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M:\0030100_MB\lfd_Vergabeverfahren\Becker\auss ZD 2026_34-Brandschutz- und Sicherheitstechnische Ertüchtigung BSZ Julius Weisbach_Tragwerksplanung\3_Vergabeunterlagen\LV_Honorarangebot\"/>
    </mc:Choice>
  </mc:AlternateContent>
  <xr:revisionPtr revIDLastSave="0" documentId="8_{AA2FC026-387E-4EF5-90EC-50D48E562EB3}" xr6:coauthVersionLast="47" xr6:coauthVersionMax="47" xr10:uidLastSave="{00000000-0000-0000-0000-000000000000}"/>
  <workbookProtection workbookAlgorithmName="SHA-512" workbookHashValue="JROIvIQIGnGa+q+64aobQ4ZXmjU9g2ZSQfBMGh2hYdj1w7SPhv3oi7TsoxUby5aOVrd9ZXhMWWnIYSLh7C+2CQ==" workbookSaltValue="2J+dTKEndwi4D/TkKVZGcQ==" workbookSpinCount="100000" lockStructure="1"/>
  <bookViews>
    <workbookView xWindow="-28920" yWindow="-30" windowWidth="29040" windowHeight="17520" xr2:uid="{8D2999F9-1237-46A3-BCAF-6F7306F59F08}"/>
  </bookViews>
  <sheets>
    <sheet name="Honorar" sheetId="1" r:id="rId1"/>
    <sheet name="Berechnungen" sheetId="2" r:id="rId2"/>
  </sheets>
  <definedNames>
    <definedName name="Brutto">Honorar!$H$36</definedName>
    <definedName name="MyChanged" hidden="1">0</definedName>
    <definedName name="MyVersion" hidden="1">43743.7486111111</definedName>
    <definedName name="Netto">Honorar!$H$34</definedName>
    <definedName name="Ust">Honorar!$F$35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9" i="1" l="1"/>
  <c r="H28" i="1"/>
  <c r="H27" i="1"/>
  <c r="H30" i="1" s="1"/>
  <c r="H24" i="1"/>
  <c r="H15" i="1"/>
  <c r="H16" i="1" s="1"/>
  <c r="H17" i="1" s="1"/>
  <c r="H19" i="1" s="1"/>
  <c r="H32" i="1" s="1"/>
  <c r="H33" i="1" s="1"/>
  <c r="H34" i="1" s="1"/>
  <c r="H35" i="1" s="1"/>
  <c r="H36" i="1" s="1"/>
  <c r="H12" i="1"/>
</calcChain>
</file>

<file path=xl/sharedStrings.xml><?xml version="1.0" encoding="utf-8"?>
<sst xmlns="http://schemas.openxmlformats.org/spreadsheetml/2006/main" count="54" uniqueCount="46">
  <si>
    <t>Brandschutz- und Sicherheitstechnische Ertüchtigung Saal und Küche des BSZ „Julius Weisbach“ in Freiberg</t>
  </si>
  <si>
    <t xml:space="preserve">Offenes Verfahren nach § 15 VgV </t>
  </si>
  <si>
    <t>TRAGWERKSPLANUNG</t>
  </si>
  <si>
    <t>FORMULAR HONORARANGEBOT</t>
  </si>
  <si>
    <t xml:space="preserve">Das Preisblatt soll im Vergabeverfahren zur Vergleichbarkeit der Angebote führen. Aus diesem Grund sind die anrechenbaren Kosten für alle Bieter in gleicher Höhe angesetzt und die frei anzubietenden Honorarbestandteile aufgeführt. Das Preisblatt ist vom Bieter in den gelb hinterlegten Feldern auszufüllen und  der Vertretungsberechtigte des Bieters in Textform anzugeben. Diese angebotenen Honorarbestandteile werden im Auftragsfall Vertragsbestandteil. </t>
  </si>
  <si>
    <t>Name des Bieters I der Bietergemeinschaft in Textform I Blockschrift</t>
  </si>
  <si>
    <t>A.1</t>
  </si>
  <si>
    <t>GRUNDLEISTUNGEN GEM. HOAI 2021</t>
  </si>
  <si>
    <t>KG 300</t>
  </si>
  <si>
    <t>netto</t>
  </si>
  <si>
    <t>KG 400</t>
  </si>
  <si>
    <t>anrechenbare Kosten = Grundlage Honorarermittlung</t>
  </si>
  <si>
    <t xml:space="preserve">Honorarzone </t>
  </si>
  <si>
    <t>III, Basis</t>
  </si>
  <si>
    <t xml:space="preserve">daraus resultierendes vorläufiges (netto) Honorar Grundleistungen </t>
  </si>
  <si>
    <t xml:space="preserve">Umbau- und Modernisierungszuschlag in % </t>
  </si>
  <si>
    <t>Grundhonorar inklusive Umbauzuschlag</t>
  </si>
  <si>
    <t>Auftragsumfang gem. Vertrag LP 2-6</t>
  </si>
  <si>
    <t>A.2</t>
  </si>
  <si>
    <r>
      <t>ZU- ODER ABSCHLAG</t>
    </r>
    <r>
      <rPr>
        <sz val="8"/>
        <color theme="1"/>
        <rFont val="Segoe UI"/>
        <family val="2"/>
      </rPr>
      <t xml:space="preserve"> </t>
    </r>
  </si>
  <si>
    <t>Zuschlag (positiver Wert) oder Abschlag (negativer Wert) in %</t>
  </si>
  <si>
    <t>A.3</t>
  </si>
  <si>
    <t xml:space="preserve">BESONDERE LEISTUNGEN </t>
  </si>
  <si>
    <r>
      <rPr>
        <b/>
        <sz val="8"/>
        <color theme="1"/>
        <rFont val="Segoe UI"/>
        <family val="2"/>
      </rPr>
      <t xml:space="preserve">LP 2 I </t>
    </r>
    <r>
      <rPr>
        <sz val="8"/>
        <color theme="1"/>
        <rFont val="Segoe UI"/>
        <family val="2"/>
      </rPr>
      <t>Aufstellen von Vergleichsberechnungen</t>
    </r>
  </si>
  <si>
    <t>psch.</t>
  </si>
  <si>
    <r>
      <rPr>
        <b/>
        <sz val="8"/>
        <rFont val="Segoe UI"/>
        <family val="2"/>
      </rPr>
      <t>LP 8 I</t>
    </r>
    <r>
      <rPr>
        <sz val="8"/>
        <rFont val="Segoe UI"/>
        <family val="2"/>
      </rPr>
      <t xml:space="preserve"> Ingenieurtechnische Kontrolle</t>
    </r>
  </si>
  <si>
    <r>
      <rPr>
        <b/>
        <sz val="8"/>
        <rFont val="Segoe UI"/>
        <family val="2"/>
      </rPr>
      <t>LP 8 I</t>
    </r>
    <r>
      <rPr>
        <sz val="8"/>
        <rFont val="Segoe UI"/>
        <family val="2"/>
      </rPr>
      <t xml:space="preserve"> Mitwirken bei der Überwachung der Ausführung der Tragwerkseingriffe bei Umbauten und Modernisierungen</t>
    </r>
  </si>
  <si>
    <t>Summe besondere Leistungen</t>
  </si>
  <si>
    <t>A.4</t>
  </si>
  <si>
    <t xml:space="preserve">STUNDENSÄTZE FÜR ZEITHONORAR </t>
  </si>
  <si>
    <t>Für die Ermittlung der Wertungssumme werden die untenstehenden angebotenen Stundensätze mit den unten genannten Zeitansätzen berücksichtigt.</t>
  </si>
  <si>
    <t>Für den Auftragnehmer und Partner</t>
  </si>
  <si>
    <t>h</t>
  </si>
  <si>
    <t>€ netto</t>
  </si>
  <si>
    <t>Für die Mitarbeitenden</t>
  </si>
  <si>
    <t>Für technische Zeichner und sonstige Mitarbeitende</t>
  </si>
  <si>
    <t>zu berücksichtigende Summe für Stundenleistungen</t>
  </si>
  <si>
    <t>VORLÄUFIGES GESAMTHONORAR = WERTUNGSSUMME</t>
  </si>
  <si>
    <t xml:space="preserve">Zwischensumme aus obenstehenden Beträgen </t>
  </si>
  <si>
    <t xml:space="preserve">Nebenkosten </t>
  </si>
  <si>
    <t>v.H.</t>
  </si>
  <si>
    <t>Zwischensumme inkl. Nebenkosten netto</t>
  </si>
  <si>
    <t>Umsatzsteuer</t>
  </si>
  <si>
    <r>
      <t xml:space="preserve">Vorläufiges Gesamthonorar = Wertungssumme
</t>
    </r>
    <r>
      <rPr>
        <sz val="8"/>
        <color theme="1"/>
        <rFont val="Segoe UI"/>
        <family val="2"/>
      </rPr>
      <t>Diese Summe bildet die Grundlage für die Punktvergabe im Zuschlagskriterium "Honorar"</t>
    </r>
  </si>
  <si>
    <t>Ort, Datum</t>
  </si>
  <si>
    <t>Name des Vertretungsberechtigten des Bieters in Textform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</si>
</sst>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quot;"/>
    <numFmt numFmtId="165" formatCode="0.0%"/>
    <numFmt numFmtId="166" formatCode="#,##0\ &quot;€&quot;"/>
    <numFmt numFmtId="167" formatCode="#,##0.00\ _€"/>
  </numFmts>
  <fonts count="21">
    <font>
      <sz val="11"/>
      <color theme="1"/>
      <name val="Calibri"/>
      <family val="2"/>
      <scheme val="minor"/>
    </font>
    <font>
      <b/>
      <sz val="8"/>
      <color theme="1"/>
      <name val="Segoe UI"/>
      <family val="2"/>
    </font>
    <font>
      <b/>
      <sz val="11"/>
      <color theme="1"/>
      <name val="Segoe UI"/>
      <family val="2"/>
    </font>
    <font>
      <sz val="10"/>
      <color theme="1"/>
      <name val="Segoe UI"/>
      <family val="2"/>
    </font>
    <font>
      <sz val="9"/>
      <color theme="1"/>
      <name val="Segoe UI"/>
      <family val="2"/>
    </font>
    <font>
      <sz val="9"/>
      <color theme="1"/>
      <name val="Segoe UI Semibold"/>
      <family val="2"/>
    </font>
    <font>
      <b/>
      <sz val="9"/>
      <color theme="1"/>
      <name val="Segoe UI"/>
      <family val="2"/>
    </font>
    <font>
      <sz val="8"/>
      <color theme="1"/>
      <name val="Segoe UI"/>
      <family val="2"/>
    </font>
    <font>
      <b/>
      <sz val="16"/>
      <color theme="1"/>
      <name val="Segoe UI"/>
      <family val="2"/>
    </font>
    <font>
      <sz val="8"/>
      <name val="Segoe UI"/>
      <family val="2"/>
    </font>
    <font>
      <b/>
      <sz val="10"/>
      <color theme="1"/>
      <name val="Segoe UI"/>
      <family val="2"/>
    </font>
    <font>
      <sz val="8"/>
      <color theme="1"/>
      <name val="Segoe UI Semibold"/>
      <family val="2"/>
    </font>
    <font>
      <sz val="9"/>
      <name val="Segoe UI"/>
      <family val="2"/>
    </font>
    <font>
      <sz val="6"/>
      <color theme="1"/>
      <name val="Segoe UI"/>
      <family val="2"/>
    </font>
    <font>
      <b/>
      <sz val="8"/>
      <name val="Segoe UI"/>
      <family val="2"/>
    </font>
    <font>
      <sz val="8"/>
      <color rgb="FF087892"/>
      <name val="Segoe UI"/>
      <family val="2"/>
    </font>
    <font>
      <sz val="8"/>
      <color rgb="FF1A4D4F"/>
      <name val="Segoe UI"/>
      <family val="2"/>
    </font>
    <font>
      <sz val="9"/>
      <color theme="1"/>
      <name val="Frutiger LT 45 Light"/>
      <family val="2"/>
    </font>
    <font>
      <b/>
      <sz val="9"/>
      <color theme="1"/>
      <name val="Frutiger LT 45 Light"/>
      <family val="2"/>
    </font>
    <font>
      <b/>
      <sz val="8"/>
      <color theme="0" tint="-0.499984740745262"/>
      <name val="Frutiger LT 45 Light"/>
      <family val="2"/>
    </font>
    <font>
      <sz val="8"/>
      <color theme="0" tint="-0.499984740745262"/>
      <name val="Frutiger LT 45 Light"/>
      <family val="2"/>
    </font>
  </fonts>
  <fills count="3">
    <fill>
      <patternFill patternType="none"/>
    </fill>
    <fill>
      <patternFill patternType="gray125"/>
    </fill>
    <fill>
      <patternFill patternType="solid">
        <fgColor rgb="FFFFFF00"/>
        <bgColor indexed="64"/>
      </patternFill>
    </fill>
  </fills>
  <borders count="9">
    <border>
      <left/>
      <right/>
      <top/>
      <bottom/>
      <diagonal/>
    </border>
    <border>
      <left/>
      <right/>
      <top style="hair">
        <color auto="1"/>
      </top>
      <bottom/>
      <diagonal/>
    </border>
    <border>
      <left/>
      <right/>
      <top style="hair">
        <color auto="1"/>
      </top>
      <bottom style="thin">
        <color theme="0" tint="-0.1499679555650502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diagonal/>
    </border>
    <border>
      <left/>
      <right/>
      <top/>
      <bottom style="hair">
        <color auto="1"/>
      </bottom>
      <diagonal/>
    </border>
    <border>
      <left/>
      <right/>
      <top/>
      <bottom style="thin">
        <color auto="1"/>
      </bottom>
      <diagonal/>
    </border>
    <border>
      <left/>
      <right/>
      <top style="thin">
        <color auto="1"/>
      </top>
      <bottom/>
      <diagonal/>
    </border>
  </borders>
  <cellStyleXfs count="2">
    <xf numFmtId="0" fontId="0" fillId="0" borderId="0"/>
    <xf numFmtId="0" fontId="17" fillId="0" borderId="0"/>
  </cellStyleXfs>
  <cellXfs count="111">
    <xf numFmtId="0" fontId="0" fillId="0" borderId="0" xfId="0"/>
    <xf numFmtId="0" fontId="1" fillId="0" borderId="0" xfId="0" applyFont="1" applyAlignment="1">
      <alignment horizontal="left" wrapText="1"/>
    </xf>
    <xf numFmtId="0" fontId="2" fillId="0" borderId="0" xfId="0" applyFont="1"/>
    <xf numFmtId="0" fontId="2" fillId="0" borderId="0" xfId="0" applyFont="1" applyAlignment="1">
      <alignment horizontal="left"/>
    </xf>
    <xf numFmtId="0" fontId="3" fillId="0" borderId="0" xfId="0" applyFont="1"/>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left"/>
    </xf>
    <xf numFmtId="0" fontId="5" fillId="0" borderId="0" xfId="0" applyFont="1" applyAlignment="1">
      <alignment horizontal="left"/>
    </xf>
    <xf numFmtId="0" fontId="6" fillId="0" borderId="0" xfId="0" applyFont="1"/>
    <xf numFmtId="0" fontId="6" fillId="0" borderId="0" xfId="0" applyFont="1" applyAlignment="1">
      <alignment horizontal="left"/>
    </xf>
    <xf numFmtId="14" fontId="7" fillId="0" borderId="0" xfId="0" applyNumberFormat="1" applyFont="1" applyAlignment="1">
      <alignment horizontal="left"/>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2" borderId="0" xfId="0" applyFont="1" applyFill="1" applyAlignment="1" applyProtection="1">
      <alignment horizontal="center" vertical="center"/>
      <protection locked="0"/>
    </xf>
    <xf numFmtId="0" fontId="7" fillId="0" borderId="0" xfId="0" applyFont="1" applyAlignment="1">
      <alignment horizontal="left" vertical="top"/>
    </xf>
    <xf numFmtId="0" fontId="4" fillId="0" borderId="0" xfId="0" applyFont="1" applyAlignment="1">
      <alignment horizontal="center"/>
    </xf>
    <xf numFmtId="0" fontId="4" fillId="0" borderId="0" xfId="0" applyFont="1"/>
    <xf numFmtId="164" fontId="4" fillId="0" borderId="0" xfId="0" applyNumberFormat="1" applyFont="1"/>
    <xf numFmtId="0" fontId="5" fillId="0" borderId="0" xfId="0" applyFont="1"/>
    <xf numFmtId="0" fontId="7" fillId="0" borderId="1" xfId="0" applyFont="1" applyBorder="1"/>
    <xf numFmtId="0" fontId="7" fillId="0" borderId="2" xfId="0" applyFont="1" applyBorder="1" applyAlignment="1">
      <alignment horizontal="left" vertical="center"/>
    </xf>
    <xf numFmtId="0" fontId="4" fillId="0" borderId="2" xfId="0" applyFont="1" applyBorder="1"/>
    <xf numFmtId="0" fontId="7" fillId="0" borderId="2" xfId="0" applyFont="1" applyBorder="1" applyAlignment="1">
      <alignment horizontal="right" vertical="center"/>
    </xf>
    <xf numFmtId="0" fontId="4" fillId="0" borderId="1" xfId="0" applyFont="1" applyBorder="1"/>
    <xf numFmtId="164" fontId="7" fillId="0" borderId="1" xfId="0" applyNumberFormat="1" applyFont="1" applyBorder="1" applyAlignment="1">
      <alignment horizontal="left" vertical="center"/>
    </xf>
    <xf numFmtId="0" fontId="7" fillId="0" borderId="0" xfId="0" applyFont="1"/>
    <xf numFmtId="0" fontId="7" fillId="0" borderId="3" xfId="0" applyFont="1" applyBorder="1" applyAlignment="1">
      <alignment horizontal="left" vertical="center"/>
    </xf>
    <xf numFmtId="0" fontId="4" fillId="0" borderId="3" xfId="0" applyFont="1" applyBorder="1"/>
    <xf numFmtId="0" fontId="7" fillId="0" borderId="3" xfId="0" applyFont="1" applyBorder="1" applyAlignment="1">
      <alignment horizontal="right" vertical="center"/>
    </xf>
    <xf numFmtId="164" fontId="7" fillId="0" borderId="0" xfId="0" applyNumberFormat="1" applyFont="1" applyAlignment="1">
      <alignment horizontal="left" vertical="center"/>
    </xf>
    <xf numFmtId="0" fontId="7" fillId="0" borderId="4" xfId="0" applyFont="1" applyBorder="1" applyAlignment="1">
      <alignment horizontal="left" vertical="center" wrapText="1"/>
    </xf>
    <xf numFmtId="49" fontId="7" fillId="0" borderId="4" xfId="0" applyNumberFormat="1" applyFont="1" applyBorder="1" applyAlignment="1" applyProtection="1">
      <alignment horizontal="right" vertical="center"/>
      <protection locked="0"/>
    </xf>
    <xf numFmtId="0" fontId="7" fillId="0" borderId="0" xfId="0" applyFont="1" applyAlignment="1">
      <alignment horizontal="left"/>
    </xf>
    <xf numFmtId="164" fontId="7" fillId="0" borderId="0" xfId="0" applyNumberFormat="1" applyFont="1" applyAlignment="1" applyProtection="1">
      <alignment horizontal="left" vertical="center"/>
      <protection locked="0"/>
    </xf>
    <xf numFmtId="0" fontId="1" fillId="0" borderId="0" xfId="0" applyFont="1" applyAlignment="1">
      <alignment horizontal="left"/>
    </xf>
    <xf numFmtId="10" fontId="11" fillId="2" borderId="0" xfId="0" applyNumberFormat="1" applyFont="1" applyFill="1" applyAlignment="1" applyProtection="1">
      <alignment horizontal="right" vertical="center"/>
      <protection locked="0"/>
    </xf>
    <xf numFmtId="0" fontId="7" fillId="0" borderId="0" xfId="0" applyFont="1" applyAlignment="1">
      <alignment horizontal="left" vertical="center"/>
    </xf>
    <xf numFmtId="164" fontId="7" fillId="0" borderId="0" xfId="0" applyNumberFormat="1" applyFont="1" applyAlignment="1">
      <alignment horizontal="right" vertical="center"/>
    </xf>
    <xf numFmtId="0" fontId="7" fillId="0" borderId="0" xfId="0" applyFont="1" applyAlignment="1">
      <alignment horizontal="left"/>
    </xf>
    <xf numFmtId="165" fontId="7" fillId="0" borderId="0" xfId="0" applyNumberFormat="1" applyFont="1" applyAlignment="1">
      <alignment horizontal="right"/>
    </xf>
    <xf numFmtId="164" fontId="6" fillId="0" borderId="0" xfId="0" applyNumberFormat="1" applyFont="1" applyAlignment="1" applyProtection="1">
      <alignment horizontal="right" vertical="center"/>
      <protection locked="0"/>
    </xf>
    <xf numFmtId="0" fontId="7" fillId="0" borderId="1" xfId="0" applyFont="1" applyBorder="1" applyAlignment="1">
      <alignment horizontal="left" vertical="center"/>
    </xf>
    <xf numFmtId="10" fontId="11" fillId="2" borderId="1" xfId="0" applyNumberFormat="1" applyFont="1" applyFill="1" applyBorder="1" applyAlignment="1" applyProtection="1">
      <alignment horizontal="right" vertical="center"/>
      <protection locked="0"/>
    </xf>
    <xf numFmtId="164" fontId="6" fillId="0" borderId="1" xfId="0" applyNumberFormat="1" applyFont="1" applyBorder="1" applyAlignment="1">
      <alignment horizontal="right" vertical="center"/>
    </xf>
    <xf numFmtId="0" fontId="12" fillId="0" borderId="0" xfId="0" applyFont="1"/>
    <xf numFmtId="0" fontId="7" fillId="0" borderId="2" xfId="0" applyFont="1" applyBorder="1" applyAlignment="1">
      <alignment horizontal="left" vertical="center" wrapText="1"/>
    </xf>
    <xf numFmtId="0" fontId="13" fillId="0" borderId="2" xfId="0" applyFont="1" applyBorder="1" applyAlignment="1">
      <alignment horizontal="left" vertical="center" wrapText="1"/>
    </xf>
    <xf numFmtId="164" fontId="11" fillId="2" borderId="2" xfId="0" applyNumberFormat="1" applyFont="1" applyFill="1" applyBorder="1" applyAlignment="1" applyProtection="1">
      <alignment horizontal="right" vertical="center"/>
      <protection locked="0"/>
    </xf>
    <xf numFmtId="0" fontId="9" fillId="0" borderId="5" xfId="0" applyFont="1" applyBorder="1" applyAlignment="1">
      <alignment horizontal="left" vertical="center" wrapText="1"/>
    </xf>
    <xf numFmtId="0" fontId="13" fillId="0" borderId="5" xfId="0" applyFont="1" applyBorder="1" applyAlignment="1">
      <alignment horizontal="left" vertical="center" wrapText="1"/>
    </xf>
    <xf numFmtId="164" fontId="11" fillId="2" borderId="5" xfId="0" applyNumberFormat="1" applyFont="1" applyFill="1" applyBorder="1" applyAlignment="1" applyProtection="1">
      <alignment horizontal="right" vertical="center"/>
      <protection locked="0"/>
    </xf>
    <xf numFmtId="164" fontId="6" fillId="0" borderId="0" xfId="0" applyNumberFormat="1" applyFont="1" applyAlignment="1">
      <alignment horizontal="right"/>
    </xf>
    <xf numFmtId="0" fontId="4" fillId="0" borderId="6" xfId="0" applyFont="1" applyBorder="1" applyAlignment="1">
      <alignment horizontal="center"/>
    </xf>
    <xf numFmtId="0" fontId="12" fillId="0" borderId="6" xfId="0" applyFont="1" applyBorder="1"/>
    <xf numFmtId="0" fontId="4" fillId="0" borderId="6" xfId="0" applyFont="1" applyBorder="1"/>
    <xf numFmtId="0" fontId="3" fillId="0" borderId="6" xfId="0" applyFont="1" applyBorder="1"/>
    <xf numFmtId="164" fontId="4" fillId="0" borderId="6" xfId="0" applyNumberFormat="1" applyFont="1" applyBorder="1"/>
    <xf numFmtId="0" fontId="7" fillId="0" borderId="0" xfId="0" applyFont="1" applyAlignment="1">
      <alignment horizontal="left" vertical="center" wrapText="1"/>
    </xf>
    <xf numFmtId="0" fontId="7" fillId="0" borderId="0" xfId="0" applyFont="1" applyAlignment="1">
      <alignment vertical="center"/>
    </xf>
    <xf numFmtId="4" fontId="11" fillId="2" borderId="0" xfId="0" applyNumberFormat="1" applyFont="1" applyFill="1" applyAlignment="1" applyProtection="1">
      <alignment horizontal="right" vertical="center"/>
      <protection locked="0"/>
    </xf>
    <xf numFmtId="166" fontId="7" fillId="0" borderId="0" xfId="0" applyNumberFormat="1" applyFont="1" applyAlignment="1">
      <alignment horizontal="right" vertical="center"/>
    </xf>
    <xf numFmtId="0" fontId="7" fillId="0" borderId="4" xfId="0" applyFont="1" applyBorder="1" applyAlignment="1">
      <alignment vertical="center"/>
    </xf>
    <xf numFmtId="4" fontId="11" fillId="2" borderId="4" xfId="0" applyNumberFormat="1" applyFont="1" applyFill="1" applyBorder="1" applyAlignment="1" applyProtection="1">
      <alignment horizontal="right" vertical="center"/>
      <protection locked="0"/>
    </xf>
    <xf numFmtId="0" fontId="7" fillId="0" borderId="4" xfId="0" applyFont="1" applyBorder="1" applyAlignment="1">
      <alignment horizontal="left" vertical="center"/>
    </xf>
    <xf numFmtId="166" fontId="7" fillId="0" borderId="4" xfId="0" applyNumberFormat="1" applyFont="1" applyBorder="1" applyAlignment="1">
      <alignment horizontal="right" vertical="center"/>
    </xf>
    <xf numFmtId="0" fontId="7" fillId="0" borderId="5" xfId="0" applyFont="1" applyBorder="1" applyAlignment="1">
      <alignment horizontal="left" vertical="center" wrapText="1"/>
    </xf>
    <xf numFmtId="0" fontId="7" fillId="0" borderId="5" xfId="0" applyFont="1" applyBorder="1" applyAlignment="1">
      <alignment vertical="center"/>
    </xf>
    <xf numFmtId="4" fontId="11" fillId="2" borderId="5" xfId="0" applyNumberFormat="1" applyFont="1" applyFill="1" applyBorder="1" applyAlignment="1" applyProtection="1">
      <alignment horizontal="right" vertical="center"/>
      <protection locked="0"/>
    </xf>
    <xf numFmtId="0" fontId="4" fillId="0" borderId="7" xfId="0" applyFont="1" applyBorder="1" applyAlignment="1">
      <alignment horizontal="left"/>
    </xf>
    <xf numFmtId="0" fontId="7" fillId="0" borderId="8" xfId="0" applyFont="1" applyBorder="1"/>
    <xf numFmtId="0" fontId="7" fillId="0" borderId="8" xfId="0" applyFont="1" applyBorder="1" applyAlignment="1">
      <alignment horizontal="left" vertical="center"/>
    </xf>
    <xf numFmtId="0" fontId="4" fillId="0" borderId="8" xfId="0" applyFont="1" applyBorder="1"/>
    <xf numFmtId="0" fontId="4" fillId="0" borderId="8" xfId="0" applyFont="1" applyBorder="1" applyAlignment="1">
      <alignment horizontal="center"/>
    </xf>
    <xf numFmtId="10" fontId="7" fillId="0" borderId="8" xfId="0" applyNumberFormat="1" applyFont="1" applyBorder="1" applyAlignment="1">
      <alignment horizontal="right" vertical="center"/>
    </xf>
    <xf numFmtId="9" fontId="15" fillId="0" borderId="8" xfId="0" applyNumberFormat="1" applyFont="1" applyBorder="1" applyAlignment="1">
      <alignment horizontal="center" vertical="center"/>
    </xf>
    <xf numFmtId="164" fontId="7" fillId="0" borderId="8" xfId="0" applyNumberFormat="1" applyFont="1" applyBorder="1" applyAlignment="1">
      <alignment horizontal="right" vertical="center"/>
    </xf>
    <xf numFmtId="0" fontId="4" fillId="0" borderId="4" xfId="0" applyFont="1" applyBorder="1"/>
    <xf numFmtId="0" fontId="7" fillId="0" borderId="4" xfId="0" applyFont="1" applyBorder="1" applyAlignment="1">
      <alignment horizontal="right" vertical="center"/>
    </xf>
    <xf numFmtId="0" fontId="4" fillId="0" borderId="4" xfId="0" applyFont="1" applyBorder="1" applyAlignment="1">
      <alignment horizontal="center"/>
    </xf>
    <xf numFmtId="2" fontId="11" fillId="2" borderId="4" xfId="0" applyNumberFormat="1" applyFont="1" applyFill="1" applyBorder="1" applyAlignment="1" applyProtection="1">
      <alignment horizontal="right" vertical="center"/>
      <protection locked="0"/>
    </xf>
    <xf numFmtId="9" fontId="7" fillId="0" borderId="4" xfId="0" applyNumberFormat="1" applyFont="1" applyBorder="1" applyAlignment="1">
      <alignment horizontal="left" vertical="center"/>
    </xf>
    <xf numFmtId="164" fontId="7" fillId="0" borderId="4" xfId="0" applyNumberFormat="1" applyFont="1" applyBorder="1" applyAlignment="1">
      <alignment horizontal="right" vertical="center"/>
    </xf>
    <xf numFmtId="10" fontId="7" fillId="0" borderId="4" xfId="0" applyNumberFormat="1" applyFont="1" applyBorder="1" applyAlignment="1">
      <alignment horizontal="right" vertical="center"/>
    </xf>
    <xf numFmtId="9" fontId="15" fillId="0" borderId="4" xfId="0" applyNumberFormat="1" applyFont="1" applyBorder="1" applyAlignment="1">
      <alignment horizontal="center" vertical="center"/>
    </xf>
    <xf numFmtId="10" fontId="7" fillId="0" borderId="0" xfId="0" applyNumberFormat="1" applyFont="1" applyAlignment="1">
      <alignment horizontal="right" vertical="center"/>
    </xf>
    <xf numFmtId="0" fontId="3" fillId="0" borderId="0" xfId="0" applyFont="1" applyAlignment="1">
      <alignment vertical="center"/>
    </xf>
    <xf numFmtId="49" fontId="16" fillId="2" borderId="0" xfId="0" applyNumberFormat="1" applyFont="1" applyFill="1" applyAlignment="1" applyProtection="1">
      <alignment horizontal="left" vertical="center"/>
      <protection locked="0"/>
    </xf>
    <xf numFmtId="49" fontId="16" fillId="2" borderId="0" xfId="0" applyNumberFormat="1" applyFont="1" applyFill="1" applyAlignment="1" applyProtection="1">
      <alignment horizontal="right" vertical="center"/>
      <protection locked="0"/>
    </xf>
    <xf numFmtId="49" fontId="7" fillId="0" borderId="0" xfId="0" applyNumberFormat="1" applyFont="1" applyAlignment="1">
      <alignment vertical="center"/>
    </xf>
    <xf numFmtId="49" fontId="1" fillId="0" borderId="0" xfId="0" applyNumberFormat="1" applyFont="1" applyAlignment="1">
      <alignment vertical="center"/>
    </xf>
    <xf numFmtId="49" fontId="7" fillId="0" borderId="0" xfId="0" applyNumberFormat="1" applyFont="1" applyAlignment="1">
      <alignment horizontal="right" vertical="center"/>
    </xf>
    <xf numFmtId="0" fontId="6" fillId="0" borderId="0" xfId="0" applyFont="1" applyAlignment="1">
      <alignment vertical="center"/>
    </xf>
    <xf numFmtId="0" fontId="17" fillId="0" borderId="0" xfId="1"/>
    <xf numFmtId="0" fontId="18" fillId="0" borderId="0" xfId="1" applyFont="1" applyAlignment="1">
      <alignment horizontal="left" vertical="center"/>
    </xf>
    <xf numFmtId="164" fontId="17" fillId="0" borderId="0" xfId="1" applyNumberFormat="1" applyAlignment="1">
      <alignment horizontal="left" vertical="center"/>
    </xf>
    <xf numFmtId="0" fontId="17" fillId="0" borderId="0" xfId="1" applyAlignment="1">
      <alignment horizontal="left" vertical="center"/>
    </xf>
    <xf numFmtId="0" fontId="17" fillId="0" borderId="0" xfId="1" applyAlignment="1">
      <alignment horizontal="left"/>
    </xf>
    <xf numFmtId="0" fontId="18" fillId="0" borderId="0" xfId="1" applyFont="1"/>
    <xf numFmtId="164" fontId="19" fillId="0" borderId="0" xfId="1" applyNumberFormat="1" applyFont="1" applyAlignment="1">
      <alignment horizontal="left" vertical="center"/>
    </xf>
    <xf numFmtId="164" fontId="20" fillId="0" borderId="0" xfId="1" applyNumberFormat="1" applyFont="1" applyAlignment="1">
      <alignment horizontal="left" vertical="center"/>
    </xf>
    <xf numFmtId="167" fontId="17" fillId="0" borderId="0" xfId="1" applyNumberFormat="1" applyAlignment="1">
      <alignment horizontal="left"/>
    </xf>
    <xf numFmtId="0" fontId="18" fillId="0" borderId="0" xfId="1" applyFont="1" applyAlignment="1">
      <alignment horizontal="left"/>
    </xf>
    <xf numFmtId="164" fontId="18" fillId="0" borderId="0" xfId="1" applyNumberFormat="1" applyFont="1" applyAlignment="1">
      <alignment horizontal="left" vertical="center"/>
    </xf>
    <xf numFmtId="164" fontId="17" fillId="0" borderId="0" xfId="1" applyNumberFormat="1" applyAlignment="1">
      <alignment horizontal="left"/>
    </xf>
    <xf numFmtId="0" fontId="20" fillId="0" borderId="0" xfId="1" applyFont="1"/>
    <xf numFmtId="166" fontId="17" fillId="0" borderId="0" xfId="1" applyNumberFormat="1" applyAlignment="1">
      <alignment horizontal="left" vertical="center"/>
    </xf>
    <xf numFmtId="166" fontId="17" fillId="0" borderId="0" xfId="1" applyNumberFormat="1" applyAlignment="1">
      <alignment horizontal="left"/>
    </xf>
    <xf numFmtId="166" fontId="18" fillId="0" borderId="0" xfId="1" applyNumberFormat="1" applyFont="1" applyAlignment="1">
      <alignment horizontal="left"/>
    </xf>
    <xf numFmtId="166" fontId="17" fillId="0" borderId="0" xfId="1" applyNumberFormat="1" applyAlignment="1">
      <alignment horizontal="center" vertical="center"/>
    </xf>
    <xf numFmtId="0" fontId="17" fillId="0" borderId="0" xfId="1" applyAlignment="1">
      <alignment horizontal="center" vertical="center"/>
    </xf>
  </cellXfs>
  <cellStyles count="2">
    <cellStyle name="Standard" xfId="0" builtinId="0"/>
    <cellStyle name="Standard 2" xfId="1" xr:uid="{CB76B2C7-D1B5-4B18-9223-7BEC0499CD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404812</xdr:colOff>
      <xdr:row>25</xdr:row>
      <xdr:rowOff>124200</xdr:rowOff>
    </xdr:from>
    <xdr:to>
      <xdr:col>5</xdr:col>
      <xdr:colOff>1559898</xdr:colOff>
      <xdr:row>43</xdr:row>
      <xdr:rowOff>61236</xdr:rowOff>
    </xdr:to>
    <xdr:pic>
      <xdr:nvPicPr>
        <xdr:cNvPr id="2" name="Grafik 1">
          <a:extLst>
            <a:ext uri="{FF2B5EF4-FFF2-40B4-BE49-F238E27FC236}">
              <a16:creationId xmlns:a16="http://schemas.microsoft.com/office/drawing/2014/main" id="{C2BE9764-3536-4848-97A4-F7FEEF2F0343}"/>
            </a:ext>
          </a:extLst>
        </xdr:cNvPr>
        <xdr:cNvPicPr>
          <a:picLocks noChangeAspect="1"/>
        </xdr:cNvPicPr>
      </xdr:nvPicPr>
      <xdr:blipFill>
        <a:blip xmlns:r="http://schemas.openxmlformats.org/officeDocument/2006/relationships" r:embed="rId1"/>
        <a:stretch>
          <a:fillRect/>
        </a:stretch>
      </xdr:blipFill>
      <xdr:spPr>
        <a:xfrm>
          <a:off x="1119187" y="3934200"/>
          <a:ext cx="7403486" cy="2680236"/>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C302-D33D-4908-993F-20FF115BAF52}">
  <sheetPr codeName="Tabelle1">
    <tabColor rgb="FFFF0000"/>
  </sheetPr>
  <dimension ref="A1:J59"/>
  <sheetViews>
    <sheetView tabSelected="1" workbookViewId="0">
      <selection activeCell="A8" sqref="A8:H8"/>
    </sheetView>
  </sheetViews>
  <sheetFormatPr baseColWidth="10" defaultColWidth="10.5703125" defaultRowHeight="14.25"/>
  <cols>
    <col min="1" max="1" width="4.28515625" style="4" customWidth="1"/>
    <col min="2" max="2" width="13.85546875" style="4" customWidth="1"/>
    <col min="3" max="3" width="27.42578125" style="4" customWidth="1"/>
    <col min="4" max="4" width="6.5703125" style="4" customWidth="1"/>
    <col min="5" max="5" width="3.85546875" style="4" customWidth="1"/>
    <col min="6" max="6" width="11.7109375" style="4" customWidth="1"/>
    <col min="7" max="7" width="5.42578125" style="4" customWidth="1"/>
    <col min="8" max="8" width="17.42578125" style="4" customWidth="1"/>
    <col min="9" max="16384" width="10.5703125" style="4"/>
  </cols>
  <sheetData>
    <row r="1" spans="1:10" ht="33" customHeight="1">
      <c r="A1" s="1" t="s">
        <v>0</v>
      </c>
      <c r="B1" s="1"/>
      <c r="C1" s="1"/>
      <c r="D1" s="1"/>
      <c r="E1" s="1"/>
      <c r="F1" s="1"/>
      <c r="G1" s="1"/>
      <c r="H1" s="1"/>
      <c r="I1" s="2"/>
      <c r="J1" s="3"/>
    </row>
    <row r="2" spans="1:10" ht="19.149999999999999" customHeight="1">
      <c r="A2" s="5" t="s">
        <v>1</v>
      </c>
      <c r="B2" s="5"/>
      <c r="C2" s="5"/>
      <c r="D2" s="6"/>
      <c r="E2" s="6"/>
      <c r="F2" s="6"/>
      <c r="G2" s="6"/>
      <c r="H2" s="6"/>
      <c r="I2" s="6"/>
      <c r="J2" s="7"/>
    </row>
    <row r="3" spans="1:10" ht="13.35" customHeight="1">
      <c r="A3" s="8" t="s">
        <v>2</v>
      </c>
      <c r="B3" s="8"/>
      <c r="C3" s="8"/>
      <c r="D3" s="9"/>
      <c r="E3" s="9"/>
      <c r="F3" s="9"/>
      <c r="G3" s="9"/>
      <c r="H3" s="9"/>
      <c r="I3" s="9"/>
      <c r="J3" s="10"/>
    </row>
    <row r="4" spans="1:10" ht="13.35" customHeight="1">
      <c r="A4" s="11"/>
      <c r="B4" s="11"/>
      <c r="C4" s="11"/>
      <c r="D4" s="11"/>
      <c r="E4" s="11"/>
      <c r="F4" s="11"/>
      <c r="G4" s="11"/>
    </row>
    <row r="5" spans="1:10" ht="41.85" customHeight="1">
      <c r="A5" s="12" t="s">
        <v>3</v>
      </c>
      <c r="B5" s="12"/>
      <c r="C5" s="12"/>
      <c r="D5" s="12"/>
      <c r="E5" s="12"/>
      <c r="F5" s="12"/>
      <c r="G5" s="12"/>
      <c r="H5" s="12"/>
    </row>
    <row r="6" spans="1:10" ht="74.849999999999994" customHeight="1">
      <c r="A6" s="13" t="s">
        <v>4</v>
      </c>
      <c r="B6" s="13"/>
      <c r="C6" s="13"/>
      <c r="D6" s="13"/>
      <c r="E6" s="13"/>
      <c r="F6" s="13"/>
      <c r="G6" s="13"/>
      <c r="H6" s="13"/>
    </row>
    <row r="7" spans="1:10" ht="27.6" customHeight="1">
      <c r="A7" s="14"/>
      <c r="B7" s="14"/>
      <c r="C7" s="14"/>
      <c r="D7" s="14"/>
      <c r="E7" s="14"/>
      <c r="F7" s="14"/>
      <c r="G7" s="14"/>
      <c r="H7" s="14"/>
    </row>
    <row r="8" spans="1:10" ht="32.85" customHeight="1">
      <c r="A8" s="15" t="s">
        <v>5</v>
      </c>
      <c r="B8" s="15"/>
      <c r="C8" s="15"/>
      <c r="D8" s="15"/>
      <c r="E8" s="15"/>
      <c r="F8" s="15"/>
      <c r="G8" s="15"/>
      <c r="H8" s="15"/>
    </row>
    <row r="9" spans="1:10" ht="25.5" customHeight="1">
      <c r="A9" s="16" t="s">
        <v>6</v>
      </c>
      <c r="B9" s="17" t="s">
        <v>7</v>
      </c>
      <c r="C9" s="17"/>
      <c r="D9" s="17"/>
      <c r="E9" s="17"/>
      <c r="G9" s="18"/>
      <c r="H9" s="19"/>
    </row>
    <row r="10" spans="1:10" ht="17.100000000000001" customHeight="1">
      <c r="A10" s="20"/>
      <c r="B10" s="21" t="s">
        <v>8</v>
      </c>
      <c r="C10" s="22"/>
      <c r="D10" s="23"/>
      <c r="E10" s="22"/>
      <c r="F10" s="23" t="s">
        <v>9</v>
      </c>
      <c r="G10" s="24"/>
      <c r="H10" s="25">
        <v>1811420.17</v>
      </c>
    </row>
    <row r="11" spans="1:10" ht="17.100000000000001" customHeight="1">
      <c r="A11" s="26"/>
      <c r="B11" s="27" t="s">
        <v>10</v>
      </c>
      <c r="C11" s="28"/>
      <c r="D11" s="29"/>
      <c r="E11" s="28"/>
      <c r="F11" s="29" t="s">
        <v>9</v>
      </c>
      <c r="G11" s="17"/>
      <c r="H11" s="30">
        <v>1391895.72</v>
      </c>
    </row>
    <row r="12" spans="1:10" ht="17.100000000000001" customHeight="1">
      <c r="A12" s="26"/>
      <c r="B12" s="27" t="s">
        <v>11</v>
      </c>
      <c r="C12" s="28"/>
      <c r="D12" s="29"/>
      <c r="E12" s="28"/>
      <c r="F12" s="29" t="s">
        <v>9</v>
      </c>
      <c r="G12" s="17"/>
      <c r="H12" s="30">
        <f>(H10*0.55)+(H11*0.1)</f>
        <v>1135470.6655000001</v>
      </c>
    </row>
    <row r="13" spans="1:10" ht="16.350000000000001" customHeight="1">
      <c r="A13" s="26"/>
      <c r="B13" s="31" t="s">
        <v>12</v>
      </c>
      <c r="C13" s="31"/>
      <c r="D13" s="31"/>
      <c r="E13" s="31"/>
      <c r="F13" s="32" t="s">
        <v>13</v>
      </c>
      <c r="G13" s="17"/>
      <c r="H13" s="18"/>
    </row>
    <row r="14" spans="1:10" ht="17.100000000000001" customHeight="1">
      <c r="A14" s="26"/>
      <c r="B14" s="33" t="s">
        <v>14</v>
      </c>
      <c r="C14" s="33"/>
      <c r="D14" s="33"/>
      <c r="E14" s="33"/>
      <c r="F14" s="33"/>
      <c r="G14" s="17"/>
      <c r="H14" s="34">
        <v>84980.02</v>
      </c>
    </row>
    <row r="15" spans="1:10" ht="17.100000000000001" customHeight="1">
      <c r="A15" s="26"/>
      <c r="B15" s="33" t="s">
        <v>15</v>
      </c>
      <c r="C15" s="33"/>
      <c r="D15" s="33"/>
      <c r="E15" s="35"/>
      <c r="F15" s="36">
        <v>0</v>
      </c>
      <c r="G15" s="37"/>
      <c r="H15" s="38">
        <f>H14*F15</f>
        <v>0</v>
      </c>
    </row>
    <row r="16" spans="1:10" ht="17.100000000000001" customHeight="1">
      <c r="A16" s="26"/>
      <c r="B16" s="33" t="s">
        <v>16</v>
      </c>
      <c r="C16" s="33"/>
      <c r="D16" s="33"/>
      <c r="E16" s="39"/>
      <c r="F16" s="39"/>
      <c r="G16" s="17"/>
      <c r="H16" s="34">
        <f>H15+H14</f>
        <v>84980.02</v>
      </c>
    </row>
    <row r="17" spans="1:8" ht="17.100000000000001" customHeight="1">
      <c r="A17" s="26"/>
      <c r="B17" s="39" t="s">
        <v>17</v>
      </c>
      <c r="C17" s="39"/>
      <c r="D17" s="39"/>
      <c r="E17" s="39"/>
      <c r="F17" s="40">
        <v>0.97</v>
      </c>
      <c r="G17" s="17"/>
      <c r="H17" s="41">
        <f>H16*F17</f>
        <v>82430.619399999996</v>
      </c>
    </row>
    <row r="18" spans="1:8" ht="25.5" customHeight="1">
      <c r="A18" s="16" t="s">
        <v>18</v>
      </c>
      <c r="B18" s="17" t="s">
        <v>19</v>
      </c>
      <c r="C18" s="17"/>
      <c r="D18" s="17"/>
      <c r="E18" s="17"/>
      <c r="G18" s="18"/>
      <c r="H18" s="19"/>
    </row>
    <row r="19" spans="1:8" ht="17.100000000000001" customHeight="1">
      <c r="A19" s="20"/>
      <c r="B19" s="42" t="s">
        <v>20</v>
      </c>
      <c r="C19" s="24"/>
      <c r="D19" s="24"/>
      <c r="E19" s="24"/>
      <c r="F19" s="43">
        <v>0</v>
      </c>
      <c r="G19" s="42"/>
      <c r="H19" s="44">
        <f>H17*F19</f>
        <v>0</v>
      </c>
    </row>
    <row r="20" spans="1:8" ht="25.5" customHeight="1">
      <c r="A20" s="16" t="s">
        <v>21</v>
      </c>
      <c r="B20" s="45" t="s">
        <v>22</v>
      </c>
      <c r="C20" s="17"/>
      <c r="D20" s="17"/>
      <c r="E20" s="17"/>
      <c r="G20" s="18"/>
      <c r="H20" s="19"/>
    </row>
    <row r="21" spans="1:8" ht="31.35" customHeight="1">
      <c r="A21" s="20"/>
      <c r="B21" s="46" t="s">
        <v>23</v>
      </c>
      <c r="C21" s="46"/>
      <c r="D21" s="46"/>
      <c r="E21" s="46"/>
      <c r="F21" s="46"/>
      <c r="G21" s="47" t="s">
        <v>24</v>
      </c>
      <c r="H21" s="48"/>
    </row>
    <row r="22" spans="1:8" ht="31.35" customHeight="1">
      <c r="A22" s="26"/>
      <c r="B22" s="49" t="s">
        <v>25</v>
      </c>
      <c r="C22" s="49"/>
      <c r="D22" s="49"/>
      <c r="E22" s="49"/>
      <c r="F22" s="49"/>
      <c r="G22" s="50" t="s">
        <v>24</v>
      </c>
      <c r="H22" s="51"/>
    </row>
    <row r="23" spans="1:8" ht="31.35" customHeight="1">
      <c r="A23" s="26"/>
      <c r="B23" s="49" t="s">
        <v>26</v>
      </c>
      <c r="C23" s="49"/>
      <c r="D23" s="49"/>
      <c r="E23" s="49"/>
      <c r="F23" s="49"/>
      <c r="G23" s="50" t="s">
        <v>24</v>
      </c>
      <c r="H23" s="51"/>
    </row>
    <row r="24" spans="1:8" ht="17.100000000000001" customHeight="1">
      <c r="A24" s="26"/>
      <c r="B24" s="35" t="s">
        <v>27</v>
      </c>
      <c r="C24" s="17"/>
      <c r="D24" s="17"/>
      <c r="E24" s="17"/>
      <c r="F24" s="17"/>
      <c r="G24" s="17"/>
      <c r="H24" s="52">
        <f>SUM(H21:H23)</f>
        <v>0</v>
      </c>
    </row>
    <row r="25" spans="1:8" ht="25.5" customHeight="1">
      <c r="A25" s="53" t="s">
        <v>28</v>
      </c>
      <c r="B25" s="54" t="s">
        <v>29</v>
      </c>
      <c r="C25" s="55"/>
      <c r="D25" s="55"/>
      <c r="E25" s="55"/>
      <c r="F25" s="56"/>
      <c r="G25" s="57"/>
      <c r="H25" s="17"/>
    </row>
    <row r="26" spans="1:8" ht="51.4" customHeight="1">
      <c r="A26" s="16"/>
      <c r="B26" s="58" t="s">
        <v>30</v>
      </c>
      <c r="C26" s="58"/>
      <c r="D26" s="58"/>
      <c r="E26" s="58"/>
      <c r="F26" s="58"/>
      <c r="G26" s="58"/>
      <c r="H26" s="24"/>
    </row>
    <row r="27" spans="1:8" ht="16.5" customHeight="1">
      <c r="A27" s="26"/>
      <c r="B27" s="58" t="s">
        <v>31</v>
      </c>
      <c r="C27" s="58"/>
      <c r="D27" s="59">
        <v>10</v>
      </c>
      <c r="E27" s="59" t="s">
        <v>32</v>
      </c>
      <c r="F27" s="60"/>
      <c r="G27" s="37" t="s">
        <v>33</v>
      </c>
      <c r="H27" s="61">
        <f>D27*F27</f>
        <v>0</v>
      </c>
    </row>
    <row r="28" spans="1:8" ht="16.5" customHeight="1">
      <c r="A28" s="26"/>
      <c r="B28" s="31" t="s">
        <v>34</v>
      </c>
      <c r="C28" s="31"/>
      <c r="D28" s="62">
        <v>40</v>
      </c>
      <c r="E28" s="62" t="s">
        <v>32</v>
      </c>
      <c r="F28" s="63"/>
      <c r="G28" s="64" t="s">
        <v>33</v>
      </c>
      <c r="H28" s="65">
        <f>D28*F28</f>
        <v>0</v>
      </c>
    </row>
    <row r="29" spans="1:8" ht="16.5" customHeight="1">
      <c r="A29" s="26"/>
      <c r="B29" s="66" t="s">
        <v>35</v>
      </c>
      <c r="C29" s="66"/>
      <c r="D29" s="67">
        <v>10</v>
      </c>
      <c r="E29" s="67" t="s">
        <v>32</v>
      </c>
      <c r="F29" s="68"/>
      <c r="G29" s="37" t="s">
        <v>33</v>
      </c>
      <c r="H29" s="61">
        <f t="shared" ref="H29" si="0">D29*F29</f>
        <v>0</v>
      </c>
    </row>
    <row r="30" spans="1:8" ht="17.100000000000001" customHeight="1">
      <c r="A30" s="26"/>
      <c r="B30" s="35" t="s">
        <v>36</v>
      </c>
      <c r="C30" s="17"/>
      <c r="D30" s="17"/>
      <c r="E30" s="17"/>
      <c r="F30" s="17"/>
      <c r="G30" s="17"/>
      <c r="H30" s="52">
        <f>SUM(H27:H29)</f>
        <v>0</v>
      </c>
    </row>
    <row r="31" spans="1:8" ht="25.5" customHeight="1">
      <c r="A31" s="69" t="s">
        <v>37</v>
      </c>
      <c r="B31" s="69"/>
      <c r="C31" s="69"/>
      <c r="D31" s="69"/>
      <c r="E31" s="69"/>
      <c r="F31" s="69"/>
      <c r="G31" s="69"/>
      <c r="H31" s="69"/>
    </row>
    <row r="32" spans="1:8" ht="17.100000000000001" customHeight="1">
      <c r="A32" s="70"/>
      <c r="B32" s="71" t="s">
        <v>38</v>
      </c>
      <c r="C32" s="72"/>
      <c r="D32" s="72"/>
      <c r="E32" s="73"/>
      <c r="F32" s="74"/>
      <c r="G32" s="75"/>
      <c r="H32" s="76">
        <f>H19+H24+H30+H17</f>
        <v>82430.619399999996</v>
      </c>
    </row>
    <row r="33" spans="1:8" ht="17.100000000000001" customHeight="1">
      <c r="A33" s="26"/>
      <c r="B33" s="64" t="s">
        <v>39</v>
      </c>
      <c r="C33" s="77"/>
      <c r="D33" s="78" t="s">
        <v>40</v>
      </c>
      <c r="E33" s="79"/>
      <c r="F33" s="80"/>
      <c r="G33" s="81"/>
      <c r="H33" s="82">
        <f>H32/100*F33</f>
        <v>0</v>
      </c>
    </row>
    <row r="34" spans="1:8" ht="17.100000000000001" customHeight="1">
      <c r="A34" s="26"/>
      <c r="B34" s="64" t="s">
        <v>41</v>
      </c>
      <c r="C34" s="77"/>
      <c r="D34" s="77"/>
      <c r="E34" s="79"/>
      <c r="F34" s="83"/>
      <c r="G34" s="84"/>
      <c r="H34" s="82">
        <f>H33+H32</f>
        <v>82430.619399999996</v>
      </c>
    </row>
    <row r="35" spans="1:8" ht="17.100000000000001" customHeight="1">
      <c r="A35" s="17"/>
      <c r="B35" s="37" t="s">
        <v>42</v>
      </c>
      <c r="C35" s="17"/>
      <c r="D35" s="17"/>
      <c r="E35" s="17"/>
      <c r="F35" s="85">
        <v>0.19</v>
      </c>
      <c r="G35" s="17"/>
      <c r="H35" s="38">
        <f>H34*F35</f>
        <v>15661.817686</v>
      </c>
    </row>
    <row r="36" spans="1:8" ht="37.15" customHeight="1">
      <c r="A36" s="17"/>
      <c r="B36" s="1" t="s">
        <v>43</v>
      </c>
      <c r="C36" s="1"/>
      <c r="D36" s="1"/>
      <c r="E36" s="1"/>
      <c r="F36" s="1"/>
      <c r="G36" s="17"/>
      <c r="H36" s="52">
        <f>H35+H34</f>
        <v>98092.437085999991</v>
      </c>
    </row>
    <row r="37" spans="1:8" s="86" customFormat="1" ht="38.25" customHeight="1">
      <c r="A37" s="17"/>
      <c r="B37" s="17"/>
      <c r="C37" s="17"/>
      <c r="D37" s="17"/>
      <c r="E37" s="17"/>
      <c r="F37" s="17"/>
      <c r="G37" s="17"/>
      <c r="H37" s="17"/>
    </row>
    <row r="38" spans="1:8" ht="22.15" customHeight="1">
      <c r="A38" s="87"/>
      <c r="B38" s="87"/>
      <c r="C38" s="88"/>
      <c r="D38" s="88"/>
      <c r="E38" s="88"/>
      <c r="F38" s="88"/>
      <c r="G38" s="88"/>
      <c r="H38" s="88"/>
    </row>
    <row r="39" spans="1:8" ht="10.5" customHeight="1">
      <c r="A39" s="89" t="s">
        <v>44</v>
      </c>
      <c r="B39" s="90"/>
      <c r="C39" s="91" t="s">
        <v>45</v>
      </c>
      <c r="D39" s="91"/>
      <c r="E39" s="91"/>
      <c r="F39" s="91"/>
      <c r="G39" s="91"/>
      <c r="H39" s="91"/>
    </row>
    <row r="40" spans="1:8" ht="23.1" customHeight="1">
      <c r="A40" s="90"/>
      <c r="B40" s="90"/>
      <c r="C40" s="90"/>
      <c r="D40" s="90"/>
      <c r="E40" s="90"/>
      <c r="F40" s="90"/>
      <c r="G40" s="90"/>
      <c r="H40" s="90"/>
    </row>
    <row r="41" spans="1:8" ht="22.9" customHeight="1">
      <c r="A41" s="90"/>
      <c r="B41" s="90"/>
      <c r="C41" s="90"/>
      <c r="D41" s="90"/>
      <c r="E41" s="90"/>
      <c r="F41" s="90"/>
      <c r="G41" s="90"/>
      <c r="H41" s="90"/>
    </row>
    <row r="42" spans="1:8" ht="22.9" customHeight="1">
      <c r="A42" s="90"/>
      <c r="B42" s="90"/>
      <c r="C42" s="90"/>
      <c r="D42" s="90"/>
      <c r="E42" s="90"/>
      <c r="F42" s="90"/>
      <c r="G42" s="90"/>
      <c r="H42" s="90"/>
    </row>
    <row r="43" spans="1:8" ht="22.9" customHeight="1">
      <c r="A43" s="90"/>
      <c r="B43" s="90"/>
      <c r="C43" s="90"/>
      <c r="D43" s="90"/>
      <c r="E43" s="90"/>
      <c r="F43" s="90"/>
      <c r="G43" s="90"/>
      <c r="H43" s="90"/>
    </row>
    <row r="44" spans="1:8" ht="22.9" customHeight="1">
      <c r="A44" s="90"/>
      <c r="B44" s="90"/>
      <c r="C44" s="90"/>
      <c r="D44" s="90"/>
      <c r="E44" s="90"/>
      <c r="F44" s="90"/>
      <c r="G44" s="90"/>
      <c r="H44" s="90"/>
    </row>
    <row r="45" spans="1:8" ht="22.9" customHeight="1">
      <c r="A45" s="90"/>
      <c r="B45" s="90"/>
      <c r="C45" s="90"/>
      <c r="D45" s="90"/>
      <c r="E45" s="90"/>
      <c r="F45" s="90"/>
      <c r="G45" s="90"/>
      <c r="H45" s="90"/>
    </row>
    <row r="46" spans="1:8" ht="22.9" customHeight="1">
      <c r="A46" s="90"/>
      <c r="B46" s="90"/>
      <c r="C46" s="90"/>
      <c r="D46" s="90"/>
      <c r="E46" s="90"/>
      <c r="F46" s="90"/>
      <c r="G46" s="90"/>
      <c r="H46" s="90"/>
    </row>
    <row r="47" spans="1:8" ht="22.9" customHeight="1">
      <c r="A47" s="90"/>
      <c r="E47" s="37"/>
      <c r="F47" s="37"/>
      <c r="G47" s="59"/>
      <c r="H47" s="59"/>
    </row>
    <row r="48" spans="1:8" ht="22.9" customHeight="1">
      <c r="A48" s="90"/>
      <c r="E48" s="37"/>
      <c r="F48" s="37"/>
      <c r="G48" s="59"/>
      <c r="H48" s="59"/>
    </row>
    <row r="49" spans="1:8" ht="22.9" customHeight="1">
      <c r="A49" s="90"/>
      <c r="E49" s="37"/>
      <c r="F49" s="37"/>
      <c r="G49" s="59"/>
      <c r="H49" s="59"/>
    </row>
    <row r="50" spans="1:8" ht="22.9" customHeight="1">
      <c r="A50" s="90"/>
      <c r="E50" s="37"/>
      <c r="F50" s="37"/>
      <c r="G50" s="59"/>
      <c r="H50" s="59"/>
    </row>
    <row r="51" spans="1:8" ht="22.9" customHeight="1">
      <c r="A51" s="90"/>
      <c r="E51" s="37"/>
      <c r="F51" s="37"/>
      <c r="G51" s="59"/>
      <c r="H51" s="59"/>
    </row>
    <row r="52" spans="1:8" ht="22.9" customHeight="1">
      <c r="A52" s="90"/>
      <c r="E52" s="37"/>
      <c r="F52" s="37"/>
      <c r="G52" s="59"/>
      <c r="H52" s="59"/>
    </row>
    <row r="53" spans="1:8" ht="22.9" customHeight="1">
      <c r="A53" s="90"/>
      <c r="E53" s="37"/>
      <c r="F53" s="37"/>
      <c r="G53" s="59"/>
      <c r="H53" s="59"/>
    </row>
    <row r="54" spans="1:8" ht="22.9" customHeight="1">
      <c r="A54" s="90"/>
      <c r="E54" s="37"/>
      <c r="F54" s="37"/>
      <c r="G54" s="59"/>
      <c r="H54" s="59"/>
    </row>
    <row r="55" spans="1:8" ht="22.9" customHeight="1">
      <c r="A55" s="90"/>
      <c r="E55" s="37"/>
      <c r="F55" s="37"/>
      <c r="G55" s="59"/>
      <c r="H55" s="59"/>
    </row>
    <row r="56" spans="1:8" ht="5.85" customHeight="1"/>
    <row r="57" spans="1:8" ht="13.35" customHeight="1"/>
    <row r="58" spans="1:8" ht="6.6" customHeight="1"/>
    <row r="59" spans="1:8" ht="15" customHeight="1">
      <c r="C59" s="6"/>
      <c r="D59" s="6"/>
      <c r="E59" s="86"/>
      <c r="F59" s="86"/>
      <c r="G59" s="92"/>
      <c r="H59" s="92"/>
    </row>
  </sheetData>
  <sheetProtection algorithmName="SHA-512" hashValue="XDgGWmgsUsfVW0cYn9RzTN6O+jvvFZKia3klv9L9wlogVvMXRFh5m9hAXHhkOz78Wjf0kGkKORcb9SZtesYcfg==" saltValue="/aDC/OGhzLJqIvcnUBDtdg==" spinCount="100000" sheet="1" objects="1" scenarios="1"/>
  <mergeCells count="24">
    <mergeCell ref="B29:C29"/>
    <mergeCell ref="A31:H31"/>
    <mergeCell ref="B36:F36"/>
    <mergeCell ref="A38:B38"/>
    <mergeCell ref="C38:H38"/>
    <mergeCell ref="C39:H39"/>
    <mergeCell ref="B21:F21"/>
    <mergeCell ref="B22:F22"/>
    <mergeCell ref="B23:F23"/>
    <mergeCell ref="B26:G26"/>
    <mergeCell ref="B27:C27"/>
    <mergeCell ref="B28:C28"/>
    <mergeCell ref="A7:H7"/>
    <mergeCell ref="A8:H8"/>
    <mergeCell ref="B13:E13"/>
    <mergeCell ref="B14:F14"/>
    <mergeCell ref="B15:D15"/>
    <mergeCell ref="B16:D16"/>
    <mergeCell ref="A1:H1"/>
    <mergeCell ref="A2:C2"/>
    <mergeCell ref="A3:C3"/>
    <mergeCell ref="A4:G4"/>
    <mergeCell ref="A5:H5"/>
    <mergeCell ref="A6:H6"/>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37C86-80BE-43B5-8968-47489F201693}">
  <sheetPr codeName="Tabelle2">
    <tabColor rgb="FF00B0F0"/>
  </sheetPr>
  <dimension ref="A4:F17"/>
  <sheetViews>
    <sheetView workbookViewId="0">
      <selection activeCell="A2" sqref="A2"/>
    </sheetView>
  </sheetViews>
  <sheetFormatPr baseColWidth="10" defaultColWidth="10.7109375" defaultRowHeight="12"/>
  <cols>
    <col min="1" max="1" width="10.7109375" style="93"/>
    <col min="2" max="2" width="29.5703125" style="110" customWidth="1"/>
    <col min="3" max="3" width="19.28515625" style="110" customWidth="1"/>
    <col min="4" max="4" width="27" style="110" customWidth="1"/>
    <col min="5" max="5" width="17.85546875" style="93" customWidth="1"/>
    <col min="6" max="6" width="25.5703125" style="97" customWidth="1"/>
    <col min="7" max="16384" width="10.7109375" style="93"/>
  </cols>
  <sheetData>
    <row r="4" spans="1:6">
      <c r="B4" s="94"/>
      <c r="C4" s="94"/>
      <c r="D4" s="94"/>
      <c r="E4" s="94"/>
      <c r="F4" s="94"/>
    </row>
    <row r="5" spans="1:6">
      <c r="B5" s="94"/>
      <c r="C5" s="95"/>
      <c r="D5" s="96"/>
      <c r="E5" s="97"/>
    </row>
    <row r="6" spans="1:6">
      <c r="A6" s="98"/>
      <c r="B6" s="94"/>
      <c r="C6" s="95"/>
      <c r="D6" s="96"/>
      <c r="E6" s="97"/>
    </row>
    <row r="7" spans="1:6">
      <c r="B7" s="99"/>
      <c r="C7" s="100"/>
      <c r="D7" s="100"/>
      <c r="E7" s="101"/>
      <c r="F7" s="102"/>
    </row>
    <row r="8" spans="1:6">
      <c r="B8" s="103"/>
      <c r="C8" s="95"/>
      <c r="D8" s="95"/>
      <c r="E8" s="104"/>
      <c r="F8" s="102"/>
    </row>
    <row r="9" spans="1:6">
      <c r="A9" s="98"/>
      <c r="B9" s="95"/>
      <c r="C9" s="95"/>
      <c r="D9" s="95"/>
      <c r="E9" s="101"/>
      <c r="F9" s="102"/>
    </row>
    <row r="10" spans="1:6">
      <c r="B10" s="100"/>
      <c r="C10" s="100"/>
      <c r="D10" s="100"/>
      <c r="E10" s="101"/>
      <c r="F10" s="102"/>
    </row>
    <row r="11" spans="1:6">
      <c r="A11" s="105"/>
      <c r="B11" s="106"/>
      <c r="C11" s="95"/>
      <c r="D11" s="106"/>
      <c r="E11" s="107"/>
      <c r="F11" s="108"/>
    </row>
    <row r="12" spans="1:6">
      <c r="B12" s="95"/>
      <c r="C12" s="95"/>
      <c r="D12" s="95"/>
      <c r="E12" s="97"/>
      <c r="F12" s="102"/>
    </row>
    <row r="13" spans="1:6">
      <c r="B13" s="95"/>
      <c r="C13" s="95"/>
      <c r="D13" s="95"/>
      <c r="E13" s="97"/>
      <c r="F13" s="102"/>
    </row>
    <row r="14" spans="1:6">
      <c r="A14" s="98"/>
      <c r="B14" s="95"/>
      <c r="C14" s="95"/>
      <c r="D14" s="95"/>
      <c r="E14" s="97"/>
      <c r="F14" s="102"/>
    </row>
    <row r="15" spans="1:6">
      <c r="B15" s="100"/>
      <c r="C15" s="100"/>
      <c r="D15" s="100"/>
      <c r="E15" s="97"/>
      <c r="F15" s="102"/>
    </row>
    <row r="16" spans="1:6">
      <c r="A16" s="105"/>
      <c r="B16" s="95"/>
      <c r="C16" s="95"/>
      <c r="D16" s="106"/>
      <c r="E16" s="107"/>
      <c r="F16" s="108"/>
    </row>
    <row r="17" spans="2:6">
      <c r="B17" s="109"/>
      <c r="F17" s="102"/>
    </row>
  </sheetData>
  <sheetProtection algorithmName="SHA-512" hashValue="qXZggtKavruKYs95HV/bc8avq7CiAgNnap4WFT3TLWdi4yd8RuSR7LlQDTjFPYj77WVkvgxLERpJdgpgKOrtuA==" saltValue="rVm0suv2hKZgy4eQ8mN1qw==" spinCount="100000" sheet="1" objects="1" scenarios="1"/>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Honorar</vt:lpstr>
      <vt:lpstr>Berechnungen</vt:lpstr>
      <vt:lpstr>Brutto</vt:lpstr>
      <vt:lpstr>Netto</vt:lpstr>
      <vt:lpstr>Ust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Becker, Konstanze</dc:creator>
  <cp:lastModifiedBy>Becker, Konstanze</cp:lastModifiedBy>
  <dcterms:created xsi:type="dcterms:W3CDTF">2026-08-27T14:39:36Z</dcterms:created>
  <dcterms:modified xsi:type="dcterms:W3CDTF">2026-08-27T14:39:38Z</dcterms:modified>
</cp:coreProperties>
</file>