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A30\30R-Vergabe\0_Arbeitsordner Vergaben Kirchner\_054 ZVA Wässerüberwachung\"/>
    </mc:Choice>
  </mc:AlternateContent>
  <xr:revisionPtr revIDLastSave="0" documentId="13_ncr:1_{E2ADE9A5-C5D5-4172-B48C-8A9EF28AE48E}" xr6:coauthVersionLast="36" xr6:coauthVersionMax="47" xr10:uidLastSave="{00000000-0000-0000-0000-000000000000}"/>
  <workbookProtection workbookAlgorithmName="SHA-512" workbookHashValue="CApjvyzj3d5hJYYRlXfg46M8bXVq5DYoOfb2nZRTT9xjFmnjN++2pvrwLgbYepytaDqoF9yutrXVi+TJDRmt8A==" workbookSaltValue="5OpUQSrAHoikZ46+t7fDjA==" workbookSpinCount="100000" lockStructure="1"/>
  <bookViews>
    <workbookView xWindow="-120" yWindow="-120" windowWidth="29040" windowHeight="17520" xr2:uid="{16B91A2A-4271-465E-8DEF-84FBAAF0E0C5}"/>
  </bookViews>
  <sheets>
    <sheet name="Los 1" sheetId="1" r:id="rId1"/>
  </sheets>
  <definedNames>
    <definedName name="Brutto" localSheetId="0">'Los 1'!$E$140</definedName>
    <definedName name="Brutto">#REF!</definedName>
    <definedName name="Nachlass_Prozent" localSheetId="0">'Los 1'!$D$141</definedName>
    <definedName name="Nachlass_Prozent">#REF!</definedName>
    <definedName name="Netto" localSheetId="0">'Los 1'!$E$138</definedName>
    <definedName name="Netto">#REF!</definedName>
    <definedName name="Ust" localSheetId="0">'Los 1'!$D$139</definedName>
    <definedName name="U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141" i="1" l="1"/>
  <c r="E134" i="1"/>
  <c r="E133" i="1"/>
  <c r="E130" i="1"/>
  <c r="E129" i="1"/>
  <c r="E128" i="1"/>
  <c r="E125" i="1"/>
  <c r="E124" i="1"/>
  <c r="E123" i="1"/>
  <c r="E122" i="1"/>
  <c r="E121" i="1"/>
  <c r="E118" i="1"/>
  <c r="E117" i="1"/>
  <c r="E116" i="1"/>
  <c r="E115" i="1"/>
  <c r="E114" i="1"/>
  <c r="E111" i="1"/>
  <c r="E110" i="1"/>
  <c r="E108" i="1"/>
  <c r="E105" i="1"/>
  <c r="E104" i="1"/>
  <c r="E98" i="1"/>
  <c r="E97" i="1"/>
  <c r="E94" i="1"/>
  <c r="E93" i="1"/>
  <c r="E92" i="1"/>
  <c r="E89" i="1"/>
  <c r="E88" i="1"/>
  <c r="E87" i="1"/>
  <c r="E86" i="1"/>
  <c r="E85" i="1"/>
  <c r="E82" i="1"/>
  <c r="E81" i="1"/>
  <c r="E80" i="1"/>
  <c r="E79" i="1"/>
  <c r="E78" i="1"/>
  <c r="E75" i="1"/>
  <c r="E74" i="1"/>
  <c r="E72" i="1"/>
  <c r="E69" i="1"/>
  <c r="E68" i="1"/>
  <c r="E62" i="1"/>
  <c r="E61" i="1"/>
  <c r="E58" i="1"/>
  <c r="E57" i="1"/>
  <c r="E55" i="1"/>
  <c r="E54" i="1"/>
  <c r="E53" i="1"/>
  <c r="E50" i="1"/>
  <c r="E49" i="1"/>
  <c r="E48" i="1"/>
  <c r="E47" i="1"/>
  <c r="E46" i="1"/>
  <c r="E45" i="1"/>
  <c r="E44" i="1"/>
  <c r="E41" i="1"/>
  <c r="E40" i="1"/>
  <c r="E39" i="1"/>
  <c r="E38" i="1"/>
  <c r="E37" i="1"/>
  <c r="E36" i="1"/>
  <c r="E33" i="1"/>
  <c r="E32" i="1"/>
  <c r="E31" i="1"/>
  <c r="E30" i="1"/>
  <c r="E28" i="1"/>
  <c r="E26" i="1"/>
  <c r="E23" i="1"/>
  <c r="E22" i="1"/>
  <c r="E21" i="1"/>
  <c r="E112" i="1" l="1"/>
  <c r="E76" i="1"/>
  <c r="E126" i="1"/>
  <c r="E90" i="1"/>
  <c r="E24" i="1"/>
  <c r="E106" i="1"/>
  <c r="E70" i="1"/>
  <c r="E99" i="1"/>
  <c r="E83" i="1"/>
  <c r="E63" i="1"/>
  <c r="E51" i="1"/>
  <c r="E42" i="1"/>
  <c r="E34" i="1"/>
  <c r="E119" i="1"/>
  <c r="E135" i="1"/>
  <c r="E64" i="1" l="1"/>
  <c r="E100" i="1"/>
  <c r="E136" i="1"/>
  <c r="E138" i="1" s="1"/>
  <c r="E139" i="1" s="1"/>
  <c r="E140" i="1" s="1"/>
  <c r="E141" i="1" s="1"/>
  <c r="E142" i="1" s="1"/>
</calcChain>
</file>

<file path=xl/sharedStrings.xml><?xml version="1.0" encoding="utf-8"?>
<sst xmlns="http://schemas.openxmlformats.org/spreadsheetml/2006/main" count="244" uniqueCount="177">
  <si>
    <t>Leistungsverzeichnis</t>
  </si>
  <si>
    <t>LOS 1</t>
  </si>
  <si>
    <t>Grund-, Oberflächen- und Sickerwasserüberwachung</t>
  </si>
  <si>
    <t>Deponie Herzogenaurach, Zum Flughafen 101</t>
  </si>
  <si>
    <t>91074 Herzogenaurach</t>
  </si>
  <si>
    <t>Art der Leistung</t>
  </si>
  <si>
    <r>
      <t>-</t>
    </r>
    <r>
      <rPr>
        <sz val="7"/>
        <color theme="1"/>
        <rFont val="Times New Roman"/>
        <family val="1"/>
      </rPr>
      <t xml:space="preserve">       </t>
    </r>
    <r>
      <rPr>
        <sz val="12"/>
        <color theme="1"/>
        <rFont val="Arial"/>
        <family val="2"/>
      </rPr>
      <t>Entnahme und Untersuchung von Grund-, Oberflächen- und Sickerwasserproben der Grundwassermessstellen und Sickerwasserbecken</t>
    </r>
  </si>
  <si>
    <r>
      <t>-</t>
    </r>
    <r>
      <rPr>
        <sz val="7"/>
        <color theme="1"/>
        <rFont val="Times New Roman"/>
        <family val="1"/>
      </rPr>
      <t xml:space="preserve">       </t>
    </r>
    <r>
      <rPr>
        <sz val="12"/>
        <color theme="1"/>
        <rFont val="Arial"/>
        <family val="2"/>
      </rPr>
      <t>Untersuchung von Oberflächenwasser</t>
    </r>
  </si>
  <si>
    <r>
      <t>-</t>
    </r>
    <r>
      <rPr>
        <sz val="7"/>
        <color theme="1"/>
        <rFont val="Times New Roman"/>
        <family val="1"/>
      </rPr>
      <t xml:space="preserve">       </t>
    </r>
    <r>
      <rPr>
        <sz val="12"/>
        <color theme="1"/>
        <rFont val="Arial"/>
        <family val="2"/>
      </rPr>
      <t>Sonderuntersuchung von Grund- und Sickerwasserproben</t>
    </r>
  </si>
  <si>
    <r>
      <t>-</t>
    </r>
    <r>
      <rPr>
        <sz val="7"/>
        <color theme="1"/>
        <rFont val="Times New Roman"/>
        <family val="1"/>
      </rPr>
      <t xml:space="preserve">       </t>
    </r>
    <r>
      <rPr>
        <sz val="12"/>
        <color theme="1"/>
        <rFont val="Arial"/>
        <family val="2"/>
      </rPr>
      <t>Untersuchung von Sickerwasser der Sickerwasserreinigungsanlage</t>
    </r>
  </si>
  <si>
    <r>
      <t>-</t>
    </r>
    <r>
      <rPr>
        <sz val="7"/>
        <color theme="1"/>
        <rFont val="Times New Roman"/>
        <family val="1"/>
      </rPr>
      <t xml:space="preserve">       </t>
    </r>
    <r>
      <rPr>
        <sz val="12"/>
        <color theme="1"/>
        <rFont val="Arial"/>
        <family val="2"/>
      </rPr>
      <t>Untersuchung von Oberflächenwasser der Koaleszenzabscheider</t>
    </r>
  </si>
  <si>
    <t>Preisblatt</t>
  </si>
  <si>
    <t>( alle Preise in € )</t>
  </si>
  <si>
    <t xml:space="preserve">Position </t>
  </si>
  <si>
    <t>Menge</t>
  </si>
  <si>
    <t>Einzelpreis in €</t>
  </si>
  <si>
    <t>Gesamtpreis in €</t>
  </si>
  <si>
    <t>Titel 01</t>
  </si>
  <si>
    <r>
      <rPr>
        <b/>
        <sz val="14"/>
        <color theme="1"/>
        <rFont val="Calibri"/>
        <family val="2"/>
      </rPr>
      <t>ÜBERWACHUNG 2027</t>
    </r>
    <r>
      <rPr>
        <sz val="11"/>
        <color theme="1"/>
        <rFont val="Calibri"/>
        <family val="2"/>
      </rPr>
      <t xml:space="preserve">
</t>
    </r>
    <r>
      <rPr>
        <sz val="11"/>
        <rFont val="Calibri"/>
        <family val="2"/>
        <scheme val="minor"/>
      </rPr>
      <t>Gemäß den Vorgaben der Regierung von Mittelfranken sind das Grund-, Oberflächen- und Sickerwasser im Bereich der Deponie Herzogenaurach im Überwachungsjahr zu beproben und zu untersuchen.</t>
    </r>
    <r>
      <rPr>
        <b/>
        <sz val="11"/>
        <rFont val="Calibri"/>
        <family val="2"/>
        <scheme val="minor"/>
      </rPr>
      <t xml:space="preserve"> </t>
    </r>
  </si>
  <si>
    <t>01</t>
  </si>
  <si>
    <t>An- und Abreisen</t>
  </si>
  <si>
    <t>1.27.01.01</t>
  </si>
  <si>
    <r>
      <rPr>
        <b/>
        <sz val="11"/>
        <color theme="1"/>
        <rFont val="Calibri"/>
        <family val="2"/>
      </rPr>
      <t>An- und Abreise Probenahmeteam, Übersichtsprogramm</t>
    </r>
    <r>
      <rPr>
        <sz val="11"/>
        <color theme="1"/>
        <rFont val="Calibri"/>
        <family val="2"/>
      </rPr>
      <t xml:space="preserve">
An- und Abreise zur Probenahme im Rahmen des Übersichtsprogramms im Ausführungsmonat April,
einschl. Personal- und Reisekosten
Abrechnung je An- und Abreise</t>
    </r>
  </si>
  <si>
    <t>1.27.01.02</t>
  </si>
  <si>
    <r>
      <rPr>
        <b/>
        <sz val="11"/>
        <color theme="1"/>
        <rFont val="Calibri"/>
        <family val="2"/>
      </rPr>
      <t xml:space="preserve">An- und Abreise Probenahmeteam, Standardprogramm </t>
    </r>
    <r>
      <rPr>
        <sz val="11"/>
        <color theme="1"/>
        <rFont val="Calibri"/>
        <family val="2"/>
      </rPr>
      <t xml:space="preserve">
An- und Abreise zur Probenahme im Rahmen des Standardprogramms im Ausführungsmonat: Januar, Juli und Oktober, 
einschl. Personal- und Reisekosten.
Abrechnung je An- und Abreise</t>
    </r>
  </si>
  <si>
    <t>1.27.01.03</t>
  </si>
  <si>
    <r>
      <rPr>
        <b/>
        <sz val="11"/>
        <color theme="1"/>
        <rFont val="Calibri"/>
        <family val="2"/>
      </rPr>
      <t>An- und Abreise zur Deponie Herzogenaurach</t>
    </r>
    <r>
      <rPr>
        <sz val="11"/>
        <color theme="1"/>
        <rFont val="Calibri"/>
        <family val="2"/>
      </rPr>
      <t xml:space="preserve">
An- und Abreise zur Abholung für die Sickerwasserproben der Sickerwasserreinigungsanlage der Deponien Herzogenaurach und Medbach. Der Anreisetermin wird dem AN mindestens 5 Arbeitstage im Voraus mitgeteilt. 
Anreisetermin: Februar, Juni, August, Dezember, 
einschl. Personal- und Reisekosten.
Abrechnung je An- und Abreise</t>
    </r>
  </si>
  <si>
    <t>Summe 01</t>
  </si>
  <si>
    <t>02</t>
  </si>
  <si>
    <r>
      <rPr>
        <b/>
        <sz val="11"/>
        <color theme="1"/>
        <rFont val="Calibri"/>
        <family val="2"/>
      </rPr>
      <t>Probenahmen</t>
    </r>
    <r>
      <rPr>
        <sz val="11"/>
        <color theme="1"/>
        <rFont val="Calibri"/>
        <family val="2"/>
      </rPr>
      <t xml:space="preserve">
Die Probenahmetermine sind dem AG mindestens 5 Arbeitstage im Voraus mitzuteilen.
Bei der Durchführung der Probenahmen sind insbesondere die Merkblätter, die einschlägigen Bestimmungen zum Arbeitsschutz, Rechtsvorschriften, Normen und Richtlinien in der jeweils aktuellen Fassung zu berücksichtigen.
• LfU-Merkblatt 3.6/2
• LfU-Merkblatt 3.8/6
• DGUV 114-004 / BGR 127
• DGUV 101-004 / BGR 128
Die Probeentnahmen sind durch einen qualifizierten Probenehmer durchzuführen.
Für die Entnahme von Wasserproben und Untersuchung vor Ort sind dem Stand der Technik entsprechende Geräte vorzuhalten. Die Vor-Ort-Messgeräte müssen arbeitstäglich kalibriert sein.</t>
    </r>
  </si>
  <si>
    <t>1.27.02.01</t>
  </si>
  <si>
    <r>
      <rPr>
        <b/>
        <sz val="11"/>
        <color theme="1"/>
        <rFont val="Calibri"/>
        <family val="2"/>
      </rPr>
      <t xml:space="preserve">Probenahme Grundwasser, Übersichtsprogramm </t>
    </r>
    <r>
      <rPr>
        <sz val="11"/>
        <color theme="1"/>
        <rFont val="Calibri"/>
        <family val="2"/>
      </rPr>
      <t xml:space="preserve">
Probenahmetermin: April
Fachgerechte Beprobung von 22 Grundwassermessstellen (DN 125) im Rahmen des Übersichtsprogramms durch Abpumpen (mindestens </t>
    </r>
    <r>
      <rPr>
        <b/>
        <sz val="11"/>
        <color theme="1"/>
        <rFont val="Calibri"/>
        <family val="2"/>
      </rPr>
      <t>20 Minuten</t>
    </r>
    <r>
      <rPr>
        <sz val="11"/>
        <color theme="1"/>
        <rFont val="Calibri"/>
        <family val="2"/>
      </rPr>
      <t>) mittels Unterwasser-Tauchmotorpumpe.
Probenahmestellen:
B 1, B 2, B 4, B 5a1, B 5a2, B 5b1, B 5b2, B 6, B 7, B 8, B 9, B 10, B 11, B 12, B 13, B 14, B 15, B 16, B 17, B 18, B 19, B20
Die Lage der Entnahmestellen zeigt der beiliegende Lageplan (</t>
    </r>
    <r>
      <rPr>
        <b/>
        <sz val="11"/>
        <color theme="1"/>
        <rFont val="Calibri"/>
        <family val="2"/>
      </rPr>
      <t>Anlage 2</t>
    </r>
    <r>
      <rPr>
        <sz val="11"/>
        <color theme="1"/>
        <rFont val="Calibri"/>
        <family val="2"/>
      </rPr>
      <t xml:space="preserve">). Die Messstellen sind frei zugänglich und mit dem Probenahmefahrzeug anfahrbar. 
Daten zu den Messstellen sind der </t>
    </r>
    <r>
      <rPr>
        <b/>
        <sz val="11"/>
        <color theme="1"/>
        <rFont val="Calibri"/>
        <family val="2"/>
      </rPr>
      <t>Tabelle 1</t>
    </r>
    <r>
      <rPr>
        <sz val="11"/>
        <color theme="1"/>
        <rFont val="Calibri"/>
        <family val="2"/>
      </rPr>
      <t xml:space="preserve"> der Leistungsbeschreibung zu entnehmen. 
Gestellung und Betrieb Stromaggregat und Unterwasserpumpen einschl. Zubehör vorhalten und betreiben, bis 30 m Tiefe
Förderleistungen zwischen 2 l/min und 10 l/min.
Protokollierung der Probenahme
Messung des Ruhewasserspiegels (in cm-Genauigkeit) vor der Probeentnahme mittels Lichtlot.
Bestimmung der Vor-Ort-Parameter (Temperatur, pH-Wert, elektrische Leitfähigkeit, Sauerstoff-Gehalt) sowie der sensorischen Parameter (Färbung, Trübung/Bodensatz, Geruch).
Des Weiteren sind der abgesenkte Wasserspiegel, die Abpumpdauer und der Förderstrom zu protokollieren. 
Probenahme nach Erreichen der Konstanz der Leitkennwerte (Temperatur, pH-Wert, elektrische Leitfähigkeit, Sauerstoffgehalt) über einen Zeitraum von 5 Minuten. Die Leitkennwerte sind in regelmäßigen Zeitabständen (5 min) zu dokumentieren.</t>
    </r>
  </si>
  <si>
    <t>Fachgerechtes Abfüllen und Konservieren der entnommenen Wasserproben in geeignete Probenbehälter (chemisch saubere Flaschen).
Bereitstellen, Beschriften und Verpacken der Probenbehälter.
Abrechnung je Entnahmestelle</t>
  </si>
  <si>
    <t>1.27.02.02</t>
  </si>
  <si>
    <r>
      <rPr>
        <b/>
        <sz val="11"/>
        <color theme="1"/>
        <rFont val="Calibri"/>
        <family val="2"/>
      </rPr>
      <t>Probenahme Grundwasser, Standardprogramm</t>
    </r>
    <r>
      <rPr>
        <sz val="11"/>
        <color theme="1"/>
        <rFont val="Calibri"/>
        <family val="2"/>
      </rPr>
      <t xml:space="preserve"> 
Probenahmetermin: Januar, Juli und Oktober
Fachgerechte Beprobung von jeweils 13 Grundwassermessstellen (DN 125) im Rahmen des Standardprogramms durch Abpumpen (mindestens </t>
    </r>
    <r>
      <rPr>
        <b/>
        <sz val="11"/>
        <color theme="1"/>
        <rFont val="Calibri"/>
        <family val="2"/>
      </rPr>
      <t>20 Minuten</t>
    </r>
    <r>
      <rPr>
        <sz val="11"/>
        <color theme="1"/>
        <rFont val="Calibri"/>
        <family val="2"/>
      </rPr>
      <t>) mittels Unterwasser-Tauchmotorpumpe
Probenahmestellen:
B 4, B 5a1, B 5a2, B 5b1, B 5b2, B 9, B 11, B 12, B 13, B 15, B 16, B 17, B 18
Die Lage der Entnahmestellen zeigt der beiliegende Lageplan</t>
    </r>
    <r>
      <rPr>
        <b/>
        <sz val="11"/>
        <color theme="1"/>
        <rFont val="Calibri"/>
        <family val="2"/>
      </rPr>
      <t xml:space="preserve"> (Anlage 2)</t>
    </r>
    <r>
      <rPr>
        <sz val="11"/>
        <color theme="1"/>
        <rFont val="Calibri"/>
        <family val="2"/>
      </rPr>
      <t xml:space="preserve">. Die Messstellen sind frei zugänglich und mit dem Probenahmefahrzeug anfahrbar. 
Daten zu den Messstellen sind der </t>
    </r>
    <r>
      <rPr>
        <b/>
        <sz val="11"/>
        <color theme="1"/>
        <rFont val="Calibri"/>
        <family val="2"/>
      </rPr>
      <t>Tabelle 1</t>
    </r>
    <r>
      <rPr>
        <sz val="11"/>
        <color theme="1"/>
        <rFont val="Calibri"/>
        <family val="2"/>
      </rPr>
      <t xml:space="preserve"> der Leistungsbeschreibung zu entnehmen. 
Gestellung und Betrieb Stromaggregat
Unterwasserpumpen einschl. Zubehör vorhalten und betreiben, bis 30 m Tiefe
Förderleistungen zwischen 2 l/min und 10 l/min
Protokollierung der Probenahme
Messung des Ruhewasserspiegels (in cm-Genauigkeit) vor der Probeentnahme mittels Lichtlot.
Bestimmung der Vor-Ort-Parameter (Temperatur, pH-Wert, elektrische Leitfähigkeit, Sauerstoff-Gehalt) sowie der sensorischen Parameter (Färbung, Trübung/Bodensatz, Geruch).
Des Weiteren sind der abgesenkte Wasserspiegel, die Abpumpdauer und der Förderstrom zu protokollieren. 
Probenahme nach Erreichen der Konstanz der Leitkennwerte Parameter (Temperatur, pH-Wert, elektrische Leitfähigkeit, Sauerstoff-Gehalt) über einen Zeitraum von 5 Minuten. Die Leitkennwerte sind in regelmäßigen Zeitabständen (5 min) zu dokumentieren. </t>
    </r>
  </si>
  <si>
    <t>1.27.02.03</t>
  </si>
  <si>
    <r>
      <rPr>
        <b/>
        <sz val="11"/>
        <color theme="1"/>
        <rFont val="Calibri"/>
        <family val="2"/>
      </rPr>
      <t xml:space="preserve">Probenahme Sickerwasser, Übersichtsprogramm </t>
    </r>
    <r>
      <rPr>
        <sz val="11"/>
        <color theme="1"/>
        <rFont val="Calibri"/>
        <family val="2"/>
      </rPr>
      <t xml:space="preserve">
Probenahmetermin: April
Fachgerechte Entnahme von 1 Sickerwasserprobe im Rahmen des Übersichtsprogramms durch Schöpfen mittels Handprobenahmegeräten.
Probenahmestelle:
SiWa-Becken
Die Lage der Entnahmestelle zeigt der beiliegende Lageplan </t>
    </r>
    <r>
      <rPr>
        <b/>
        <sz val="11"/>
        <color theme="1"/>
        <rFont val="Calibri"/>
        <family val="2"/>
      </rPr>
      <t>(Anlage 2)</t>
    </r>
    <r>
      <rPr>
        <sz val="11"/>
        <color theme="1"/>
        <rFont val="Calibri"/>
        <family val="2"/>
      </rPr>
      <t>. Das Sickerwasserbecken ist frei zugänglich und mit dem Probenahmefahrzeug anfahrbar. 
Protokollierung der Probenahme
Bestimmung der Vor-Ort-Parameter (Temperatur, pH-Wert, elektrische Leitfähigkeit) sowie der sensorischen Parameter (Färbung, Trübung/Bodensatz, Geruch)
Fachgerechtes Abfüllen und Konservieren der entnommenen Wasserproben in geeignete Probenbehälter (chemisch saubere Flaschen).
Bereitstellen, Beschriften und Verpacken der Probenbehälter.
Abrechnung je Entnahmestelle</t>
    </r>
  </si>
  <si>
    <t>1.27.02.04</t>
  </si>
  <si>
    <r>
      <rPr>
        <b/>
        <sz val="11"/>
        <color theme="1"/>
        <rFont val="Calibri"/>
        <family val="2"/>
      </rPr>
      <t xml:space="preserve">Probenahme Sickerwasser, Standardprogramm </t>
    </r>
    <r>
      <rPr>
        <sz val="11"/>
        <color theme="1"/>
        <rFont val="Calibri"/>
        <family val="2"/>
      </rPr>
      <t xml:space="preserve">
Probenahmetermin: Januar, Juli und Oktober
Fachgerechte Entnahme von jeweils 1 Sickerwasserprobe im Rahmen des Standardprogramms durch Schöpfen mittels Handprobenahmegeräten.
Probenahmestelle:
SiWa-Becken
Die Lage der Entnahmestelle zeigt der beiliegende Lageplan </t>
    </r>
    <r>
      <rPr>
        <b/>
        <sz val="11"/>
        <color theme="1"/>
        <rFont val="Calibri"/>
        <family val="2"/>
      </rPr>
      <t>(Anlage 2)</t>
    </r>
    <r>
      <rPr>
        <sz val="11"/>
        <color theme="1"/>
        <rFont val="Calibri"/>
        <family val="2"/>
      </rPr>
      <t>. Das Sickerwasserbecken ist frei zugänglich und mit dem Probenahmefahrzeug anfahrbar. 
Protokollierung der Probenahme
Bestimmung der Vor-Ort-Parameter (Temperatur, pH-Wert, elektrische Leitfähigkeit) sowie der sensorischen Parameter (Färbung, Trübung/Bodensatz, Geruch)
Fachgerechtes Abfüllen und Konservieren der entnommenen Wasserproben in geeignete Probenbehälter (chemisch saubere Flaschen).
Bereitstellen, Beschriften und Verpacken der Probenbehälter.
Abrechnung je Entnahmestelle</t>
    </r>
  </si>
  <si>
    <t>1.27.02.05</t>
  </si>
  <si>
    <r>
      <rPr>
        <b/>
        <sz val="11"/>
        <color theme="1"/>
        <rFont val="Calibri"/>
        <family val="2"/>
      </rPr>
      <t xml:space="preserve">Probenahme Oberflächenwasser, Übersichtsprogramm </t>
    </r>
    <r>
      <rPr>
        <sz val="11"/>
        <color theme="1"/>
        <rFont val="Calibri"/>
        <family val="2"/>
      </rPr>
      <t xml:space="preserve">
Probenahmetermin: April
Fachgerechte Entnahme von jeweils 1 Oberflächenwasserprobe im Rahmen des Übersichtsprogramms durch Schöpfen mittels Handprobenahmegeräten.
Probenahmestelle:
Schacht 13
Die Lage der Entnahmestelle zeigt der beiliegende Lageplan </t>
    </r>
    <r>
      <rPr>
        <b/>
        <sz val="11"/>
        <color theme="1"/>
        <rFont val="Calibri"/>
        <family val="2"/>
      </rPr>
      <t>(Anlage 2)</t>
    </r>
    <r>
      <rPr>
        <sz val="11"/>
        <color theme="1"/>
        <rFont val="Calibri"/>
        <family val="2"/>
      </rPr>
      <t>. Der Schacht ist frei zugänglich und mit dem Probenahmefahrzeug anfahrbar. 
Protokollierung der Probenahme
Bestimmung der Vor-Ort-Parameter (Temperatur, pH-Wert, elektrische Leitfähigkeit) sowie der sensorischen Parameter (Färbung, Trübung/Bodensatz, Geruch)
Fachgerechtes Abfüllen und Konservieren der entnommenen Wasserproben in geeignete Probenbehälter (chemisch saubere Flaschen).
Bereitstellen, Beschriften und Verpacken der Probenbehälter.
Abrechnung je Entnahmestelle</t>
    </r>
  </si>
  <si>
    <t>1.27.02.06</t>
  </si>
  <si>
    <r>
      <rPr>
        <b/>
        <sz val="11"/>
        <color theme="1"/>
        <rFont val="Calibri"/>
        <family val="2"/>
      </rPr>
      <t xml:space="preserve">Probenahme Oberflächenwasser, Standardprogramm </t>
    </r>
    <r>
      <rPr>
        <sz val="11"/>
        <color theme="1"/>
        <rFont val="Calibri"/>
        <family val="2"/>
      </rPr>
      <t xml:space="preserve">
Probenahmetermin: Januar, Juli und Oktober
Fachgerechte Entnahme von jeweils 1 Oberflächenwasserprobe im Rahmen des Übersichtsprogramms durch Schöpfen mittels Handprobenahmegeräten.
Probenahmestelle:
Schacht 13
Die Lage der Entnahmestelle zeigt der beiliegende Lageplan </t>
    </r>
    <r>
      <rPr>
        <b/>
        <sz val="11"/>
        <color theme="1"/>
        <rFont val="Calibri"/>
        <family val="2"/>
      </rPr>
      <t>(Anlage 2)</t>
    </r>
    <r>
      <rPr>
        <sz val="11"/>
        <color theme="1"/>
        <rFont val="Calibri"/>
        <family val="2"/>
      </rPr>
      <t>. Der Schacht ist frei zugänglich und mit dem Probenahmefahrzeug anfahrbar. 
Protokollierung der Probenahme
Bestimmung der Vor-Ort-Parameter (Temperatur, pH-Wert, elektrische Leitfähigkeit) sowie der sensorischen Parameter (Färbung, Trübung/Bodensatz, Geruch)
Fachgerechtes Abfüllen und Konservieren der entnommenen Wasserproben in geeignete Probenbehälter (chemisch saubere Flaschen).
Bereitstellen, Beschriften und Verpacken der Probenbehälter.
Abrechnung je Entnahmestelle</t>
    </r>
  </si>
  <si>
    <t>Summe 02</t>
  </si>
  <si>
    <t>Probenahmen</t>
  </si>
  <si>
    <t>03</t>
  </si>
  <si>
    <t>Probentransport</t>
  </si>
  <si>
    <t>1.27.03.01</t>
  </si>
  <si>
    <r>
      <rPr>
        <b/>
        <sz val="11"/>
        <color theme="1"/>
        <rFont val="Calibri"/>
        <family val="2"/>
      </rPr>
      <t xml:space="preserve">Probentransport, Übersichtsprogramm </t>
    </r>
    <r>
      <rPr>
        <sz val="11"/>
        <color theme="1"/>
        <rFont val="Calibri"/>
        <family val="2"/>
      </rPr>
      <t xml:space="preserve">
DIN-gerechter arbeitstäglicher Transport im Rahmen des Übersichtsprogramms im April der Grund-, Sicker- und Oberflächenwasserproben, einschließlich der Proben der Sickerwasserreinigungsanlage zusammen mit den Probenahmeprotokollen zur chemischen Untersuchungsstelle. 
Der Anlieferungszustand der Proben in der Untersuchungsstelle ist zu dokumentieren. </t>
    </r>
  </si>
  <si>
    <t>1.27.03.02</t>
  </si>
  <si>
    <r>
      <rPr>
        <b/>
        <sz val="11"/>
        <color theme="1"/>
        <rFont val="Calibri"/>
        <family val="2"/>
      </rPr>
      <t xml:space="preserve">Probentransport, Standardprogramm </t>
    </r>
    <r>
      <rPr>
        <sz val="11"/>
        <color theme="1"/>
        <rFont val="Calibri"/>
        <family val="2"/>
      </rPr>
      <t xml:space="preserve">
DIN-gerechter arbeitstäglicher Transport im Rahmen des Standardprogramms im Januar, Juli und Oktober der Grund-, Sicker- und Oberflächenwasserproben, einschließlich der Proben der Sickerwasserreinigungsanlage sowie der Koaleszenzabscheider im Oktober, zusammen mit den Probenahmeprotokollen zur chemischen Untersuchungsstelle. 
Der Anlieferungszustand der Proben in der Untersuchungsstelle ist zu dokumentieren. </t>
    </r>
  </si>
  <si>
    <t>1.27.03.03</t>
  </si>
  <si>
    <r>
      <rPr>
        <b/>
        <sz val="11"/>
        <color theme="1"/>
        <rFont val="Calibri"/>
        <family val="2"/>
      </rPr>
      <t>Probentransport, Sickerwasserreinigungsanlage</t>
    </r>
    <r>
      <rPr>
        <sz val="11"/>
        <color theme="1"/>
        <rFont val="Calibri"/>
        <family val="2"/>
      </rPr>
      <t xml:space="preserve">
DIN-gerechter arbeitstäglicher Transport im Rahmen der LHKW-Sanierung des Grundwassers Herzogenaurach im März, Mai, September und November einschließlich der Proben der Sickerwasserreinigungsanlage zusammen mit den Probenah-meprotokollen zur chemischen Untersuchungsstelle. 
Der Anlieferungszustand der Proben in der Untersuchungsstelle ist zu dokumentieren. 
Die Proben werden vom AG dem AN übergeben. </t>
    </r>
  </si>
  <si>
    <t>1.27.03.04</t>
  </si>
  <si>
    <r>
      <rPr>
        <b/>
        <sz val="11"/>
        <color theme="1"/>
        <rFont val="Calibri"/>
        <family val="2"/>
      </rPr>
      <t>Probentransport, Sickerwasserreinigungsanlage</t>
    </r>
    <r>
      <rPr>
        <sz val="11"/>
        <color theme="1"/>
        <rFont val="Calibri"/>
        <family val="2"/>
      </rPr>
      <t xml:space="preserve">
DIN-gerechter arbeitstäglicher Transport im Rahmen der Sickerwasserreinigungsanlage im Februar, Juni, August und Dezember für die Proben der Sickerwasserreinigungsanlage, zusammen mit den Probenahmeprotokollen zur chemischen Untersuchungsstelle. 
Der Anlieferungszustand der Proben in der Untersuchungsstelle ist zu dokumentieren. </t>
    </r>
  </si>
  <si>
    <t>1.27.03.05</t>
  </si>
  <si>
    <r>
      <rPr>
        <b/>
        <sz val="11"/>
        <color theme="1"/>
        <rFont val="Calibri"/>
        <family val="2"/>
      </rPr>
      <t>Bereitstellung der Probenbehälter, Sickerwasserreinigungsanlage</t>
    </r>
    <r>
      <rPr>
        <sz val="11"/>
        <color theme="1"/>
        <rFont val="Calibri"/>
        <family val="2"/>
      </rPr>
      <t xml:space="preserve">
Probenahmetermin: Januar, Februar, März, April, Mai, Juni, Juli, August, September, Oktober, November, Dezember
Bereitstellung der geeigneten Probenbehälter (chemisch saubere Flaschen) einschließlich Beschriftungsetiketten und Verpackung durch den AN.
Die Entnahme des Sickerwassers erfolgt durch den AG an den 3 Messstellen. 
Abrechnung je Entnahmestelle</t>
    </r>
  </si>
  <si>
    <t>1.27.03.06</t>
  </si>
  <si>
    <r>
      <rPr>
        <b/>
        <sz val="11"/>
        <color theme="1"/>
        <rFont val="Calibri"/>
        <family val="2"/>
      </rPr>
      <t>Bereitstellung der Probenbehälter, Koaleszenzabscheider</t>
    </r>
    <r>
      <rPr>
        <sz val="11"/>
        <color theme="1"/>
        <rFont val="Calibri"/>
        <family val="2"/>
      </rPr>
      <t xml:space="preserve">
Probenahmetermin: Oktober
Bereitstellung der geeigneten Probenbehälter (chemisch saubere Flaschen) einschließlich Beschriftungsetiketten und Verpackung durch den AN.
Die Entnahme des Oberflächenwassers erfolgt durch den AG an den 2 Messstellen.
Abrechnung je Entnahmestelle</t>
    </r>
  </si>
  <si>
    <t>Summe 03</t>
  </si>
  <si>
    <t>04</t>
  </si>
  <si>
    <r>
      <t xml:space="preserve">Analytik
</t>
    </r>
    <r>
      <rPr>
        <sz val="11"/>
        <color theme="1"/>
        <rFont val="Calibri"/>
        <family val="2"/>
      </rPr>
      <t xml:space="preserve">Die Grund-, Oberflächen- und Sickerwasserproben sind gemäß den Vorgaben der Regierung von Mittelfranken einer chemischen Untersuchung zu unterziehen. Die entsprechenden Parameterumfänge sind in der beiliegenden </t>
    </r>
    <r>
      <rPr>
        <b/>
        <sz val="11"/>
        <color theme="1"/>
        <rFont val="Calibri"/>
        <family val="2"/>
      </rPr>
      <t>Anlage 3a (Tabellen 1-5)</t>
    </r>
    <r>
      <rPr>
        <sz val="11"/>
        <color theme="1"/>
        <rFont val="Calibri"/>
        <family val="2"/>
      </rPr>
      <t xml:space="preserve"> aufgelistet. Die in den Tabellen angegebenen Methoden sind bei den Wasseruntersuchungen anzuwenden. 
Die chemischen Untersuchungen sind von einem fachlich qualifizierten Labor durchzuführen. </t>
    </r>
  </si>
  <si>
    <t>1.27.04.01</t>
  </si>
  <si>
    <r>
      <rPr>
        <b/>
        <sz val="11"/>
        <color theme="1"/>
        <rFont val="Calibri"/>
        <family val="2"/>
      </rPr>
      <t>Analytik Grundwasserproben, Parameterumfang „Übersichtsprogramm“</t>
    </r>
    <r>
      <rPr>
        <sz val="11"/>
        <color theme="1"/>
        <rFont val="Calibri"/>
        <family val="2"/>
      </rPr>
      <t xml:space="preserve">
Chemische Untersuchung von 22 Grundwasserproben (B 1, B 2, B 4, B 5a1, B 5a2, B 5b1, B 5b2, B 6, B 7, B 8, B 9, B 10, B 11, B 12, B 13, B 14, B 15, B 16, B 17, B 18, B 19, B 20) gemäß dem Parameterumfang für ein „Übersichtsprogramm“ 
siehe Parameterliste der </t>
    </r>
    <r>
      <rPr>
        <b/>
        <sz val="11"/>
        <color theme="1"/>
        <rFont val="Calibri"/>
        <family val="2"/>
      </rPr>
      <t>Anlage 3a, Tabelle 1</t>
    </r>
    <r>
      <rPr>
        <sz val="11"/>
        <color theme="1"/>
        <rFont val="Calibri"/>
        <family val="2"/>
      </rPr>
      <t xml:space="preserve">
Abrechnung je Probe </t>
    </r>
  </si>
  <si>
    <t>1.27.04.02</t>
  </si>
  <si>
    <r>
      <rPr>
        <b/>
        <sz val="11"/>
        <color theme="1"/>
        <rFont val="Calibri"/>
        <family val="2"/>
      </rPr>
      <t>Analytik Grundwasserproben, Parameterumfang „Standardprogramm“</t>
    </r>
    <r>
      <rPr>
        <sz val="11"/>
        <color theme="1"/>
        <rFont val="Calibri"/>
        <family val="2"/>
      </rPr>
      <t xml:space="preserve">
Chemische Untersuchung von 3 x 13 Grundwasserproben
(B 4, B 5a1, B 5a2, B 5b1, B 5b2, B 9, B 11, B 12, B 13, B 15, B 16, B 17, B 18) gemäß dem Parameterumfang für ein „Stan-dardprogramm“ 
siehe Parameterliste der </t>
    </r>
    <r>
      <rPr>
        <b/>
        <sz val="11"/>
        <color theme="1"/>
        <rFont val="Calibri"/>
        <family val="2"/>
      </rPr>
      <t>Anlage 3a, Tabelle 1</t>
    </r>
    <r>
      <rPr>
        <sz val="11"/>
        <color theme="1"/>
        <rFont val="Calibri"/>
        <family val="2"/>
      </rPr>
      <t xml:space="preserve">
Zusätzlich ist bei der Messstelle </t>
    </r>
    <r>
      <rPr>
        <b/>
        <sz val="11"/>
        <color theme="1"/>
        <rFont val="Calibri"/>
        <family val="2"/>
      </rPr>
      <t>B 17</t>
    </r>
    <r>
      <rPr>
        <sz val="11"/>
        <color theme="1"/>
        <rFont val="Calibri"/>
        <family val="2"/>
      </rPr>
      <t xml:space="preserve"> der Parameter </t>
    </r>
    <r>
      <rPr>
        <b/>
        <sz val="11"/>
        <color theme="1"/>
        <rFont val="Calibri"/>
        <family val="2"/>
      </rPr>
      <t>Zink</t>
    </r>
    <r>
      <rPr>
        <sz val="11"/>
        <color theme="1"/>
        <rFont val="Calibri"/>
        <family val="2"/>
      </rPr>
      <t xml:space="preserve"> zu untersuchen.
Abrechnung je Probe </t>
    </r>
  </si>
  <si>
    <t>1.27.04.03</t>
  </si>
  <si>
    <r>
      <rPr>
        <b/>
        <sz val="11"/>
        <color theme="1"/>
        <rFont val="Calibri"/>
        <family val="2"/>
      </rPr>
      <t>Analytik Sickerwasserproben, Parameterumfang „Übersichtsprogramm“</t>
    </r>
    <r>
      <rPr>
        <sz val="11"/>
        <color theme="1"/>
        <rFont val="Calibri"/>
        <family val="2"/>
      </rPr>
      <t xml:space="preserve">
Chemische Untersuchung von 1 Sickerwasserprobe (SiWa-Becken) gemäß dem Parameterumfang für ein „Übersichts-programm“ 
siehe Parameterliste der </t>
    </r>
    <r>
      <rPr>
        <b/>
        <sz val="11"/>
        <color theme="1"/>
        <rFont val="Calibri"/>
        <family val="2"/>
      </rPr>
      <t>Anlage 3a, Tabelle 2</t>
    </r>
    <r>
      <rPr>
        <sz val="11"/>
        <color theme="1"/>
        <rFont val="Calibri"/>
        <family val="2"/>
      </rPr>
      <t xml:space="preserve">
Abrechnung je Probe </t>
    </r>
  </si>
  <si>
    <t>1.27.04.04</t>
  </si>
  <si>
    <r>
      <rPr>
        <b/>
        <sz val="11"/>
        <color theme="1"/>
        <rFont val="Calibri"/>
        <family val="2"/>
      </rPr>
      <t>Analytik Sickerwasserproben, Parameterumfang „Standardprogramm“</t>
    </r>
    <r>
      <rPr>
        <sz val="11"/>
        <color theme="1"/>
        <rFont val="Calibri"/>
        <family val="2"/>
      </rPr>
      <t xml:space="preserve">
Chemische Untersuchung von 3 x 1 Sickerwasserprobe (SiWa-Becken) gemäß dem Parameterumfang für ein „Standardprogramm“ 
siehe Parameterliste der </t>
    </r>
    <r>
      <rPr>
        <b/>
        <sz val="11"/>
        <color theme="1"/>
        <rFont val="Calibri"/>
        <family val="2"/>
      </rPr>
      <t>Anlage 3a, Tabelle 2</t>
    </r>
    <r>
      <rPr>
        <sz val="11"/>
        <color theme="1"/>
        <rFont val="Calibri"/>
        <family val="2"/>
      </rPr>
      <t xml:space="preserve">
Abrechnung je Probe </t>
    </r>
  </si>
  <si>
    <t>1.27.04.05</t>
  </si>
  <si>
    <r>
      <rPr>
        <b/>
        <sz val="11"/>
        <color theme="1"/>
        <rFont val="Calibri"/>
        <family val="2"/>
      </rPr>
      <t>Analytik Oberflächenwasserproben, Parameterumfang „Übersichtsprogramm“</t>
    </r>
    <r>
      <rPr>
        <sz val="11"/>
        <color theme="1"/>
        <rFont val="Calibri"/>
        <family val="2"/>
      </rPr>
      <t xml:space="preserve">
Chemische Untersuchung von 4 x 1 Oberflächenwasserprobe (Schacht 13) gemäß dem Parameterumfang für „Oberflächenwasser“ 
siehe Parameterliste der </t>
    </r>
    <r>
      <rPr>
        <b/>
        <sz val="11"/>
        <color theme="1"/>
        <rFont val="Calibri"/>
        <family val="2"/>
      </rPr>
      <t>Anlage 3a, Tabelle 3</t>
    </r>
    <r>
      <rPr>
        <sz val="11"/>
        <color theme="1"/>
        <rFont val="Calibri"/>
        <family val="2"/>
      </rPr>
      <t xml:space="preserve">
Abrechnung je Probe</t>
    </r>
  </si>
  <si>
    <t>1.27.04.06</t>
  </si>
  <si>
    <r>
      <rPr>
        <b/>
        <sz val="11"/>
        <color theme="1"/>
        <rFont val="Calibri"/>
        <family val="2"/>
      </rPr>
      <t>Analytik Sickerwasserreinigung</t>
    </r>
    <r>
      <rPr>
        <sz val="11"/>
        <color theme="1"/>
        <rFont val="Calibri"/>
        <family val="2"/>
      </rPr>
      <t xml:space="preserve">
Chemische Untersuchung von 3 Sickerwasserproben aus der Sickerwasserreinigungsanlage (Zulauf Filter 1, Ablauf Filter 1 und Ablauf Filter 2) gemäß dem Parameterumfang für die Sickerwasserreinigungsanlage
Siehe Parameterliste </t>
    </r>
    <r>
      <rPr>
        <b/>
        <sz val="11"/>
        <color theme="1"/>
        <rFont val="Calibri"/>
        <family val="2"/>
      </rPr>
      <t>Anlage 3a, Tabelle 4</t>
    </r>
    <r>
      <rPr>
        <sz val="11"/>
        <color theme="1"/>
        <rFont val="Calibri"/>
        <family val="2"/>
      </rPr>
      <t xml:space="preserve">
Abrechnung je Probe</t>
    </r>
  </si>
  <si>
    <t>1.27.04.07</t>
  </si>
  <si>
    <r>
      <rPr>
        <b/>
        <sz val="11"/>
        <color theme="1"/>
        <rFont val="Calibri"/>
        <family val="2"/>
      </rPr>
      <t xml:space="preserve">Analytik Koaleszenzabscheider </t>
    </r>
    <r>
      <rPr>
        <sz val="11"/>
        <color theme="1"/>
        <rFont val="Calibri"/>
        <family val="2"/>
      </rPr>
      <t xml:space="preserve">
Chemische Untersuchung von 2 Oberflächenwasserproben aus den Abscheidern, gemäß dem Parameterumfang der Koa-leszenzabscheider
Siehe Parameterliste </t>
    </r>
    <r>
      <rPr>
        <b/>
        <sz val="11"/>
        <color theme="1"/>
        <rFont val="Calibri"/>
        <family val="2"/>
      </rPr>
      <t>Anlage 3a, Tabelle 5</t>
    </r>
    <r>
      <rPr>
        <sz val="11"/>
        <color theme="1"/>
        <rFont val="Calibri"/>
        <family val="2"/>
      </rPr>
      <t xml:space="preserve">
Abrechnung je Probe</t>
    </r>
  </si>
  <si>
    <t>Summe 04</t>
  </si>
  <si>
    <t>Analytik</t>
  </si>
  <si>
    <t>05</t>
  </si>
  <si>
    <t>Dokumentation</t>
  </si>
  <si>
    <t>1.27.05.01</t>
  </si>
  <si>
    <r>
      <rPr>
        <b/>
        <sz val="11"/>
        <color theme="1"/>
        <rFont val="Calibri"/>
        <family val="2"/>
      </rPr>
      <t>Probenahmeprotokoll, Übersichtsprogramm (April)</t>
    </r>
    <r>
      <rPr>
        <sz val="11"/>
        <color theme="1"/>
        <rFont val="Calibri"/>
        <family val="2"/>
      </rPr>
      <t xml:space="preserve">
für B 1, B 2, B 4, B 5a1, B 5a2, B 5b1, B 5b2, B 6, B 7, B 8, B 9, B 10, B 11, B 12, B 13, B 14, B 15, B 16, B 17, B 18,
B 19, B 20, SiWa-Becken und Oberflächenwasserschacht S 13
Jede Probenahme ist in einem Protokoll zu dokumentieren.
Folgende Daten sind festzuhalten: 
• Bezeichnung der Probenahmestelle
• Beschreibung der Probenahmestelle: Art, Ausführung, Ausbau
• Ruhewasserspiegel und abgesenkter Wasserspiegel
• Bezeichnung der Probe
• Zeitpunkt der Probenahme: Datum, Uhrzeit
• Beschreibung des Entnahmevorgangs: Pumpen/ Schöpfen, Probenahme-Hahn, Pumpenart/Schöpfgefäß, Pumpdauer, Förderleistung zum Probenahmezeitpunkt, Fördervolumen bis zur Probenahme
• Vor-Ort-Parameter: Temperatur, pH-Wert, elektrische Leitfähigkeit, Sauerstoff-Gehalt, Färbung, Trübung/Boden-satz, Geruch
• Auffälligkeiten bei der Probenahme
• Art der Probenbehälter
• Probevolumen
• Probenvorbehandlung/-konservierung
• Transport- und Lagerbedingungen
• Probenübergabe ans Labor
• Name und Dienststelle des Probenehmers
Die Probenahmeprotokolle der Messstellen sind Bestandteil des Vierteljahresberichts und mit diesem dem AG zu übergeben.</t>
    </r>
  </si>
  <si>
    <t>1.27.05.02</t>
  </si>
  <si>
    <r>
      <rPr>
        <b/>
        <sz val="11"/>
        <color theme="1"/>
        <rFont val="Calibri"/>
        <family val="2"/>
      </rPr>
      <t>Probenahmeprotokoll, Standardprogramm (Januar, Juli, Oktober)</t>
    </r>
    <r>
      <rPr>
        <sz val="11"/>
        <color theme="1"/>
        <rFont val="Calibri"/>
        <family val="2"/>
      </rPr>
      <t xml:space="preserve">
für B 4, B 5a1, B 5a2, B 5b1, B 5b2, B 9, B 11, B 12, B 13, B 15, B 16, B 17, B 18, SiWa-Becken und Oberflächenwasser S 13
Jede Probenahme ist in einem Protokoll zu dokumentieren.
Folgende Daten sind festzuhalten: 
• Bezeichnung der Probenahmestelle
• Beschreibung der Probenahmestelle: Art, Ausführung, Ausbau
• Ruhewasserspiegel und abgesenkter Wasserspiegel
• Bezeichnung der Probe
• Zeitpunkt der Probenahme: Datum, Uhrzeit
• Beschreibung des Entnahmevorgangs: Pumpen/ Schöpfen, Probenahme-Hahn, Pumpenart/Schöpfgefäß, Pumpdauer, Förderleistung zum Probenahmezeitpunkt, Fördervolumen bis zur Probenahme
• Vor-Ort-Parameter: Temperatur, pH-Wert, elektrische Leitfähigkeit, Sauerstoff-Gehalt, Färbung, Trübung/Boden-satz, Geruch
• Auffälligkeiten bei der Probenahme
• Art der Probenbehälter
• Probevolumen
• Probenvorbehandlung/-konservierung
• Transport- und Lagerbedingungen
• Probenübergabe ans Labor
• Name und Dienststelle des Probenehmers
Die Probenahmeprotokolle der Messstellen sind Bestandteil des Vierteljahresberichts und mit diesem dem AG zu übergeben.</t>
    </r>
  </si>
  <si>
    <t>1.27.05.03</t>
  </si>
  <si>
    <r>
      <rPr>
        <b/>
        <sz val="11"/>
        <color theme="1"/>
        <rFont val="Calibri"/>
        <family val="2"/>
      </rPr>
      <t xml:space="preserve">Vierteljahresbericht „Übersichtsprogramm“ (April) </t>
    </r>
    <r>
      <rPr>
        <sz val="11"/>
        <color theme="1"/>
        <rFont val="Calibri"/>
        <family val="2"/>
      </rPr>
      <t xml:space="preserve">
Im Vierteljahresbericht ist eine Zusammenstellung der Untersuchungsergebnisse (Probenahme- und Analysedaten) und eine fachliche chemische und hydrogeologische Bewertung vorzu-legen.
Zusätzlich sind die Auslöseschwellen </t>
    </r>
    <r>
      <rPr>
        <b/>
        <sz val="11"/>
        <color theme="1"/>
        <rFont val="Calibri"/>
        <family val="2"/>
      </rPr>
      <t>(Anlage 3b</t>
    </r>
    <r>
      <rPr>
        <sz val="11"/>
        <color theme="1"/>
        <rFont val="Calibri"/>
        <family val="2"/>
      </rPr>
      <t>) gemäß dem Maßnahmenplan zu überprüfen und zu bewerten. 
Der Vierteljahresbericht hat folgendes zu beinhalten. 
• Vorbemerkung
• Probenahme
• Laboruntersuchung
• Ergebnisse und Bewertung
• Sickerwasser 
• Grundwasser 
- Oberflächennaher Aquifer
- Zusammenhängender Aquifer
• Oberflächenwasser 
• Auslöseschwellen
• Anlagen
- Übersichtsplan M=1:2500
- Probenahmeprotokolle (Grund-, Sicker- und Oberflächenwasser)
- Grundwassergleichenplan
- Tabellen Analysenergebnisse (Grund-, Sicker- und Oberflächenwasser)
- Tabellen über die Stufen für Basis- und Leitparameter in Grundmasse aus LfU-Merkblatt 3.8/1 sowie Basisparameter der Differenzbetrachtung
Abgabeform: spätestens 4 Wochen nach dem Probetermin in Papierform (1-fach) und elektronisch, im pdf-Format des Vierteljahresberichts</t>
    </r>
  </si>
  <si>
    <t xml:space="preserve">Die qualitativen Messwerte der Grund-, Sicker- und Oberflächenwasserüberwachung sind dem AG elektronisch im dpn-Format (Programm „SEBAM“) spätestens 14 Tage nach dem Probetermin zu übermitteln. </t>
  </si>
  <si>
    <t>1.27.05.04</t>
  </si>
  <si>
    <r>
      <rPr>
        <b/>
        <sz val="11"/>
        <color theme="1"/>
        <rFont val="Calibri"/>
        <family val="2"/>
      </rPr>
      <t>Vierteljahresbericht Standardprogramm (Januar, Juli und Oktober)</t>
    </r>
    <r>
      <rPr>
        <sz val="11"/>
        <color theme="1"/>
        <rFont val="Calibri"/>
        <family val="2"/>
      </rPr>
      <t xml:space="preserve">
Im Vierteljahresbericht sind die Untersuchungsergebnisse des Standardprogramms fachlich, chemisch und hydrogeologisch zu bewerten.
Sonst wie Pos. 1.27.05.03</t>
    </r>
  </si>
  <si>
    <t>1.27.05.05</t>
  </si>
  <si>
    <r>
      <rPr>
        <b/>
        <sz val="11"/>
        <color theme="1"/>
        <rFont val="Calibri"/>
        <family val="2"/>
      </rPr>
      <t>Jahresbericht</t>
    </r>
    <r>
      <rPr>
        <sz val="11"/>
        <color theme="1"/>
        <rFont val="Calibri"/>
        <family val="2"/>
      </rPr>
      <t xml:space="preserve">
Der Jahresbericht ist auf der Grundlage des Merkblatts 2.6/2 für die Überwachungsdaten des Grund-, Sicker- und Oberflächenwassers zu erstellen. In der Bewertung sind die Untersuchungsergebnisse des abgelaufenen Jahres in Bezug zu den früheren Überwachungsergebnissen (über 10 Jahre) darzustellen. Die hydrogeologische Situation ist bei der Bewertung zu berücksichtigen. 
Abgabe spätestens Dezember  
Abgabeform: in Papierform (1-fach) und elektronisch im pdf-Format, zusätzlich sind die tabellarischen Zusammenstellungen und die Ganglinien über die letzten 10 Jahre im Excel-Format zu übergeben. 
Der Jahresbericht muss folgende Teile enthalten:
• </t>
    </r>
    <r>
      <rPr>
        <b/>
        <sz val="11"/>
        <color theme="1"/>
        <rFont val="Calibri"/>
        <family val="2"/>
      </rPr>
      <t>Topographischer Lageplan der Deponie</t>
    </r>
    <r>
      <rPr>
        <sz val="11"/>
        <color theme="1"/>
        <rFont val="Calibri"/>
        <family val="2"/>
      </rPr>
      <t xml:space="preserve"> (mindestens M = 1:5000)
- mit Eintragung der Probenahmestellen für Grundwasser, Sickerwasser, Oberflächenwasser
- Grundwasserfließrichtung
• </t>
    </r>
    <r>
      <rPr>
        <b/>
        <sz val="11"/>
        <color theme="1"/>
        <rFont val="Calibri"/>
        <family val="2"/>
      </rPr>
      <t>Untersuchungsergebnisse</t>
    </r>
    <r>
      <rPr>
        <sz val="11"/>
        <color theme="1"/>
        <rFont val="Calibri"/>
        <family val="2"/>
      </rPr>
      <t xml:space="preserve">
</t>
    </r>
    <r>
      <rPr>
        <i/>
        <sz val="11"/>
        <color theme="1"/>
        <rFont val="Calibri"/>
        <family val="2"/>
      </rPr>
      <t>Grundwasser qualitativ</t>
    </r>
    <r>
      <rPr>
        <sz val="11"/>
        <color theme="1"/>
        <rFont val="Calibri"/>
        <family val="2"/>
      </rPr>
      <t xml:space="preserve">
- Tabellarische Zusammenstellung der Messwerte mit Angabe der Bestimmungsgrenze und des festgelegten Auslöseschwellenwertes der letzten 10 Jahre
- Grafische Darstellung (Ganglinien) über die Messstellen 
des oberen Grundwasserstockwerks (B 5a2, B 5b2, B 9, B 12, B 15 und B 17) und des unteren Grundwasserstockwerks (B 4, B 5a1, B 5b1, B 11, B 13, B 16 und B 18) ausgesuchter Parameter (Leitfähigkeit; Calcium; Magnesium; Natrium; Kalium; Ammonium; Chlorid; Sulfat; Nitrat; DOC; AOX; und Bor) für die letzten 10 Jahre
- Probenahmedaten</t>
    </r>
  </si>
  <si>
    <r>
      <rPr>
        <i/>
        <sz val="11"/>
        <color theme="1"/>
        <rFont val="Calibri"/>
        <family val="2"/>
      </rPr>
      <t>Grundwasserstand und Grundwasserbewegung</t>
    </r>
    <r>
      <rPr>
        <sz val="11"/>
        <color theme="1"/>
        <rFont val="Calibri"/>
        <family val="2"/>
      </rPr>
      <t xml:space="preserve">
- Tabellarische Zusammenstellung der Ruhewasserspiegel der gesamten Messstellen für die letzten 10 Jahre
- Darstellung der aktuellen Grundwasserfließverhältnisse des Oberen und Unteren Grundwasserstockwerks (Grundwassergleichenpläne) auf der Basis einer Stichtagsmessung
- Ganglinien der Grundwasserstände für die letzten 10 Jahre
</t>
    </r>
    <r>
      <rPr>
        <i/>
        <sz val="11"/>
        <color theme="1"/>
        <rFont val="Calibri"/>
        <family val="2"/>
      </rPr>
      <t>Sickerwasserbeschaffenheit</t>
    </r>
    <r>
      <rPr>
        <sz val="11"/>
        <color theme="1"/>
        <rFont val="Calibri"/>
        <family val="2"/>
      </rPr>
      <t xml:space="preserve">
- Tabellarische Zusammenstellung der Messwerte mit Angabe der Bestimmungsgrenze für die letzten 10 Jahre
- Probenahmedaten
- Graphische Darstellung (Ganglinien, Säulendiagramm) ausgesuchter Parameter (Leitfähigkeit; Chlorid; Nitrat; Sulfat; Ammonium; CSB; BSB5; TOC und AOX) für die letzten 10 Jahre
</t>
    </r>
    <r>
      <rPr>
        <i/>
        <sz val="11"/>
        <color theme="1"/>
        <rFont val="Calibri"/>
        <family val="2"/>
      </rPr>
      <t>Oberflächenwasser</t>
    </r>
    <r>
      <rPr>
        <sz val="11"/>
        <color theme="1"/>
        <rFont val="Calibri"/>
        <family val="2"/>
      </rPr>
      <t xml:space="preserve">
- Tabellarische Darstellung der Analysenergebnisse mit Angabe der Bestimmungsgrenze über die letzten 10 Jahre
- Probenahmedaten
• </t>
    </r>
    <r>
      <rPr>
        <b/>
        <sz val="11"/>
        <color theme="1"/>
        <rFont val="Calibri"/>
        <family val="2"/>
      </rPr>
      <t>Bewertung der Untersuchungsergebnisse; Erklärung zum Deponieverhalten gemäß Anhang 5, Nr. 2.3 DepV</t>
    </r>
    <r>
      <rPr>
        <sz val="11"/>
        <color theme="1"/>
        <rFont val="Calibri"/>
        <family val="2"/>
      </rPr>
      <t xml:space="preserve">
</t>
    </r>
    <r>
      <rPr>
        <i/>
        <sz val="11"/>
        <color theme="1"/>
        <rFont val="Calibri"/>
        <family val="2"/>
      </rPr>
      <t xml:space="preserve"> Grundwasser qualitativ</t>
    </r>
    <r>
      <rPr>
        <sz val="11"/>
        <color theme="1"/>
        <rFont val="Calibri"/>
        <family val="2"/>
      </rPr>
      <t xml:space="preserve">
- Vergleichende Bewertung der Grundwasserbeschaffenheit im Zu- und Abstrom der Deponie und in Bezug zum lokalen geogenen Grundwasser-Typ unter Berücksichtigung der Aussagekraft der Messergebnisse (Repräsentativität)
- Aussagen zur langzeitlichen Entwicklung der Untersuchungsergebnisse seit Beginn der Überwachung im Hinblick auf mögliche qualitativ bedenkliche Entwicklungen der Grundwasserbeschaffenheit
- Vergleich mit den Stufenwerten (Merkblatt 3.8/1 vom 31.10.2001 der Sammlung Wasser)
- Vergleich mit den Auslöseschwellen:</t>
    </r>
  </si>
  <si>
    <r>
      <t xml:space="preserve">- Bei Parametern, die eine steigende Tendenz zeigen, ohne dass die Auslöseschwellen überschritten werden, ist dennoch zu prüfen, ob bereits Maßnahmen zur Verhinderung einer weiteren Grundwasserbeeinflussung angezeigt sind bzw. ob deren Anstieg im Abstrom auf die Deponie zurückzuführen ist. Gleiches gilt für Parameter, die die Auslöseschwellen überschreiten.
- Fremdeinflüsse z.B. durch landwirtschaftliche Nutzung, Winterdienst oder andere frühere Altablagerungen oder Schadensfälle
- Funktionstüchtigkeit der Messstellen (Auffälligkeiten bei den Untersuchungen, sonstige Erkenntnisse)
</t>
    </r>
    <r>
      <rPr>
        <i/>
        <sz val="11"/>
        <color theme="1"/>
        <rFont val="Calibri"/>
        <family val="2"/>
      </rPr>
      <t>Grundwasser quantitativ</t>
    </r>
    <r>
      <rPr>
        <sz val="11"/>
        <color theme="1"/>
        <rFont val="Calibri"/>
        <family val="2"/>
      </rPr>
      <t xml:space="preserve">
- Änderungen der Grundwasserstände und der Grundwasserfließrichtung sowie evtl. Auswirkungen (z.B. Anpassung der GW-Überwachung, Berücksichtigung evtl. zusätzlich beeinflusster Bereiche)
- Abschätzung der Grundwasser-Fließgeschwindigkeit im Untergrund aufgrund der hydrogeologischen Situation
</t>
    </r>
    <r>
      <rPr>
        <i/>
        <sz val="11"/>
        <color theme="1"/>
        <rFont val="Calibri"/>
        <family val="2"/>
      </rPr>
      <t>Sickerwasserbeschaffenheit</t>
    </r>
    <r>
      <rPr>
        <sz val="11"/>
        <color theme="1"/>
        <rFont val="Calibri"/>
        <family val="2"/>
      </rPr>
      <t xml:space="preserve">
- Vergleich der Belastungen mit den Anforderungen im Anhang 51 der Abwasserverordnung, jahreszeitliche Schwankungen, Ergebnisse des Abbautests
</t>
    </r>
    <r>
      <rPr>
        <i/>
        <sz val="11"/>
        <color theme="1"/>
        <rFont val="Calibri"/>
        <family val="2"/>
      </rPr>
      <t>Oberflächenwasser</t>
    </r>
    <r>
      <rPr>
        <sz val="11"/>
        <color theme="1"/>
        <rFont val="Calibri"/>
        <family val="2"/>
      </rPr>
      <t xml:space="preserve">
- Beurteilung der Oberflächenwasserqualität hinsichtlich evtl. Einflüsse des Deponiebetriebs</t>
    </r>
  </si>
  <si>
    <t>1.27.05.06</t>
  </si>
  <si>
    <r>
      <rPr>
        <b/>
        <sz val="11"/>
        <color theme="1"/>
        <rFont val="Calibri"/>
        <family val="2"/>
      </rPr>
      <t>Laborbericht Sickerwasserreinigung</t>
    </r>
    <r>
      <rPr>
        <sz val="11"/>
        <color theme="1"/>
        <rFont val="Calibri"/>
        <family val="2"/>
      </rPr>
      <t xml:space="preserve">
Die Analysenergebnisse (ohne Bewertung) und Probenahme-protokolle sind dem AG spätestens 14 Tage nach erfolgter Probenahme unaufgefordert in Form eines Laborberichts mit Angabe der Untersuchungsmethoden und Nachweisgrenzen zu übermitteln. 
Abgabeform: in Papierform (1-fach) und elektronisch im pdf-Format.</t>
    </r>
  </si>
  <si>
    <t>1.27.05.07</t>
  </si>
  <si>
    <r>
      <rPr>
        <b/>
        <sz val="11"/>
        <color theme="1"/>
        <rFont val="Calibri"/>
        <family val="2"/>
      </rPr>
      <t>Laborbericht Koaleszenzabscheider</t>
    </r>
    <r>
      <rPr>
        <sz val="11"/>
        <color theme="1"/>
        <rFont val="Calibri"/>
        <family val="2"/>
      </rPr>
      <t xml:space="preserve">
Die Analysenergebnisse (ohne Bewertung) und Probenahme-protokolle sind dem AG spätestens 14 Tage nach erfolgter Probenahme unaufgefordert in Form eines Laborberichts mit Angabe der Untersuchungsmethoden und Nachweisgrenzen zu übermitteln. 
Abgabeform: in Papierform (1-fach) und elektronisch im pdf-Format.</t>
    </r>
  </si>
  <si>
    <t>Summe 05</t>
  </si>
  <si>
    <t>Summe Titel 01</t>
  </si>
  <si>
    <t>Überwachung 2027</t>
  </si>
  <si>
    <t>Titel 02</t>
  </si>
  <si>
    <r>
      <rPr>
        <b/>
        <sz val="14"/>
        <color theme="1"/>
        <rFont val="Calibri"/>
        <family val="2"/>
      </rPr>
      <t>ÜBERWACHUNG 2028</t>
    </r>
    <r>
      <rPr>
        <sz val="11"/>
        <color theme="1"/>
        <rFont val="Calibri"/>
        <family val="2"/>
      </rPr>
      <t xml:space="preserve">
</t>
    </r>
    <r>
      <rPr>
        <sz val="11"/>
        <rFont val="Calibri"/>
        <family val="2"/>
        <scheme val="minor"/>
      </rPr>
      <t>Gemäß den Vorgaben der Regierung von Mittelfranken sind das Grund-, Oberflächen- und Sickerwasser im Bereich der Deponie Herzogenaurach im Überwachungsjahr zu beproben und zu untersuchen.</t>
    </r>
    <r>
      <rPr>
        <b/>
        <sz val="11"/>
        <rFont val="Calibri"/>
        <family val="2"/>
        <scheme val="minor"/>
      </rPr>
      <t xml:space="preserve"> </t>
    </r>
  </si>
  <si>
    <t>1.28.01.01</t>
  </si>
  <si>
    <r>
      <rPr>
        <b/>
        <sz val="11"/>
        <color theme="1"/>
        <rFont val="Calibri"/>
        <family val="2"/>
      </rPr>
      <t xml:space="preserve">An- und Abreise Probenahmeteam, Standardprogramm </t>
    </r>
    <r>
      <rPr>
        <sz val="11"/>
        <color theme="1"/>
        <rFont val="Calibri"/>
        <family val="2"/>
      </rPr>
      <t xml:space="preserve">
An- und Abreise zur Probenahme im Rahmen des Standard-programms im Ausführungsmonat: Januar, April, Juli und Ok-tober, einschl. Personal- und Reisekosten.
Abrechnung je An- und Abreise</t>
    </r>
  </si>
  <si>
    <t>1.28.01.02</t>
  </si>
  <si>
    <r>
      <rPr>
        <b/>
        <sz val="11"/>
        <color theme="1"/>
        <rFont val="Calibri"/>
        <family val="2"/>
      </rPr>
      <t>An- und Abreise zur Deponie Herzogenaurach</t>
    </r>
    <r>
      <rPr>
        <sz val="11"/>
        <color theme="1"/>
        <rFont val="Calibri"/>
        <family val="2"/>
      </rPr>
      <t xml:space="preserve">
An- und Abreise zur Abholung für die Sickerwasserproben der Sickerwasserreinigungsanlage der Deponien Herzogenaurach und Medbach auf den jeweiligen Deponien.
Der Anreisetermin wird dem AN mindestens 5 Arbeitstage im Voraus mitgeteilt. 
Anreisetermin: Februar, Juni, August, Dezember, 
einschl. Personal- und Reisekosten.
Abrechnung je An- und Abreise</t>
    </r>
  </si>
  <si>
    <r>
      <rPr>
        <b/>
        <sz val="11"/>
        <color theme="1"/>
        <rFont val="Calibri"/>
        <family val="2"/>
      </rPr>
      <t>Probenahmen</t>
    </r>
    <r>
      <rPr>
        <sz val="11"/>
        <color theme="1"/>
        <rFont val="Calibri"/>
        <family val="2"/>
      </rPr>
      <t xml:space="preserve">
Die Probenahmetermine sind dem AG mindestens 5 Arbeitstage im Voraus mitzuteilen.
Bei der Durchführung der Probenahmen sind insbesondere die Merkblätter, die einschlägigen Bestimmungen zum Arbeitsschutz, Rechtsvorschriften, Normen und Richtlinien in der jeweils aktuellen Fassung zu berücksichtigen.
• LfU-Merkblatt 3.6/2
• LfU-Merkblatt 3.8/6
• DGUV 114-004 / BGR 127
• DGUV 101-004 / BGR 128
Die Probeentnahmen sind durch einen qualifizierten Probenehmer durchzuführen.
Für die Entnahme von Wasserproben und Untersuchung vor Ort sind dem Stand der Technik entsprechende Geräte vorzuhalten. Die Vor-Ort-Messgeräte müssen arbeitstäglich kalibriert sein. </t>
    </r>
  </si>
  <si>
    <t>1.28.02.01</t>
  </si>
  <si>
    <r>
      <rPr>
        <b/>
        <sz val="11"/>
        <color theme="1"/>
        <rFont val="Calibri"/>
        <family val="2"/>
      </rPr>
      <t xml:space="preserve">Probenahme Grundwasser, Standardprogramm </t>
    </r>
    <r>
      <rPr>
        <sz val="11"/>
        <color theme="1"/>
        <rFont val="Calibri"/>
        <family val="2"/>
      </rPr>
      <t xml:space="preserve">
Probenahmetermin: Januar, April, Juli und Oktober
Fachgerechte Beprobung von jeweils 13 Grundwassermessstellen (DN 125) im Rahmen des Standardprogramms durch Abpumpen (mindestens</t>
    </r>
    <r>
      <rPr>
        <b/>
        <sz val="11"/>
        <color theme="1"/>
        <rFont val="Calibri"/>
        <family val="2"/>
      </rPr>
      <t xml:space="preserve"> 20 Minuten</t>
    </r>
    <r>
      <rPr>
        <sz val="11"/>
        <color theme="1"/>
        <rFont val="Calibri"/>
        <family val="2"/>
      </rPr>
      <t xml:space="preserve">) mittels Unterwasser-Tauchmotorpumpe
Probenahmestellen:
B 4, B 5a1, B 5a2, B 5b1, B 5b2, B 9, B 11, B 12, B 13, B 15, B 16, B 17, B 18
Die Lage der Entnahmestellen zeigt der beiliegende Lageplan </t>
    </r>
    <r>
      <rPr>
        <b/>
        <sz val="11"/>
        <color theme="1"/>
        <rFont val="Calibri"/>
        <family val="2"/>
      </rPr>
      <t>(Anlage 2)</t>
    </r>
    <r>
      <rPr>
        <sz val="11"/>
        <color theme="1"/>
        <rFont val="Calibri"/>
        <family val="2"/>
      </rPr>
      <t xml:space="preserve">. Die Messstellen sind frei zugänglich und mit dem Probenahmefahrzeug anfahrbar. 
Daten zu den Messstellen sind der </t>
    </r>
    <r>
      <rPr>
        <b/>
        <sz val="11"/>
        <color theme="1"/>
        <rFont val="Calibri"/>
        <family val="2"/>
      </rPr>
      <t>Tabelle 1</t>
    </r>
    <r>
      <rPr>
        <sz val="11"/>
        <color theme="1"/>
        <rFont val="Calibri"/>
        <family val="2"/>
      </rPr>
      <t xml:space="preserve"> der Leistungsbeschreibung zu entnehmen. 
Gestellung und Betrieb Stromaggregat
Unterwasserpumpen einschl. Zubehör vorhalten und betreiben, bis 30 m Tiefe
Förderleistungen zwischen 2 l/min und 10 l/min
Protokollierung der Probenahme
Messung des Ruhewasserspiegels (in cm-Genauigkeit) vor der Probeentnahme mittels Lichtlot
Bestimmung der Vor-Ort-Parameter (Temperatur, pH-Wert, elektrische Leitfähigkeit, Sauerstoff-Gehalt) sowie der sensorischen Parameter (Färbung, Trübung/Bodensatz, Geruch).
Des Weiteren sind der abgesenkte Wasserspiegel, die Abpumpdauer und der Förderstrom zu protokollieren. 
Probenahme nach Erreichen der Konstanz der Leitkennwerte Parameter (Temperatur, pH-Wert, elektrische Leitfähigkeit, Sauerstoff-Gehalt) über einen Zeitraum von 5 Minuten. Die Leitkennwerte sind in regelmäßigen Zeitabständen (5 min) zu dokumentieren. </t>
    </r>
  </si>
  <si>
    <t>1.28.02.02</t>
  </si>
  <si>
    <r>
      <rPr>
        <b/>
        <sz val="11"/>
        <color theme="1"/>
        <rFont val="Calibri"/>
        <family val="2"/>
      </rPr>
      <t xml:space="preserve">Probenahme Sickerwasser, Standardprogramm </t>
    </r>
    <r>
      <rPr>
        <sz val="11"/>
        <color theme="1"/>
        <rFont val="Calibri"/>
        <family val="2"/>
      </rPr>
      <t xml:space="preserve">
Probenahmetermin: Januar, April, Juli und Oktober
Fachgerechte Entnahme von jeweils 1 Sickerwasserprobe im Rahmen des Standardprogramms durch Schöpfen mittels Handprobenahmegeräten.
Probenahmestelle:
SiWa-Becken
Die Lage der Entnahmestelle zeigt der beiliegende Lageplan </t>
    </r>
    <r>
      <rPr>
        <b/>
        <sz val="11"/>
        <color theme="1"/>
        <rFont val="Calibri"/>
        <family val="2"/>
      </rPr>
      <t>(Anlage 2)</t>
    </r>
    <r>
      <rPr>
        <sz val="11"/>
        <color theme="1"/>
        <rFont val="Calibri"/>
        <family val="2"/>
      </rPr>
      <t>. Das Sickerwasserbecken ist frei zugänglich und mit dem Probenahmefahrzeug anfahrbar. 
Protokollierung der Probenahme
Bestimmung der Vor-Ort-Parameter (Temperatur, pH-Wert, elektrische Leitfähigkeit) sowie der sensorischen Parameter (Färbung, Trübung/Bodensatz, Geruch)
Fachgerechtes Abfüllen und Konservieren der entnommenen Wasserproben in geeignete Probenbehälter (chemisch saubere Flaschen).
Bereitstellen, Beschriften und Verpacken der Probenbehälter.
Abrechnung je Entnahmestelle</t>
    </r>
  </si>
  <si>
    <t>1.28.02.03</t>
  </si>
  <si>
    <r>
      <rPr>
        <b/>
        <sz val="11"/>
        <color theme="1"/>
        <rFont val="Calibri"/>
        <family val="2"/>
      </rPr>
      <t>Probenahme Oberflächenwasser, Standardprogramm</t>
    </r>
    <r>
      <rPr>
        <sz val="11"/>
        <color theme="1"/>
        <rFont val="Calibri"/>
        <family val="2"/>
      </rPr>
      <t xml:space="preserve"> 
Probenahmetermin: Januar, April, Juli und Oktober
Fachgerechte Entnahme von jeweils 1 Oberflächenwasserprobe im Rahmen des Standardprogramms durch Schöpfen mittels Handprobenahmegeräten.
Probenahmestelle:
Schacht 13
Die Lage der Entnahmestelle zeigt der beiliegende Lageplan</t>
    </r>
    <r>
      <rPr>
        <b/>
        <sz val="11"/>
        <color theme="1"/>
        <rFont val="Calibri"/>
        <family val="2"/>
      </rPr>
      <t xml:space="preserve"> (Anlage 2)</t>
    </r>
    <r>
      <rPr>
        <sz val="11"/>
        <color theme="1"/>
        <rFont val="Calibri"/>
        <family val="2"/>
      </rPr>
      <t>. Der Schacht ist frei zugänglich und mit dem Probenahmefahrzeug anfahrbar. 
Protokollierung der Probenahme
Bestimmung der Vor-Ort-Parameter (Temperatur, pH-Wert, elektrische Leitfähigkeit) sowie der sensorischen Parameter (Färbung, Trübung/Bodensatz, Geruch)
Fachgerechtes Abfüllen und Konservieren der entnommenen Wasserproben in geeignete Probenbehälter (chemisch saubere Flaschen).
Bereitstellen, Beschriften und Verpacken der Probenbehälter.
Abrechnung je Entnahmestelle</t>
    </r>
  </si>
  <si>
    <t>1.28.03.01</t>
  </si>
  <si>
    <r>
      <rPr>
        <b/>
        <sz val="11"/>
        <color theme="1"/>
        <rFont val="Calibri"/>
        <family val="2"/>
      </rPr>
      <t xml:space="preserve">Probentransport, Standardprogramm </t>
    </r>
    <r>
      <rPr>
        <sz val="11"/>
        <color theme="1"/>
        <rFont val="Calibri"/>
        <family val="2"/>
      </rPr>
      <t xml:space="preserve">
DIN-gerechter arbeitstäglicher Transport im Rahmen des Stan-dard-/Übersichtsprogramms im Januar, April, Juli und Oktober der Grund-, Sicker- und Oberflächenwasserproben, einschließlich der Proben der Sickerwasserreinigungsanlage sowie der Koaleszenzabscheider im Oktober, zusammen mit den Probe-nahmeprotokollen zur chemischen Untersuchungsstelle. 
Der Anlieferungszustand der Proben in der Untersuchungsstelle ist zu dokumentieren. </t>
    </r>
  </si>
  <si>
    <t>1.28.03.02</t>
  </si>
  <si>
    <r>
      <rPr>
        <b/>
        <sz val="11"/>
        <color theme="1"/>
        <rFont val="Calibri"/>
        <family val="2"/>
      </rPr>
      <t>Probentransport, Sickerwasserreinigungsanlage</t>
    </r>
    <r>
      <rPr>
        <sz val="11"/>
        <color theme="1"/>
        <rFont val="Calibri"/>
        <family val="2"/>
      </rPr>
      <t xml:space="preserve">
DIN-gerechter arbeitstäglicher Transport im Rahmen der LHKW-Sanierung des Grundwassers Herzogenaurach im März, Mai, September und November einschließlich der Proben der Sickerwasserreinigungsanlage zusammen mit den Probenahmeprotokollen zur chemischen Untersuchungsstelle. 
Der Anlieferungszustand der Proben in der Untersuchungsstelle ist zu dokumentieren. 
Die Proben werden vom AG dem AN übergeben. </t>
    </r>
  </si>
  <si>
    <t>1.28.03.03</t>
  </si>
  <si>
    <r>
      <rPr>
        <b/>
        <sz val="11"/>
        <color theme="1"/>
        <rFont val="Calibri"/>
        <family val="2"/>
      </rPr>
      <t>Probentransport, Sickerwasserreinigungsanlage</t>
    </r>
    <r>
      <rPr>
        <sz val="11"/>
        <color theme="1"/>
        <rFont val="Calibri"/>
        <family val="2"/>
      </rPr>
      <t xml:space="preserve">
DIN-gerechter arbeitstäglicher Transport im Rahmen der monatlichen Sickerwasserüberwachung im Februar, Juni, August und Dezember für die Proben der Sickerwasserreinigungsanlage, zusammen mit den Probenahmeprotokollen zur chemischen Untersuchungsstelle. 
Der Anlieferungszustand der Proben in der Untersuchungsstelle ist zu dokumentieren. </t>
    </r>
  </si>
  <si>
    <t>1.28.03.04</t>
  </si>
  <si>
    <r>
      <rPr>
        <b/>
        <sz val="11"/>
        <color theme="1"/>
        <rFont val="Calibri"/>
        <family val="2"/>
      </rPr>
      <t>Bereitstellung der Probenbehälter, Sickerwasserreinigungsanlage</t>
    </r>
    <r>
      <rPr>
        <sz val="11"/>
        <color theme="1"/>
        <rFont val="Calibri"/>
        <family val="2"/>
      </rPr>
      <t xml:space="preserve">
Probenahmetermin: Januar, Februar, März, April, Mai, Juni, Juli, August, September, Oktober, November, Dezember
Bereitstellung der geeigneten Probenbehälter (chemisch saubere Flaschen) einschließlich Beschriftungsetiketten und Verpackung durch den AN.
Die Entnahme des Sickerwassers erfolgt durch den AG an den 3 Messstellen. 
Abrechnung je Entnahmestelle</t>
    </r>
  </si>
  <si>
    <t>1.28.03.05</t>
  </si>
  <si>
    <r>
      <rPr>
        <b/>
        <sz val="11"/>
        <color theme="1"/>
        <rFont val="Calibri"/>
        <family val="2"/>
      </rPr>
      <t>Bereitstellung der Probenbehälter, Koaleszenzabscheider</t>
    </r>
    <r>
      <rPr>
        <sz val="11"/>
        <color theme="1"/>
        <rFont val="Calibri"/>
        <family val="2"/>
      </rPr>
      <t xml:space="preserve">
Probenahmetermin: Oktober
Bereitstellung der geeigneten Probenbehälter (chemisch saubere Flaschen) einschließlich Beschriftungsetiketten und Verpackung durch den AN.
Die Entnahme des Oberflächenwassers erfolgt durch den AG an den 2 Messstellen.
Abrechnung je Entnahmestelle</t>
    </r>
  </si>
  <si>
    <r>
      <rPr>
        <b/>
        <sz val="11"/>
        <color theme="1"/>
        <rFont val="Calibri"/>
        <family val="2"/>
      </rPr>
      <t>Analytik</t>
    </r>
    <r>
      <rPr>
        <sz val="11"/>
        <color theme="1"/>
        <rFont val="Calibri"/>
        <family val="2"/>
      </rPr>
      <t xml:space="preserve">
Die Grund-, Oberflächen- und Sickerwasserproben sind gemäß den Vorgaben der Regierung von Mittelfranken einer chemischen Untersuchung zu unterziehen. Die entsprechenden Parameterumfänge sind in der beiliegenden A</t>
    </r>
    <r>
      <rPr>
        <b/>
        <sz val="11"/>
        <color theme="1"/>
        <rFont val="Calibri"/>
        <family val="2"/>
      </rPr>
      <t>nlage 3a (Tabellen 1-5)</t>
    </r>
    <r>
      <rPr>
        <sz val="11"/>
        <color theme="1"/>
        <rFont val="Calibri"/>
        <family val="2"/>
      </rPr>
      <t xml:space="preserve"> aufgelistet. Die in den Tabellen angegebenen Methoden sind bei den Wasseruntersuchungen anzuwenden. 
Die chemischen Untersuchungen sind von einem fachlich qualifizierten Labor durchzuführen. </t>
    </r>
  </si>
  <si>
    <t>1.28.04.01</t>
  </si>
  <si>
    <r>
      <rPr>
        <b/>
        <sz val="11"/>
        <color theme="1"/>
        <rFont val="Calibri"/>
        <family val="2"/>
      </rPr>
      <t>Analytik Grundwasserproben, Parameterumfang „Standardprogramm“</t>
    </r>
    <r>
      <rPr>
        <sz val="11"/>
        <color theme="1"/>
        <rFont val="Calibri"/>
        <family val="2"/>
      </rPr>
      <t xml:space="preserve">
Chemische Untersuchung von 4 x 13 Grundwasserproben
(B 4, B 5a1, B 5a2, B 5b1, B 5b2, B 9, B 11, B 12, B 13, B 15, B 16, B 17, B 18) gemäß dem Parameterumfang für ein „Stan-dardprogramm“ 
siehe Parameterliste der </t>
    </r>
    <r>
      <rPr>
        <b/>
        <sz val="11"/>
        <color theme="1"/>
        <rFont val="Calibri"/>
        <family val="2"/>
      </rPr>
      <t>Anlage 3a, Tabelle 1</t>
    </r>
    <r>
      <rPr>
        <sz val="11"/>
        <color theme="1"/>
        <rFont val="Calibri"/>
        <family val="2"/>
      </rPr>
      <t xml:space="preserve">
Zusätzlich ist bei der Messstelle </t>
    </r>
    <r>
      <rPr>
        <b/>
        <sz val="11"/>
        <color theme="1"/>
        <rFont val="Calibri"/>
        <family val="2"/>
      </rPr>
      <t>B 17</t>
    </r>
    <r>
      <rPr>
        <sz val="11"/>
        <color theme="1"/>
        <rFont val="Calibri"/>
        <family val="2"/>
      </rPr>
      <t xml:space="preserve"> der Parameter </t>
    </r>
    <r>
      <rPr>
        <b/>
        <sz val="11"/>
        <color theme="1"/>
        <rFont val="Calibri"/>
        <family val="2"/>
      </rPr>
      <t>Zink</t>
    </r>
    <r>
      <rPr>
        <sz val="11"/>
        <color theme="1"/>
        <rFont val="Calibri"/>
        <family val="2"/>
      </rPr>
      <t xml:space="preserve"> zu untersuchen.
Abrechnung je Probe </t>
    </r>
  </si>
  <si>
    <t>1.28.04.02</t>
  </si>
  <si>
    <r>
      <rPr>
        <b/>
        <sz val="11"/>
        <color theme="1"/>
        <rFont val="Calibri"/>
        <family val="2"/>
      </rPr>
      <t>Analytik Sickerwasserproben, Parameterumfang „Standardprogramm“</t>
    </r>
    <r>
      <rPr>
        <sz val="11"/>
        <color theme="1"/>
        <rFont val="Calibri"/>
        <family val="2"/>
      </rPr>
      <t xml:space="preserve">
Chemische Untersuchung von 4 x 1 Sickerwasserprobe (SiWa-Becken) gemäß dem Parameterumfang für ein „Standardprogramm“ 
siehe Parameterliste der </t>
    </r>
    <r>
      <rPr>
        <b/>
        <sz val="11"/>
        <color theme="1"/>
        <rFont val="Calibri"/>
        <family val="2"/>
      </rPr>
      <t>Anlage 3a, Tabelle 2</t>
    </r>
    <r>
      <rPr>
        <sz val="11"/>
        <color theme="1"/>
        <rFont val="Calibri"/>
        <family val="2"/>
      </rPr>
      <t xml:space="preserve">
Abrechnung je Probe </t>
    </r>
  </si>
  <si>
    <t>1.28.04.03</t>
  </si>
  <si>
    <r>
      <rPr>
        <b/>
        <sz val="11"/>
        <color theme="1"/>
        <rFont val="Calibri"/>
        <family val="2"/>
      </rPr>
      <t>Analytik Oberflächenwasserproben, Parameterumfang „Standardprogramm“</t>
    </r>
    <r>
      <rPr>
        <sz val="11"/>
        <color theme="1"/>
        <rFont val="Calibri"/>
        <family val="2"/>
      </rPr>
      <t xml:space="preserve">
Chemische Untersuchung von 4 x 1 Oberflächenwasserprobe (Schacht 13) gemäß dem Parameterumfang für „Oberflächenwasser“ 
siehe Parameterliste der </t>
    </r>
    <r>
      <rPr>
        <b/>
        <sz val="11"/>
        <color theme="1"/>
        <rFont val="Calibri"/>
        <family val="2"/>
      </rPr>
      <t>Anlage 3a, Tabelle 3</t>
    </r>
    <r>
      <rPr>
        <sz val="11"/>
        <color theme="1"/>
        <rFont val="Calibri"/>
        <family val="2"/>
      </rPr>
      <t xml:space="preserve">
Abrechnung je Probe</t>
    </r>
  </si>
  <si>
    <t>1.28.04.04</t>
  </si>
  <si>
    <t>1.28.04.05</t>
  </si>
  <si>
    <r>
      <rPr>
        <b/>
        <sz val="11"/>
        <color theme="1"/>
        <rFont val="Calibri"/>
        <family val="2"/>
      </rPr>
      <t xml:space="preserve">Analytik Koaleszenzabscheider </t>
    </r>
    <r>
      <rPr>
        <sz val="11"/>
        <color theme="1"/>
        <rFont val="Calibri"/>
        <family val="2"/>
      </rPr>
      <t xml:space="preserve">
Chemische Untersuchung von Oberflächenwasserproben aus den Abscheidern, gemäß dem Parameterumfang der Koales-zenzabscheider
Siehe Parameterliste </t>
    </r>
    <r>
      <rPr>
        <b/>
        <sz val="11"/>
        <color theme="1"/>
        <rFont val="Calibri"/>
        <family val="2"/>
      </rPr>
      <t>Anlage 3a, Tabelle 5</t>
    </r>
    <r>
      <rPr>
        <sz val="11"/>
        <color theme="1"/>
        <rFont val="Calibri"/>
        <family val="2"/>
      </rPr>
      <t xml:space="preserve">
Abrechnung je Probe</t>
    </r>
  </si>
  <si>
    <t>1.28.05.01</t>
  </si>
  <si>
    <r>
      <rPr>
        <b/>
        <sz val="11"/>
        <color theme="1"/>
        <rFont val="Calibri"/>
        <family val="2"/>
      </rPr>
      <t>Probenahmeprotokoll, Standardprogramm (Januar, April, Juli, Oktober)</t>
    </r>
    <r>
      <rPr>
        <sz val="11"/>
        <color theme="1"/>
        <rFont val="Calibri"/>
        <family val="2"/>
      </rPr>
      <t xml:space="preserve">
für B 4, B 5a1, B 5a2, B 5b1, B 5b2, B 9, B 11, B 12, B 13, B 15, B 16, B 17, B 18, Sickerwasserbecken und Oberflächenwasser S 13.
Jede Probenahme ist in einem Protokoll zu dokumentieren.
Folgende Daten sind festzuhalten: 
• Bezeichnung der Probenahmestelle
• Beschreibung der Probenahmestelle: Art, Ausführung, Ausbau
• Ruhewasserspiegel und abgesenkter Wasserspiegel
• Bezeichnung der Probe
• Zeitpunkt der Probenahme: Datum, Uhrzeit
• Beschreibung des Entnahmevorgangs: Pumpen/ Schöpfen, Probenahme-Hahn, Pumpenart/Schöpfgefäß, Pumpdauer, Förderleistung zum Probenahmezeitpunkt, Fördervolumen bis zur Probenahme
• Vor-Ort-Parameter: Temperatur, pH-Wert, elektrische Leitfähigkeit, Sauerstoff-Gehalt, Färbung, Trübung/Boden-satz, Geruch
• Auffälligkeiten bei der Probenahme
• Art der Probenbehälter
• Probevolumen
• Probenvorbehandlung/-konservierung
• Transport- und Lagerbedingungen
• Probenübergabe ans Labor
• Name und Dienststelle des Probenehmers
Die Probenahmeprotokolle der Messstellen sind Bestandteil des Vierteljahresberichts und mit diesem dem AG zu übergeben.</t>
    </r>
  </si>
  <si>
    <t>1.28.05.02</t>
  </si>
  <si>
    <r>
      <rPr>
        <b/>
        <sz val="11"/>
        <color theme="1"/>
        <rFont val="Calibri"/>
        <family val="2"/>
      </rPr>
      <t xml:space="preserve">Vierteljahresbericht „Standardprogramm“ (Januar, April, Juli, Oktober) </t>
    </r>
    <r>
      <rPr>
        <sz val="11"/>
        <color theme="1"/>
        <rFont val="Calibri"/>
        <family val="2"/>
      </rPr>
      <t xml:space="preserve">
Im Vierteljahresbericht ist eine Zusammenstellung der Untersu-chungsergebnisse (Probenahme- und Analysedaten) und eine fachliche chemische und hydrogeologische Bewertung vorzulegen.
Zusätzlich sind die Auslöseschwellen </t>
    </r>
    <r>
      <rPr>
        <b/>
        <sz val="11"/>
        <color theme="1"/>
        <rFont val="Calibri"/>
        <family val="2"/>
      </rPr>
      <t>(Anlage 3b)</t>
    </r>
    <r>
      <rPr>
        <sz val="11"/>
        <color theme="1"/>
        <rFont val="Calibri"/>
        <family val="2"/>
      </rPr>
      <t xml:space="preserve"> gemäß dem Maßnahmenplan zu überprüfen und zu bewerten.
Der Vierteljahresbericht hat folgendes zu beinhalten. 
• Vorbemerkung
• Probenahme
• Laboruntersuchung
• Ergebnisse und Bewertung
• Sickerwasser 
• Grundwasser 
- Oberflächennaher Aquifer
- Zusammenhängender Aquifer
• Oberflächenwasser 
• Auslöseschwellen
• Anlagen
- Übersichtsplan M = 1:2500
- Probenahmeprotokolle (Grund-, Sicker- und Oberflächenwasser)
- Grundwassergleichenplan
- Tabellen Analysenergebnisse (Grund-, Sicker- und Oberflächenwasser)
- Tabellen über die Stufen für Basis- und Leitparameter in Grundmasse aus LfU-Merkblatt 3.8/1 sowie Basisparameter der Differenzbetrachtung
Abgabeform: spätestens 4 Wochen nach dem Probetermin in Papierform (1-fach) und elektronisch, im pdf-Format des Vierteljahresberichts</t>
    </r>
  </si>
  <si>
    <t>1.28.05.03</t>
  </si>
  <si>
    <t>1.28.05.04</t>
  </si>
  <si>
    <r>
      <rPr>
        <b/>
        <sz val="11"/>
        <color theme="1"/>
        <rFont val="Calibri"/>
        <family val="2"/>
      </rPr>
      <t>Laborbericht Sickerwasserreinigung</t>
    </r>
    <r>
      <rPr>
        <sz val="11"/>
        <color theme="1"/>
        <rFont val="Calibri"/>
        <family val="2"/>
      </rPr>
      <t xml:space="preserve">
Die Analysenergebnisse (ohne Bewertung) und Probenahmeprotokolle sind dem AG spätestens 14 Tage nach erfolgter Probenahme unaufgefordert in Form eines Laborberichts mit Angabe der Untersuchungsmethoden und Nachweisgrenzen zu übermitteln. 
Abgabeform: in Papierform (1-fach) und elektronisch im pdf-Format.</t>
    </r>
  </si>
  <si>
    <t>1.28.05.05</t>
  </si>
  <si>
    <r>
      <rPr>
        <b/>
        <sz val="11"/>
        <color theme="1"/>
        <rFont val="Calibri"/>
        <family val="2"/>
      </rPr>
      <t>Laborbericht Koaleszenzabscheider</t>
    </r>
    <r>
      <rPr>
        <sz val="11"/>
        <color theme="1"/>
        <rFont val="Calibri"/>
        <family val="2"/>
      </rPr>
      <t xml:space="preserve">
Die Analysenergebnisse (ohne Bewertung) und Probenahmeprotokolle sind dem AG spätestens 14 Tage nach erfolgter Probenahme unaufgefordert in Form eines Laborberichts mit Angabe der Untersuchungsmethoden und Nachweisgrenzen zu übermitteln. 
Abgabeform: in Papierform (1-fach) und elektronisch im pdf-Format.</t>
    </r>
  </si>
  <si>
    <t>Summe Titel 02</t>
  </si>
  <si>
    <t>Überwachung 2028</t>
  </si>
  <si>
    <t>Titel 03</t>
  </si>
  <si>
    <r>
      <rPr>
        <b/>
        <sz val="14"/>
        <color theme="1"/>
        <rFont val="Calibri"/>
        <family val="2"/>
      </rPr>
      <t>ÜBERWACHUNG 2029</t>
    </r>
    <r>
      <rPr>
        <sz val="11"/>
        <color theme="1"/>
        <rFont val="Calibri"/>
        <family val="2"/>
      </rPr>
      <t xml:space="preserve">
</t>
    </r>
    <r>
      <rPr>
        <sz val="11"/>
        <rFont val="Calibri"/>
        <family val="2"/>
        <scheme val="minor"/>
      </rPr>
      <t>Gemäß den Vorgaben der Regierung von Mittelfranken sind das Grund-, Oberflächen- und Sickerwasser im Bereich der Deponie Herzogenaurach im Überwachungsjahr zu beproben und zu untersuchen.</t>
    </r>
    <r>
      <rPr>
        <b/>
        <sz val="11"/>
        <rFont val="Calibri"/>
        <family val="2"/>
        <scheme val="minor"/>
      </rPr>
      <t xml:space="preserve"> </t>
    </r>
  </si>
  <si>
    <t>1.29.01.01</t>
  </si>
  <si>
    <t>1.29.01.02</t>
  </si>
  <si>
    <t>1.29.02.01</t>
  </si>
  <si>
    <t>1.29.02.02</t>
  </si>
  <si>
    <t>1.29.02.03</t>
  </si>
  <si>
    <t>1.29.03.01</t>
  </si>
  <si>
    <t>1.29.03.02</t>
  </si>
  <si>
    <t>1.29.03.03</t>
  </si>
  <si>
    <t>1.29.03.04</t>
  </si>
  <si>
    <t>1.29.03.05</t>
  </si>
  <si>
    <r>
      <rPr>
        <b/>
        <sz val="11"/>
        <color theme="1"/>
        <rFont val="Calibri"/>
        <family val="2"/>
      </rPr>
      <t>Analytik</t>
    </r>
    <r>
      <rPr>
        <sz val="11"/>
        <color theme="1"/>
        <rFont val="Calibri"/>
        <family val="2"/>
      </rPr>
      <t xml:space="preserve">
Die Grund-, Oberflächen- und Sickerwasserproben sind gemäß den Vorgaben der Regierung von Mittelfranken einer chemischen Untersuchung zu unterziehen. Die entsprechenden Parameterumfänge sind in der beiliegenden </t>
    </r>
    <r>
      <rPr>
        <b/>
        <sz val="11"/>
        <color theme="1"/>
        <rFont val="Calibri"/>
        <family val="2"/>
      </rPr>
      <t>Anlage 3a (Tabellen 1-5)</t>
    </r>
    <r>
      <rPr>
        <sz val="11"/>
        <color theme="1"/>
        <rFont val="Calibri"/>
        <family val="2"/>
      </rPr>
      <t xml:space="preserve"> aufgelistet. Die in den Tabellen angegebenen Methoden sind bei den Wasseruntersuchungen anzuwenden. 
Die chemischen Untersuchungen sind von einem fachlich qualifizierten Labor durchzuführen. </t>
    </r>
  </si>
  <si>
    <t>1.29.04.01</t>
  </si>
  <si>
    <t>1.29.04.02</t>
  </si>
  <si>
    <t>1.29.04.03</t>
  </si>
  <si>
    <t>1.29.04.04</t>
  </si>
  <si>
    <t>1.29.04.05</t>
  </si>
  <si>
    <t>1.29.05.01</t>
  </si>
  <si>
    <t>1.29.05.02</t>
  </si>
  <si>
    <t>1.29.05.03</t>
  </si>
  <si>
    <t>1.29.05.04</t>
  </si>
  <si>
    <t>1.29.05.05</t>
  </si>
  <si>
    <t>Summe Titel 03</t>
  </si>
  <si>
    <t>Überwachung 2029</t>
  </si>
  <si>
    <t>Angebotssumme gesamt netto</t>
  </si>
  <si>
    <t xml:space="preserve">zzgl. Mehrwertsteuer </t>
  </si>
  <si>
    <t>Angebotssumme gesamt brutto</t>
  </si>
  <si>
    <t>Nachlass in % ohne Bedingungen</t>
  </si>
  <si>
    <t>Gesamtsumme brutto mit Nachlass</t>
  </si>
  <si>
    <t>Vergabenummer: 26_UVgO_054</t>
  </si>
  <si>
    <r>
      <rPr>
        <b/>
        <sz val="11"/>
        <color theme="1"/>
        <rFont val="Calibri"/>
        <family val="2"/>
      </rPr>
      <t>Probenahmeprotokoll, Standardprogramm (Januar, April, Juli, Oktober)</t>
    </r>
    <r>
      <rPr>
        <sz val="11"/>
        <color theme="1"/>
        <rFont val="Calibri"/>
        <family val="2"/>
      </rPr>
      <t xml:space="preserve">
für B 4, B 5a1, B 5a2, B 5b1, B 5b2, B 9, B 11, B 12, B 13, B 15, B 16, B 17, B 18, Sickerwasserbecken und Oberflächenwasser S 13.
Jede Probenahme ist in einem Protokoll zu dokumentieren.
Folgende Daten sind festzuhalten: 
• Bezeichnung der Probenahmestelle
• Beschreibung der Probenahmestelle: Art, Ausführung, Ausbau
• Ruhewasserspiegel und abgesenkter Wasserspiegel
• Bezeichnung der Probe
• Zeitpunkt der Probenahme: Datum, Uhrzeit
• Beschreibung des Entnahmevorgangs: Pumpen/ Schöpfen, Probenahme-Hahn, Pumpenart/Schöpfgefäß, Pumpdauer, Förderleistung zum Probenahmezeitpunkt, Fördervolumen bis zur Probenahme
• Vor-Ort-Parameter: Temperatur, pH-Wert, elektrische Leitfähigkeit, Sauerstoff-Gehalt, Färbung, Trübung/Boden-satz, Geruch
• Auffälligkeiten bei der Probenahme
• Art der Probenbehälter
• Probevolumen
• Probenvorbehandlung/-konservierung
• Transport- und Lagerbedingungen
• Probenübergabe ans Labor
• Name und Dienststelle des Probenehmers
Die Probenahmeprotokolle der Messstellen sind Bestandteil des Vierteljahresberichts und mit diesem dem AG zu übergeben. Die qualitativen Messwerte der Grund-, Sicker- und Oberflächenwasserüberwachung sind dem AG elektronisch im dpn-Format (Programm „SEBAM“) spätestens 14 Tage nach dem Probetermin zu übermitteln.  </t>
    </r>
  </si>
  <si>
    <r>
      <rPr>
        <b/>
        <sz val="11"/>
        <color theme="1"/>
        <rFont val="Calibri"/>
        <family val="2"/>
      </rPr>
      <t xml:space="preserve">Vierteljahresbericht „Standardprogramm“ (Januar, April, Juli, Oktober) </t>
    </r>
    <r>
      <rPr>
        <sz val="11"/>
        <color theme="1"/>
        <rFont val="Calibri"/>
        <family val="2"/>
      </rPr>
      <t xml:space="preserve">
Im Vierteljahresbericht ist eine Zusammenstellung der Untersu-chungsergebnisse (Probenahme- und Analysedaten) und eine fachliche chemische und hydrogeologische Bewertung vorzulegen.
Zusätzlich sind die Auslöseschwellen </t>
    </r>
    <r>
      <rPr>
        <b/>
        <sz val="11"/>
        <color theme="1"/>
        <rFont val="Calibri"/>
        <family val="2"/>
      </rPr>
      <t>(Anlage 3b)</t>
    </r>
    <r>
      <rPr>
        <sz val="11"/>
        <color theme="1"/>
        <rFont val="Calibri"/>
        <family val="2"/>
      </rPr>
      <t xml:space="preserve"> gemäß dem Maßnahmenplan zu überprüfen und zu bewerten.
Der Vierteljahresbericht hat folgendes zu beinhalten. 
• Vorbemerkung
• Probenahme
• Laboruntersuchung
• Ergebnisse und Bewertung
• Sickerwasser 
• Grundwasser 
- Oberflächennaher Aquifer
- Zusammenhängender Aquifer
• Oberflächenwasser 
• Auslöseschwellen
• Anlagen
- Übersichtsplan M = 1:2500
- Probenahmeprotokolle (Grund-, Sicker- und Oberflächenwasser)
- Grundwassergleichenplan
- Tabellen Analysenergebnisse (Grund-, Sicker- und Oberflächenwasser)
- Tabellen über die Stufen für Basis- und Leitparameter in Grundmasse aus LfU-Merkblatt 3.8/1 sowie Basisparameter der Differenzbetrachtung
Abgabeform: spätestens 4 Wochen nach dem Probetermin in Papierform (1-fach) und elektronisch, im pdf-Format des Vierteljahresberichts. Die qualitativen Messwerte der Grund-, Sicker- und Oberflächenwasserüberwachung sind dem AG elektronisch im dpn-Format (Programm „SEBAM“) spätestens 14 Tage nach dem Probetermin zu übermitteln.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</si>
</sst>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quot;€&quot;* #,##0.00_);_(&quot;€&quot;* \(#,##0.00\);_(&quot;€&quot;* &quot;-&quot;??_);_(@_)"/>
    <numFmt numFmtId="165" formatCode="#,##0.00\ &quot;€&quot;"/>
  </numFmts>
  <fonts count="26" x14ac:knownFonts="1">
    <font>
      <sz val="11"/>
      <color theme="1"/>
      <name val="Calibri"/>
      <family val="2"/>
      <scheme val="minor"/>
    </font>
    <font>
      <sz val="11"/>
      <color theme="1"/>
      <name val="Calibri"/>
      <family val="2"/>
      <scheme val="minor"/>
    </font>
    <font>
      <b/>
      <u/>
      <sz val="14"/>
      <name val="Arial"/>
      <family val="2"/>
    </font>
    <font>
      <b/>
      <sz val="16"/>
      <color theme="1"/>
      <name val="Arial"/>
      <family val="2"/>
    </font>
    <font>
      <b/>
      <sz val="11"/>
      <color theme="1"/>
      <name val="Arial"/>
      <family val="2"/>
    </font>
    <font>
      <sz val="12"/>
      <color theme="1"/>
      <name val="Arial"/>
      <family val="2"/>
    </font>
    <font>
      <b/>
      <sz val="12"/>
      <color theme="1"/>
      <name val="Arial"/>
      <family val="2"/>
    </font>
    <font>
      <sz val="12"/>
      <color theme="1"/>
      <name val="Book Antiqua"/>
      <family val="1"/>
    </font>
    <font>
      <sz val="7"/>
      <color theme="1"/>
      <name val="Times New Roman"/>
      <family val="1"/>
    </font>
    <font>
      <b/>
      <sz val="14"/>
      <name val="Arial"/>
      <family val="2"/>
    </font>
    <font>
      <sz val="11"/>
      <name val="Arial"/>
      <family val="2"/>
    </font>
    <font>
      <b/>
      <sz val="11"/>
      <name val="Arial"/>
      <family val="2"/>
    </font>
    <font>
      <b/>
      <sz val="13"/>
      <name val="Arial"/>
      <family val="2"/>
    </font>
    <font>
      <b/>
      <sz val="11"/>
      <color theme="1"/>
      <name val="Calibri"/>
      <family val="2"/>
    </font>
    <font>
      <sz val="11"/>
      <color theme="1"/>
      <name val="Calibri"/>
      <family val="2"/>
    </font>
    <font>
      <b/>
      <sz val="14"/>
      <color theme="1"/>
      <name val="Calibri"/>
      <family val="2"/>
    </font>
    <font>
      <sz val="11"/>
      <name val="Calibri"/>
      <family val="2"/>
      <scheme val="minor"/>
    </font>
    <font>
      <b/>
      <sz val="11"/>
      <name val="Calibri"/>
      <family val="2"/>
      <scheme val="minor"/>
    </font>
    <font>
      <i/>
      <sz val="11"/>
      <color theme="1"/>
      <name val="Calibri"/>
      <family val="2"/>
    </font>
    <font>
      <b/>
      <sz val="10"/>
      <color theme="1"/>
      <name val="Arial"/>
      <family val="2"/>
    </font>
    <font>
      <b/>
      <sz val="20"/>
      <color rgb="FFFF0000"/>
      <name val="Arial"/>
      <family val="2"/>
    </font>
    <font>
      <sz val="10"/>
      <name val="Arial"/>
      <family val="2"/>
    </font>
    <font>
      <b/>
      <sz val="11"/>
      <color rgb="FFF93954"/>
      <name val="Arial"/>
      <family val="2"/>
    </font>
    <font>
      <sz val="11"/>
      <color rgb="FFF93954"/>
      <name val="Arial"/>
      <family val="2"/>
    </font>
    <font>
      <b/>
      <sz val="11"/>
      <color rgb="FFFF0000"/>
      <name val="Arial"/>
      <family val="2"/>
    </font>
    <font>
      <i/>
      <sz val="1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106">
    <xf numFmtId="0" fontId="0" fillId="0" borderId="0" xfId="0"/>
    <xf numFmtId="0" fontId="2" fillId="0" borderId="0" xfId="0" applyFont="1" applyAlignment="1">
      <alignment vertical="top"/>
    </xf>
    <xf numFmtId="0" fontId="0" fillId="0" borderId="0" xfId="0" applyFill="1"/>
    <xf numFmtId="0" fontId="3" fillId="2" borderId="1" xfId="0" applyFont="1" applyFill="1" applyBorder="1" applyAlignment="1">
      <alignment vertical="center"/>
    </xf>
    <xf numFmtId="0" fontId="4" fillId="2" borderId="2" xfId="0" applyFont="1" applyFill="1" applyBorder="1" applyAlignment="1">
      <alignment horizontal="center" vertical="center"/>
    </xf>
    <xf numFmtId="0" fontId="5" fillId="0" borderId="0" xfId="0" applyFont="1"/>
    <xf numFmtId="0" fontId="6" fillId="0" borderId="0" xfId="0" applyFont="1" applyAlignment="1">
      <alignment vertical="center"/>
    </xf>
    <xf numFmtId="0" fontId="7" fillId="0" borderId="0" xfId="0" quotePrefix="1" applyFont="1" applyAlignment="1">
      <alignment horizontal="left" vertical="center" indent="2"/>
    </xf>
    <xf numFmtId="0" fontId="7" fillId="0" borderId="0" xfId="0" applyFont="1" applyAlignment="1">
      <alignment horizontal="left" vertical="center" indent="2"/>
    </xf>
    <xf numFmtId="0" fontId="9" fillId="0" borderId="0" xfId="0" applyFont="1" applyAlignment="1">
      <alignment vertical="top"/>
    </xf>
    <xf numFmtId="0" fontId="10" fillId="0" borderId="0" xfId="0" applyFont="1"/>
    <xf numFmtId="0" fontId="10" fillId="0" borderId="0" xfId="0" applyFont="1" applyFill="1"/>
    <xf numFmtId="0" fontId="11" fillId="0" borderId="0" xfId="0" applyFont="1"/>
    <xf numFmtId="0" fontId="12" fillId="0" borderId="0" xfId="0" applyFont="1" applyAlignment="1">
      <alignment vertical="top"/>
    </xf>
    <xf numFmtId="0" fontId="10" fillId="0" borderId="0" xfId="0" applyFont="1" applyAlignment="1">
      <alignment horizontal="center" vertical="center"/>
    </xf>
    <xf numFmtId="0" fontId="10" fillId="0" borderId="0" xfId="0" applyFont="1" applyFill="1" applyAlignment="1">
      <alignment horizontal="center"/>
    </xf>
    <xf numFmtId="0" fontId="10" fillId="0" borderId="0" xfId="0" applyFont="1" applyAlignment="1">
      <alignment horizontal="center"/>
    </xf>
    <xf numFmtId="0" fontId="11" fillId="0" borderId="3" xfId="0" applyFont="1" applyBorder="1" applyAlignment="1">
      <alignment horizontal="center" vertical="center" wrapText="1"/>
    </xf>
    <xf numFmtId="0" fontId="11" fillId="0" borderId="3" xfId="0" applyFont="1" applyFill="1" applyBorder="1" applyAlignment="1">
      <alignment horizontal="center" vertical="center" wrapText="1"/>
    </xf>
    <xf numFmtId="0" fontId="13" fillId="2" borderId="3" xfId="0" quotePrefix="1" applyFont="1" applyFill="1" applyBorder="1" applyAlignment="1">
      <alignment horizontal="right" vertical="top" wrapText="1"/>
    </xf>
    <xf numFmtId="49" fontId="14" fillId="2" borderId="3" xfId="0" applyNumberFormat="1" applyFont="1" applyFill="1" applyBorder="1" applyAlignment="1">
      <alignment vertical="top" wrapText="1"/>
    </xf>
    <xf numFmtId="0" fontId="10" fillId="2" borderId="3" xfId="0" quotePrefix="1" applyFont="1" applyFill="1" applyBorder="1" applyAlignment="1">
      <alignment horizontal="center" vertical="center" wrapText="1"/>
    </xf>
    <xf numFmtId="2" fontId="10" fillId="2" borderId="3" xfId="1" applyNumberFormat="1" applyFont="1" applyFill="1" applyBorder="1" applyAlignment="1" applyProtection="1">
      <alignment vertical="center"/>
    </xf>
    <xf numFmtId="0" fontId="13" fillId="0" borderId="0" xfId="0" quotePrefix="1" applyFont="1" applyAlignment="1">
      <alignment horizontal="right" vertical="top"/>
    </xf>
    <xf numFmtId="49" fontId="13" fillId="0" borderId="3" xfId="0" applyNumberFormat="1" applyFont="1" applyBorder="1" applyAlignment="1">
      <alignment vertical="top" wrapText="1"/>
    </xf>
    <xf numFmtId="0" fontId="10" fillId="0" borderId="3" xfId="0" quotePrefix="1" applyFont="1" applyBorder="1" applyAlignment="1">
      <alignment horizontal="center" vertical="center" wrapText="1"/>
    </xf>
    <xf numFmtId="2" fontId="10" fillId="0" borderId="3" xfId="1" applyNumberFormat="1" applyFont="1" applyFill="1" applyBorder="1" applyAlignment="1" applyProtection="1">
      <alignment vertical="center"/>
    </xf>
    <xf numFmtId="0" fontId="14" fillId="0" borderId="3" xfId="0" applyFont="1" applyBorder="1" applyAlignment="1">
      <alignment horizontal="right" vertical="top"/>
    </xf>
    <xf numFmtId="49" fontId="14" fillId="0" borderId="3" xfId="0" applyNumberFormat="1" applyFont="1" applyBorder="1" applyAlignment="1">
      <alignment vertical="top" wrapText="1"/>
    </xf>
    <xf numFmtId="2" fontId="10" fillId="3" borderId="3" xfId="1" applyNumberFormat="1" applyFont="1" applyFill="1" applyBorder="1" applyAlignment="1" applyProtection="1">
      <alignment vertical="center"/>
      <protection locked="0"/>
    </xf>
    <xf numFmtId="0" fontId="14" fillId="0" borderId="4" xfId="0" applyFont="1" applyBorder="1" applyAlignment="1">
      <alignment horizontal="right" vertical="top"/>
    </xf>
    <xf numFmtId="49" fontId="14" fillId="0" borderId="4" xfId="0" applyNumberFormat="1" applyFont="1" applyBorder="1" applyAlignment="1">
      <alignment vertical="top" wrapText="1"/>
    </xf>
    <xf numFmtId="0" fontId="10" fillId="0" borderId="4" xfId="0" quotePrefix="1" applyFont="1" applyBorder="1" applyAlignment="1">
      <alignment horizontal="center" vertical="center" wrapText="1"/>
    </xf>
    <xf numFmtId="2" fontId="10" fillId="3" borderId="4" xfId="1" applyNumberFormat="1" applyFont="1" applyFill="1" applyBorder="1" applyAlignment="1" applyProtection="1">
      <alignment vertical="center"/>
      <protection locked="0"/>
    </xf>
    <xf numFmtId="0" fontId="13" fillId="0" borderId="3" xfId="0" quotePrefix="1" applyFont="1" applyBorder="1" applyAlignment="1">
      <alignment horizontal="right" vertical="top"/>
    </xf>
    <xf numFmtId="0" fontId="10" fillId="0" borderId="3" xfId="0" quotePrefix="1" applyFont="1" applyFill="1" applyBorder="1" applyAlignment="1">
      <alignment horizontal="center" vertical="center" wrapText="1"/>
    </xf>
    <xf numFmtId="2" fontId="11" fillId="0" borderId="3" xfId="1" applyNumberFormat="1" applyFont="1" applyFill="1" applyBorder="1" applyAlignment="1" applyProtection="1">
      <alignment vertical="center"/>
    </xf>
    <xf numFmtId="0" fontId="13" fillId="0" borderId="5" xfId="0" quotePrefix="1" applyFont="1" applyBorder="1" applyAlignment="1">
      <alignment horizontal="right" vertical="top"/>
    </xf>
    <xf numFmtId="49" fontId="14" fillId="0" borderId="0" xfId="0" applyNumberFormat="1" applyFont="1" applyBorder="1" applyAlignment="1">
      <alignment vertical="top" wrapText="1"/>
    </xf>
    <xf numFmtId="2" fontId="10" fillId="0" borderId="4" xfId="1" applyNumberFormat="1" applyFont="1" applyFill="1" applyBorder="1" applyAlignment="1" applyProtection="1">
      <alignment vertical="center"/>
    </xf>
    <xf numFmtId="0" fontId="14" fillId="0" borderId="5" xfId="0" applyFont="1" applyBorder="1" applyAlignment="1">
      <alignment horizontal="right" vertical="top"/>
    </xf>
    <xf numFmtId="0" fontId="10" fillId="0" borderId="5" xfId="0" quotePrefix="1" applyFont="1" applyBorder="1" applyAlignment="1">
      <alignment horizontal="center" vertical="center" wrapText="1"/>
    </xf>
    <xf numFmtId="2" fontId="10" fillId="3" borderId="5" xfId="1" applyNumberFormat="1" applyFont="1" applyFill="1" applyBorder="1" applyAlignment="1" applyProtection="1">
      <alignment vertical="center"/>
      <protection locked="0"/>
    </xf>
    <xf numFmtId="2" fontId="10" fillId="0" borderId="5" xfId="1" applyNumberFormat="1" applyFont="1" applyFill="1" applyBorder="1" applyAlignment="1" applyProtection="1">
      <alignment vertical="center"/>
    </xf>
    <xf numFmtId="0" fontId="14" fillId="0" borderId="6" xfId="0" applyFont="1" applyBorder="1" applyAlignment="1">
      <alignment horizontal="right" vertical="top"/>
    </xf>
    <xf numFmtId="0" fontId="14" fillId="0" borderId="7" xfId="0" applyFont="1" applyBorder="1" applyAlignment="1">
      <alignment horizontal="right" vertical="top"/>
    </xf>
    <xf numFmtId="49" fontId="14" fillId="0" borderId="8" xfId="0" applyNumberFormat="1" applyFont="1" applyBorder="1" applyAlignment="1">
      <alignment vertical="top" wrapText="1"/>
    </xf>
    <xf numFmtId="0" fontId="10" fillId="0" borderId="8" xfId="0" quotePrefix="1" applyFont="1" applyBorder="1" applyAlignment="1">
      <alignment horizontal="center" vertical="center" wrapText="1"/>
    </xf>
    <xf numFmtId="2" fontId="10" fillId="3" borderId="8" xfId="1" applyNumberFormat="1" applyFont="1" applyFill="1" applyBorder="1" applyAlignment="1" applyProtection="1">
      <alignment vertical="center"/>
      <protection locked="0"/>
    </xf>
    <xf numFmtId="2" fontId="10" fillId="0" borderId="8" xfId="1" applyNumberFormat="1" applyFont="1" applyFill="1" applyBorder="1" applyAlignment="1" applyProtection="1">
      <alignment vertical="center"/>
    </xf>
    <xf numFmtId="0" fontId="14" fillId="0" borderId="8" xfId="0" applyFont="1" applyBorder="1" applyAlignment="1">
      <alignment horizontal="right" vertical="top"/>
    </xf>
    <xf numFmtId="49" fontId="14" fillId="0" borderId="5" xfId="0" applyNumberFormat="1" applyFont="1" applyBorder="1" applyAlignment="1">
      <alignment vertical="top" wrapText="1"/>
    </xf>
    <xf numFmtId="49" fontId="14" fillId="0" borderId="8" xfId="0" quotePrefix="1" applyNumberFormat="1" applyFont="1" applyBorder="1" applyAlignment="1">
      <alignment vertical="top" wrapText="1"/>
    </xf>
    <xf numFmtId="0" fontId="13" fillId="0" borderId="3" xfId="0" quotePrefix="1" applyFont="1" applyBorder="1" applyAlignment="1">
      <alignment horizontal="left" vertical="top"/>
    </xf>
    <xf numFmtId="0" fontId="19" fillId="0" borderId="0" xfId="0" applyFont="1" applyAlignment="1">
      <alignment vertical="center"/>
    </xf>
    <xf numFmtId="0" fontId="13" fillId="0" borderId="4" xfId="0" quotePrefix="1" applyFont="1" applyBorder="1" applyAlignment="1">
      <alignment horizontal="right" vertical="top"/>
    </xf>
    <xf numFmtId="0" fontId="10" fillId="0" borderId="0" xfId="0" applyFont="1" applyBorder="1"/>
    <xf numFmtId="0" fontId="11" fillId="0" borderId="0" xfId="0" applyFont="1" applyAlignment="1">
      <alignment horizontal="right" vertical="center"/>
    </xf>
    <xf numFmtId="2" fontId="10" fillId="0" borderId="0" xfId="3" applyNumberFormat="1" applyFont="1" applyFill="1" applyAlignment="1" applyProtection="1">
      <alignment vertical="center"/>
    </xf>
    <xf numFmtId="49" fontId="11" fillId="0" borderId="0" xfId="0" applyNumberFormat="1" applyFont="1" applyAlignment="1">
      <alignment horizontal="center" vertical="center"/>
    </xf>
    <xf numFmtId="9" fontId="10" fillId="0" borderId="0" xfId="1" applyNumberFormat="1" applyFont="1" applyAlignment="1" applyProtection="1">
      <alignment horizontal="right" vertical="center"/>
    </xf>
    <xf numFmtId="10" fontId="10" fillId="0" borderId="0" xfId="1" applyNumberFormat="1" applyFont="1" applyAlignment="1" applyProtection="1">
      <alignment horizontal="left" vertical="center"/>
    </xf>
    <xf numFmtId="2" fontId="10" fillId="0" borderId="0" xfId="1" applyNumberFormat="1" applyFont="1" applyFill="1" applyAlignment="1" applyProtection="1">
      <alignment vertical="center"/>
    </xf>
    <xf numFmtId="0" fontId="12" fillId="0" borderId="0" xfId="0" applyFont="1" applyAlignment="1">
      <alignment horizontal="right" vertical="center"/>
    </xf>
    <xf numFmtId="2" fontId="12" fillId="0" borderId="0" xfId="1" applyNumberFormat="1" applyFont="1" applyFill="1" applyAlignment="1" applyProtection="1">
      <alignment vertical="center"/>
    </xf>
    <xf numFmtId="0" fontId="20" fillId="0" borderId="0" xfId="0" applyFont="1"/>
    <xf numFmtId="0" fontId="10" fillId="0" borderId="0" xfId="0" applyFont="1" applyAlignment="1">
      <alignment horizontal="right" wrapText="1"/>
    </xf>
    <xf numFmtId="10" fontId="10" fillId="3" borderId="0" xfId="0" applyNumberFormat="1" applyFont="1" applyFill="1"/>
    <xf numFmtId="0" fontId="21" fillId="0" borderId="0" xfId="0" applyFont="1"/>
    <xf numFmtId="0" fontId="11" fillId="0" borderId="0" xfId="0" applyFont="1" applyAlignment="1">
      <alignment horizontal="right"/>
    </xf>
    <xf numFmtId="0" fontId="22" fillId="0" borderId="0" xfId="0" applyFont="1" applyFill="1" applyAlignment="1">
      <alignment wrapText="1"/>
    </xf>
    <xf numFmtId="0" fontId="21" fillId="0" borderId="0" xfId="0" applyFont="1" applyFill="1"/>
    <xf numFmtId="0" fontId="11" fillId="0" borderId="0" xfId="0" applyFont="1" applyFill="1" applyAlignment="1">
      <alignment horizontal="right"/>
    </xf>
    <xf numFmtId="0" fontId="10" fillId="0" borderId="0" xfId="0" applyFont="1" applyFill="1" applyAlignment="1">
      <alignment wrapText="1"/>
    </xf>
    <xf numFmtId="0" fontId="23" fillId="0" borderId="0" xfId="0" applyFont="1" applyFill="1"/>
    <xf numFmtId="0" fontId="10" fillId="0" borderId="0" xfId="0" applyFont="1" applyFill="1" applyAlignment="1">
      <alignment horizontal="right" vertical="center"/>
    </xf>
    <xf numFmtId="165" fontId="10" fillId="0" borderId="0" xfId="0" applyNumberFormat="1" applyFont="1" applyFill="1"/>
    <xf numFmtId="44" fontId="10" fillId="0" borderId="0" xfId="0" applyNumberFormat="1" applyFont="1"/>
    <xf numFmtId="0" fontId="12" fillId="0" borderId="0" xfId="0" applyFont="1" applyFill="1" applyAlignment="1">
      <alignment horizontal="right" vertical="center"/>
    </xf>
    <xf numFmtId="44" fontId="12" fillId="0" borderId="0" xfId="1" applyFont="1" applyAlignment="1" applyProtection="1">
      <alignment vertical="center"/>
    </xf>
    <xf numFmtId="0" fontId="10" fillId="0" borderId="0" xfId="2" applyNumberFormat="1" applyFont="1" applyAlignment="1" applyProtection="1">
      <alignment horizontal="right"/>
    </xf>
    <xf numFmtId="0" fontId="10" fillId="0" borderId="0" xfId="2" applyNumberFormat="1" applyFont="1" applyFill="1" applyAlignment="1" applyProtection="1">
      <alignment horizontal="right"/>
    </xf>
    <xf numFmtId="9" fontId="11" fillId="0" borderId="0" xfId="2" applyFont="1" applyFill="1" applyBorder="1" applyAlignment="1" applyProtection="1">
      <alignment horizontal="center" vertical="center"/>
    </xf>
    <xf numFmtId="0" fontId="24" fillId="0" borderId="0" xfId="0" applyFont="1"/>
    <xf numFmtId="0" fontId="10" fillId="0" borderId="0" xfId="0" applyFont="1" applyAlignment="1">
      <alignment horizontal="right"/>
    </xf>
    <xf numFmtId="0" fontId="25" fillId="0" borderId="0" xfId="0" applyFont="1"/>
    <xf numFmtId="0" fontId="10" fillId="0" borderId="0" xfId="0" applyFont="1" applyAlignment="1">
      <alignment horizontal="right" vertical="center"/>
    </xf>
    <xf numFmtId="0" fontId="10" fillId="0" borderId="0" xfId="0" applyFont="1" applyAlignment="1">
      <alignment vertical="center"/>
    </xf>
    <xf numFmtId="0" fontId="10" fillId="0" borderId="0" xfId="0" applyFont="1" applyFill="1" applyAlignment="1">
      <alignment vertical="center"/>
    </xf>
    <xf numFmtId="0" fontId="12" fillId="0" borderId="0" xfId="0" applyFont="1" applyAlignment="1">
      <alignment vertical="center"/>
    </xf>
    <xf numFmtId="0" fontId="12" fillId="0" borderId="0" xfId="0" applyFont="1" applyFill="1" applyAlignment="1">
      <alignment vertical="center"/>
    </xf>
    <xf numFmtId="0" fontId="13" fillId="0" borderId="3" xfId="0" quotePrefix="1" applyFont="1" applyBorder="1" applyAlignment="1" applyProtection="1">
      <alignment horizontal="right" vertical="top"/>
    </xf>
    <xf numFmtId="49" fontId="13" fillId="0" borderId="3" xfId="0" applyNumberFormat="1" applyFont="1" applyBorder="1" applyAlignment="1" applyProtection="1">
      <alignment vertical="top" wrapText="1"/>
    </xf>
    <xf numFmtId="0" fontId="10" fillId="0" borderId="3" xfId="0" quotePrefix="1" applyFont="1" applyBorder="1" applyAlignment="1" applyProtection="1">
      <alignment horizontal="center" vertical="center" wrapText="1"/>
    </xf>
    <xf numFmtId="0" fontId="13" fillId="0" borderId="3" xfId="0" quotePrefix="1" applyFont="1" applyBorder="1" applyAlignment="1" applyProtection="1">
      <alignment horizontal="left" vertical="top"/>
    </xf>
    <xf numFmtId="49" fontId="10" fillId="0" borderId="0" xfId="0" applyNumberFormat="1" applyFont="1" applyAlignment="1" applyProtection="1">
      <alignment horizontal="center" wrapText="1"/>
      <protection locked="0"/>
    </xf>
    <xf numFmtId="49" fontId="10" fillId="0" borderId="0" xfId="0" applyNumberFormat="1" applyFont="1" applyAlignment="1" applyProtection="1">
      <alignment horizontal="center" vertical="center" wrapText="1"/>
      <protection locked="0"/>
    </xf>
    <xf numFmtId="2" fontId="10" fillId="3" borderId="4" xfId="1" applyNumberFormat="1" applyFont="1" applyFill="1" applyBorder="1" applyAlignment="1" applyProtection="1">
      <alignment vertical="center"/>
      <protection locked="0"/>
    </xf>
    <xf numFmtId="0" fontId="0" fillId="0" borderId="8" xfId="0" applyBorder="1" applyAlignment="1">
      <alignment vertical="center"/>
    </xf>
    <xf numFmtId="0" fontId="13" fillId="0" borderId="1" xfId="0" quotePrefix="1" applyFont="1" applyBorder="1" applyAlignment="1" applyProtection="1">
      <alignment horizontal="center" vertical="top"/>
    </xf>
    <xf numFmtId="0" fontId="13" fillId="0" borderId="9" xfId="0" quotePrefix="1" applyFont="1" applyBorder="1" applyAlignment="1" applyProtection="1">
      <alignment horizontal="center" vertical="top"/>
    </xf>
    <xf numFmtId="0" fontId="13" fillId="0" borderId="2" xfId="0" quotePrefix="1" applyFont="1" applyBorder="1" applyAlignment="1" applyProtection="1">
      <alignment horizontal="center" vertical="top"/>
    </xf>
    <xf numFmtId="0" fontId="13" fillId="0" borderId="1" xfId="0" quotePrefix="1" applyFont="1" applyBorder="1" applyAlignment="1">
      <alignment horizontal="center" vertical="top"/>
    </xf>
    <xf numFmtId="0" fontId="13" fillId="0" borderId="9" xfId="0" quotePrefix="1" applyFont="1" applyBorder="1" applyAlignment="1">
      <alignment horizontal="center" vertical="top"/>
    </xf>
    <xf numFmtId="0" fontId="13" fillId="0" borderId="2" xfId="0" quotePrefix="1" applyFont="1" applyBorder="1" applyAlignment="1">
      <alignment horizontal="center" vertical="top"/>
    </xf>
    <xf numFmtId="0" fontId="13" fillId="0" borderId="0" xfId="0" quotePrefix="1" applyFont="1" applyBorder="1" applyAlignment="1">
      <alignment horizontal="center" vertical="top"/>
    </xf>
  </cellXfs>
  <cellStyles count="4">
    <cellStyle name="Prozent" xfId="2" builtinId="5"/>
    <cellStyle name="Standard" xfId="0" builtinId="0"/>
    <cellStyle name="Währung" xfId="1" builtinId="4"/>
    <cellStyle name="Währung 2" xfId="3" xr:uid="{C49FD5F9-DA7C-477F-81B3-54AB1188036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0F0F0"/>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8BB7C-405E-4F12-9B2F-7AF02D3E61CB}">
  <sheetPr>
    <pageSetUpPr fitToPage="1"/>
  </sheetPr>
  <dimension ref="A1:G162"/>
  <sheetViews>
    <sheetView tabSelected="1" topLeftCell="A132" zoomScale="80" zoomScaleNormal="80" workbookViewId="0">
      <selection activeCell="B60" sqref="B60"/>
    </sheetView>
  </sheetViews>
  <sheetFormatPr baseColWidth="10" defaultRowHeight="15" x14ac:dyDescent="0.25"/>
  <cols>
    <col min="1" max="1" width="26" customWidth="1"/>
    <col min="2" max="2" width="127.28515625" customWidth="1"/>
    <col min="3" max="3" width="19.5703125" customWidth="1"/>
    <col min="4" max="4" width="26.42578125" customWidth="1"/>
    <col min="5" max="5" width="20.42578125" style="2" customWidth="1"/>
    <col min="6" max="6" width="24" customWidth="1"/>
    <col min="7" max="7" width="17.7109375" customWidth="1"/>
  </cols>
  <sheetData>
    <row r="1" spans="1:5" ht="18" x14ac:dyDescent="0.25">
      <c r="A1" s="1" t="s">
        <v>0</v>
      </c>
    </row>
    <row r="3" spans="1:5" ht="24.75" customHeight="1" x14ac:dyDescent="0.25">
      <c r="A3" s="3" t="s">
        <v>1</v>
      </c>
      <c r="B3" s="4" t="s">
        <v>2</v>
      </c>
    </row>
    <row r="4" spans="1:5" ht="15.75" x14ac:dyDescent="0.25">
      <c r="A4" s="5" t="s">
        <v>3</v>
      </c>
    </row>
    <row r="5" spans="1:5" ht="15.75" x14ac:dyDescent="0.25">
      <c r="A5" s="5" t="s">
        <v>4</v>
      </c>
    </row>
    <row r="8" spans="1:5" ht="15.75" x14ac:dyDescent="0.25">
      <c r="A8" s="6" t="s">
        <v>5</v>
      </c>
    </row>
    <row r="9" spans="1:5" ht="15.75" x14ac:dyDescent="0.25">
      <c r="A9" s="7" t="s">
        <v>6</v>
      </c>
    </row>
    <row r="10" spans="1:5" ht="15.75" x14ac:dyDescent="0.25">
      <c r="A10" s="7" t="s">
        <v>7</v>
      </c>
    </row>
    <row r="11" spans="1:5" ht="15.75" x14ac:dyDescent="0.25">
      <c r="A11" s="8" t="s">
        <v>8</v>
      </c>
    </row>
    <row r="12" spans="1:5" ht="15.75" x14ac:dyDescent="0.25">
      <c r="A12" s="7" t="s">
        <v>9</v>
      </c>
    </row>
    <row r="13" spans="1:5" ht="15.75" x14ac:dyDescent="0.25">
      <c r="A13" s="7" t="s">
        <v>10</v>
      </c>
    </row>
    <row r="16" spans="1:5" s="10" customFormat="1" ht="18" x14ac:dyDescent="0.25">
      <c r="A16" s="9" t="s">
        <v>11</v>
      </c>
      <c r="B16"/>
      <c r="E16" s="11"/>
    </row>
    <row r="17" spans="1:6" s="10" customFormat="1" ht="18" x14ac:dyDescent="0.25">
      <c r="A17" s="12" t="s">
        <v>12</v>
      </c>
      <c r="B17" s="9" t="s">
        <v>174</v>
      </c>
      <c r="C17" s="13"/>
      <c r="D17" s="14"/>
      <c r="E17" s="15"/>
      <c r="F17" s="16"/>
    </row>
    <row r="18" spans="1:6" s="10" customFormat="1" ht="16.5" x14ac:dyDescent="0.2">
      <c r="A18" s="17" t="s">
        <v>13</v>
      </c>
      <c r="B18" s="13"/>
      <c r="C18" s="17" t="s">
        <v>14</v>
      </c>
      <c r="D18" s="17" t="s">
        <v>15</v>
      </c>
      <c r="E18" s="18" t="s">
        <v>16</v>
      </c>
    </row>
    <row r="19" spans="1:6" s="10" customFormat="1" ht="48.75" x14ac:dyDescent="0.2">
      <c r="A19" s="19" t="s">
        <v>17</v>
      </c>
      <c r="B19" s="20" t="s">
        <v>18</v>
      </c>
      <c r="C19" s="21"/>
      <c r="D19" s="22"/>
      <c r="E19" s="22"/>
    </row>
    <row r="20" spans="1:6" s="10" customFormat="1" ht="15" customHeight="1" x14ac:dyDescent="0.2">
      <c r="A20" s="23" t="s">
        <v>19</v>
      </c>
      <c r="B20" s="24" t="s">
        <v>20</v>
      </c>
      <c r="C20" s="25"/>
      <c r="D20" s="26"/>
      <c r="E20" s="26"/>
    </row>
    <row r="21" spans="1:6" s="10" customFormat="1" ht="75" x14ac:dyDescent="0.2">
      <c r="A21" s="27" t="s">
        <v>21</v>
      </c>
      <c r="B21" s="28" t="s">
        <v>22</v>
      </c>
      <c r="C21" s="25">
        <v>1</v>
      </c>
      <c r="D21" s="29"/>
      <c r="E21" s="26">
        <f>C21*D21</f>
        <v>0</v>
      </c>
    </row>
    <row r="22" spans="1:6" s="10" customFormat="1" ht="75" x14ac:dyDescent="0.2">
      <c r="A22" s="27" t="s">
        <v>23</v>
      </c>
      <c r="B22" s="28" t="s">
        <v>24</v>
      </c>
      <c r="C22" s="25">
        <v>3</v>
      </c>
      <c r="D22" s="29"/>
      <c r="E22" s="26">
        <f t="shared" ref="E22:E23" si="0">C22*D22</f>
        <v>0</v>
      </c>
    </row>
    <row r="23" spans="1:6" s="10" customFormat="1" ht="105" x14ac:dyDescent="0.2">
      <c r="A23" s="30" t="s">
        <v>25</v>
      </c>
      <c r="B23" s="31" t="s">
        <v>26</v>
      </c>
      <c r="C23" s="32">
        <v>4</v>
      </c>
      <c r="D23" s="33"/>
      <c r="E23" s="26">
        <f t="shared" si="0"/>
        <v>0</v>
      </c>
    </row>
    <row r="24" spans="1:6" s="10" customFormat="1" x14ac:dyDescent="0.2">
      <c r="A24" s="34" t="s">
        <v>27</v>
      </c>
      <c r="B24" s="24" t="s">
        <v>20</v>
      </c>
      <c r="C24" s="35"/>
      <c r="D24" s="26"/>
      <c r="E24" s="36">
        <f>SUM(E21:E23)</f>
        <v>0</v>
      </c>
    </row>
    <row r="25" spans="1:6" s="10" customFormat="1" ht="195" x14ac:dyDescent="0.2">
      <c r="A25" s="37" t="s">
        <v>28</v>
      </c>
      <c r="B25" s="28" t="s">
        <v>29</v>
      </c>
      <c r="C25" s="25"/>
      <c r="D25" s="26"/>
      <c r="E25" s="26"/>
    </row>
    <row r="26" spans="1:6" s="10" customFormat="1" ht="345" x14ac:dyDescent="0.2">
      <c r="A26" s="30" t="s">
        <v>30</v>
      </c>
      <c r="B26" s="38" t="s">
        <v>31</v>
      </c>
      <c r="C26" s="32">
        <v>22</v>
      </c>
      <c r="D26" s="97"/>
      <c r="E26" s="39">
        <f>C26*D26</f>
        <v>0</v>
      </c>
    </row>
    <row r="27" spans="1:6" s="10" customFormat="1" ht="60" x14ac:dyDescent="0.2">
      <c r="A27" s="40"/>
      <c r="B27" s="38" t="s">
        <v>32</v>
      </c>
      <c r="C27" s="41"/>
      <c r="D27" s="98"/>
      <c r="E27" s="43"/>
    </row>
    <row r="28" spans="1:6" s="10" customFormat="1" ht="375" x14ac:dyDescent="0.2">
      <c r="A28" s="44" t="s">
        <v>33</v>
      </c>
      <c r="B28" s="31" t="s">
        <v>34</v>
      </c>
      <c r="C28" s="32">
        <v>39</v>
      </c>
      <c r="D28" s="33"/>
      <c r="E28" s="39">
        <f>C28*D28</f>
        <v>0</v>
      </c>
    </row>
    <row r="29" spans="1:6" s="10" customFormat="1" ht="60" x14ac:dyDescent="0.2">
      <c r="A29" s="45"/>
      <c r="B29" s="46" t="s">
        <v>32</v>
      </c>
      <c r="C29" s="47"/>
      <c r="D29" s="48"/>
      <c r="E29" s="49"/>
    </row>
    <row r="30" spans="1:6" s="10" customFormat="1" ht="270" x14ac:dyDescent="0.2">
      <c r="A30" s="50" t="s">
        <v>35</v>
      </c>
      <c r="B30" s="46" t="s">
        <v>36</v>
      </c>
      <c r="C30" s="47">
        <v>1</v>
      </c>
      <c r="D30" s="48"/>
      <c r="E30" s="49">
        <f>C30*D30</f>
        <v>0</v>
      </c>
    </row>
    <row r="31" spans="1:6" s="10" customFormat="1" ht="285" x14ac:dyDescent="0.2">
      <c r="A31" s="27" t="s">
        <v>37</v>
      </c>
      <c r="B31" s="28" t="s">
        <v>38</v>
      </c>
      <c r="C31" s="25">
        <v>3</v>
      </c>
      <c r="D31" s="29"/>
      <c r="E31" s="26">
        <f>C31*D31</f>
        <v>0</v>
      </c>
    </row>
    <row r="32" spans="1:6" s="10" customFormat="1" ht="285" x14ac:dyDescent="0.2">
      <c r="A32" s="27" t="s">
        <v>39</v>
      </c>
      <c r="B32" s="28" t="s">
        <v>40</v>
      </c>
      <c r="C32" s="25">
        <v>1</v>
      </c>
      <c r="D32" s="29"/>
      <c r="E32" s="26">
        <f>C32*D32</f>
        <v>0</v>
      </c>
    </row>
    <row r="33" spans="1:5" s="10" customFormat="1" ht="270" x14ac:dyDescent="0.2">
      <c r="A33" s="27" t="s">
        <v>41</v>
      </c>
      <c r="B33" s="28" t="s">
        <v>42</v>
      </c>
      <c r="C33" s="25">
        <v>3</v>
      </c>
      <c r="D33" s="29"/>
      <c r="E33" s="26">
        <f>C33*D33</f>
        <v>0</v>
      </c>
    </row>
    <row r="34" spans="1:5" s="10" customFormat="1" x14ac:dyDescent="0.2">
      <c r="A34" s="34" t="s">
        <v>43</v>
      </c>
      <c r="B34" s="24" t="s">
        <v>44</v>
      </c>
      <c r="C34" s="25"/>
      <c r="D34" s="26"/>
      <c r="E34" s="36">
        <f>SUM(E26:E33)</f>
        <v>0</v>
      </c>
    </row>
    <row r="35" spans="1:5" s="10" customFormat="1" x14ac:dyDescent="0.2">
      <c r="A35" s="34" t="s">
        <v>45</v>
      </c>
      <c r="B35" s="24" t="s">
        <v>46</v>
      </c>
      <c r="C35" s="25"/>
      <c r="D35" s="26"/>
      <c r="E35" s="26"/>
    </row>
    <row r="36" spans="1:5" s="10" customFormat="1" ht="90" x14ac:dyDescent="0.2">
      <c r="A36" s="27" t="s">
        <v>47</v>
      </c>
      <c r="B36" s="28" t="s">
        <v>48</v>
      </c>
      <c r="C36" s="25">
        <v>1</v>
      </c>
      <c r="D36" s="29"/>
      <c r="E36" s="26">
        <f>C36*D36</f>
        <v>0</v>
      </c>
    </row>
    <row r="37" spans="1:5" s="10" customFormat="1" ht="90" x14ac:dyDescent="0.2">
      <c r="A37" s="27" t="s">
        <v>49</v>
      </c>
      <c r="B37" s="28" t="s">
        <v>50</v>
      </c>
      <c r="C37" s="25">
        <v>3</v>
      </c>
      <c r="D37" s="29"/>
      <c r="E37" s="26">
        <f t="shared" ref="E37:E41" si="1">C37*D37</f>
        <v>0</v>
      </c>
    </row>
    <row r="38" spans="1:5" s="10" customFormat="1" ht="120" x14ac:dyDescent="0.2">
      <c r="A38" s="27" t="s">
        <v>51</v>
      </c>
      <c r="B38" s="28" t="s">
        <v>52</v>
      </c>
      <c r="C38" s="25">
        <v>4</v>
      </c>
      <c r="D38" s="29"/>
      <c r="E38" s="26">
        <f t="shared" si="1"/>
        <v>0</v>
      </c>
    </row>
    <row r="39" spans="1:5" s="10" customFormat="1" ht="75" x14ac:dyDescent="0.2">
      <c r="A39" s="27" t="s">
        <v>53</v>
      </c>
      <c r="B39" s="28" t="s">
        <v>54</v>
      </c>
      <c r="C39" s="25">
        <v>4</v>
      </c>
      <c r="D39" s="29"/>
      <c r="E39" s="26">
        <f t="shared" si="1"/>
        <v>0</v>
      </c>
    </row>
    <row r="40" spans="1:5" s="10" customFormat="1" ht="123" customHeight="1" x14ac:dyDescent="0.2">
      <c r="A40" s="27" t="s">
        <v>55</v>
      </c>
      <c r="B40" s="28" t="s">
        <v>56</v>
      </c>
      <c r="C40" s="25">
        <v>36</v>
      </c>
      <c r="D40" s="29"/>
      <c r="E40" s="26">
        <f t="shared" si="1"/>
        <v>0</v>
      </c>
    </row>
    <row r="41" spans="1:5" s="10" customFormat="1" ht="120" x14ac:dyDescent="0.2">
      <c r="A41" s="27" t="s">
        <v>57</v>
      </c>
      <c r="B41" s="28" t="s">
        <v>58</v>
      </c>
      <c r="C41" s="25">
        <v>2</v>
      </c>
      <c r="D41" s="29"/>
      <c r="E41" s="26">
        <f t="shared" si="1"/>
        <v>0</v>
      </c>
    </row>
    <row r="42" spans="1:5" s="10" customFormat="1" x14ac:dyDescent="0.2">
      <c r="A42" s="34" t="s">
        <v>59</v>
      </c>
      <c r="B42" s="24" t="s">
        <v>46</v>
      </c>
      <c r="C42" s="25"/>
      <c r="D42" s="26"/>
      <c r="E42" s="36">
        <f>SUM(E36:E41)</f>
        <v>0</v>
      </c>
    </row>
    <row r="43" spans="1:5" s="10" customFormat="1" ht="105" x14ac:dyDescent="0.2">
      <c r="A43" s="34" t="s">
        <v>60</v>
      </c>
      <c r="B43" s="24" t="s">
        <v>61</v>
      </c>
      <c r="C43" s="25"/>
      <c r="D43" s="26"/>
      <c r="E43" s="26"/>
    </row>
    <row r="44" spans="1:5" s="10" customFormat="1" ht="90" x14ac:dyDescent="0.2">
      <c r="A44" s="27" t="s">
        <v>62</v>
      </c>
      <c r="B44" s="28" t="s">
        <v>63</v>
      </c>
      <c r="C44" s="25">
        <v>22</v>
      </c>
      <c r="D44" s="29"/>
      <c r="E44" s="26">
        <f>C44*D44</f>
        <v>0</v>
      </c>
    </row>
    <row r="45" spans="1:5" s="10" customFormat="1" ht="105" x14ac:dyDescent="0.2">
      <c r="A45" s="27" t="s">
        <v>64</v>
      </c>
      <c r="B45" s="28" t="s">
        <v>65</v>
      </c>
      <c r="C45" s="25">
        <v>39</v>
      </c>
      <c r="D45" s="29"/>
      <c r="E45" s="26">
        <f t="shared" ref="E45:E50" si="2">C45*D45</f>
        <v>0</v>
      </c>
    </row>
    <row r="46" spans="1:5" s="10" customFormat="1" ht="75" x14ac:dyDescent="0.2">
      <c r="A46" s="27" t="s">
        <v>66</v>
      </c>
      <c r="B46" s="28" t="s">
        <v>67</v>
      </c>
      <c r="C46" s="25">
        <v>1</v>
      </c>
      <c r="D46" s="29"/>
      <c r="E46" s="26">
        <f t="shared" si="2"/>
        <v>0</v>
      </c>
    </row>
    <row r="47" spans="1:5" s="10" customFormat="1" ht="75" x14ac:dyDescent="0.2">
      <c r="A47" s="27" t="s">
        <v>68</v>
      </c>
      <c r="B47" s="28" t="s">
        <v>69</v>
      </c>
      <c r="C47" s="25">
        <v>3</v>
      </c>
      <c r="D47" s="29"/>
      <c r="E47" s="26">
        <f t="shared" si="2"/>
        <v>0</v>
      </c>
    </row>
    <row r="48" spans="1:5" s="10" customFormat="1" ht="75" x14ac:dyDescent="0.2">
      <c r="A48" s="27" t="s">
        <v>70</v>
      </c>
      <c r="B48" s="28" t="s">
        <v>71</v>
      </c>
      <c r="C48" s="25">
        <v>4</v>
      </c>
      <c r="D48" s="29"/>
      <c r="E48" s="26">
        <f t="shared" si="2"/>
        <v>0</v>
      </c>
    </row>
    <row r="49" spans="1:5" s="10" customFormat="1" ht="90" x14ac:dyDescent="0.2">
      <c r="A49" s="27" t="s">
        <v>72</v>
      </c>
      <c r="B49" s="28" t="s">
        <v>73</v>
      </c>
      <c r="C49" s="25">
        <v>36</v>
      </c>
      <c r="D49" s="29"/>
      <c r="E49" s="26">
        <f t="shared" si="2"/>
        <v>0</v>
      </c>
    </row>
    <row r="50" spans="1:5" s="10" customFormat="1" ht="75" x14ac:dyDescent="0.2">
      <c r="A50" s="27" t="s">
        <v>74</v>
      </c>
      <c r="B50" s="28" t="s">
        <v>75</v>
      </c>
      <c r="C50" s="25">
        <v>2</v>
      </c>
      <c r="D50" s="29"/>
      <c r="E50" s="26">
        <f t="shared" si="2"/>
        <v>0</v>
      </c>
    </row>
    <row r="51" spans="1:5" s="10" customFormat="1" x14ac:dyDescent="0.2">
      <c r="A51" s="34" t="s">
        <v>76</v>
      </c>
      <c r="B51" s="24" t="s">
        <v>77</v>
      </c>
      <c r="C51" s="25"/>
      <c r="D51" s="26"/>
      <c r="E51" s="36">
        <f>SUM(E44:E50)</f>
        <v>0</v>
      </c>
    </row>
    <row r="52" spans="1:5" s="10" customFormat="1" x14ac:dyDescent="0.2">
      <c r="A52" s="34" t="s">
        <v>78</v>
      </c>
      <c r="B52" s="24" t="s">
        <v>79</v>
      </c>
      <c r="C52" s="25"/>
      <c r="D52" s="26"/>
      <c r="E52" s="26"/>
    </row>
    <row r="53" spans="1:5" s="10" customFormat="1" ht="345" x14ac:dyDescent="0.2">
      <c r="A53" s="27" t="s">
        <v>80</v>
      </c>
      <c r="B53" s="28" t="s">
        <v>81</v>
      </c>
      <c r="C53" s="25">
        <v>1</v>
      </c>
      <c r="D53" s="29"/>
      <c r="E53" s="26">
        <f>C53*D53</f>
        <v>0</v>
      </c>
    </row>
    <row r="54" spans="1:5" s="10" customFormat="1" ht="345.75" customHeight="1" x14ac:dyDescent="0.2">
      <c r="A54" s="30" t="s">
        <v>82</v>
      </c>
      <c r="B54" s="31" t="s">
        <v>83</v>
      </c>
      <c r="C54" s="32">
        <v>3</v>
      </c>
      <c r="D54" s="33"/>
      <c r="E54" s="39">
        <f>C54*D54</f>
        <v>0</v>
      </c>
    </row>
    <row r="55" spans="1:5" s="10" customFormat="1" ht="399.75" customHeight="1" x14ac:dyDescent="0.2">
      <c r="A55" s="30" t="s">
        <v>84</v>
      </c>
      <c r="B55" s="31" t="s">
        <v>85</v>
      </c>
      <c r="C55" s="32">
        <v>1</v>
      </c>
      <c r="D55" s="97"/>
      <c r="E55" s="39">
        <f>C55*D55</f>
        <v>0</v>
      </c>
    </row>
    <row r="56" spans="1:5" s="10" customFormat="1" ht="30" x14ac:dyDescent="0.2">
      <c r="A56" s="50"/>
      <c r="B56" s="46" t="s">
        <v>86</v>
      </c>
      <c r="C56" s="47"/>
      <c r="D56" s="98"/>
      <c r="E56" s="49"/>
    </row>
    <row r="57" spans="1:5" s="10" customFormat="1" ht="60" x14ac:dyDescent="0.2">
      <c r="A57" s="40" t="s">
        <v>87</v>
      </c>
      <c r="B57" s="51" t="s">
        <v>88</v>
      </c>
      <c r="C57" s="41">
        <v>3</v>
      </c>
      <c r="D57" s="42"/>
      <c r="E57" s="43">
        <f>C57*D57</f>
        <v>0</v>
      </c>
    </row>
    <row r="58" spans="1:5" s="10" customFormat="1" ht="345" x14ac:dyDescent="0.2">
      <c r="A58" s="30" t="s">
        <v>89</v>
      </c>
      <c r="B58" s="31" t="s">
        <v>90</v>
      </c>
      <c r="C58" s="32">
        <v>1</v>
      </c>
      <c r="D58" s="33"/>
      <c r="E58" s="39">
        <f>C58*D58</f>
        <v>0</v>
      </c>
    </row>
    <row r="59" spans="1:5" s="10" customFormat="1" ht="375" customHeight="1" x14ac:dyDescent="0.2">
      <c r="A59" s="40"/>
      <c r="B59" s="51" t="s">
        <v>91</v>
      </c>
      <c r="C59" s="41"/>
      <c r="D59" s="42"/>
      <c r="E59" s="43"/>
    </row>
    <row r="60" spans="1:5" s="10" customFormat="1" ht="222.75" customHeight="1" x14ac:dyDescent="0.2">
      <c r="A60" s="50"/>
      <c r="B60" s="52" t="s">
        <v>92</v>
      </c>
      <c r="C60" s="47"/>
      <c r="D60" s="48"/>
      <c r="E60" s="49"/>
    </row>
    <row r="61" spans="1:5" s="10" customFormat="1" ht="75" x14ac:dyDescent="0.2">
      <c r="A61" s="50" t="s">
        <v>93</v>
      </c>
      <c r="B61" s="46" t="s">
        <v>94</v>
      </c>
      <c r="C61" s="47">
        <v>12</v>
      </c>
      <c r="D61" s="48"/>
      <c r="E61" s="49">
        <f>C61*D61</f>
        <v>0</v>
      </c>
    </row>
    <row r="62" spans="1:5" s="10" customFormat="1" ht="75" x14ac:dyDescent="0.2">
      <c r="A62" s="27" t="s">
        <v>95</v>
      </c>
      <c r="B62" s="28" t="s">
        <v>96</v>
      </c>
      <c r="C62" s="25">
        <v>2</v>
      </c>
      <c r="D62" s="29"/>
      <c r="E62" s="26">
        <f>C62*D62</f>
        <v>0</v>
      </c>
    </row>
    <row r="63" spans="1:5" s="10" customFormat="1" x14ac:dyDescent="0.2">
      <c r="A63" s="91" t="s">
        <v>97</v>
      </c>
      <c r="B63" s="92" t="s">
        <v>79</v>
      </c>
      <c r="C63" s="93"/>
      <c r="D63" s="26"/>
      <c r="E63" s="36">
        <f>SUM(E53:E62)</f>
        <v>0</v>
      </c>
    </row>
    <row r="64" spans="1:5" s="10" customFormat="1" x14ac:dyDescent="0.2">
      <c r="A64" s="91" t="s">
        <v>98</v>
      </c>
      <c r="B64" s="94" t="s">
        <v>99</v>
      </c>
      <c r="C64" s="93"/>
      <c r="D64" s="26"/>
      <c r="E64" s="36">
        <f>E63+E51+E42+E34+E24</f>
        <v>0</v>
      </c>
    </row>
    <row r="65" spans="1:5" s="10" customFormat="1" x14ac:dyDescent="0.2">
      <c r="A65" s="99"/>
      <c r="B65" s="100"/>
      <c r="C65" s="100"/>
      <c r="D65" s="100"/>
      <c r="E65" s="101"/>
    </row>
    <row r="66" spans="1:5" s="10" customFormat="1" ht="48.75" x14ac:dyDescent="0.2">
      <c r="A66" s="19" t="s">
        <v>100</v>
      </c>
      <c r="B66" s="20" t="s">
        <v>101</v>
      </c>
      <c r="C66" s="21"/>
      <c r="D66" s="22"/>
      <c r="E66" s="22"/>
    </row>
    <row r="67" spans="1:5" s="10" customFormat="1" x14ac:dyDescent="0.2">
      <c r="A67" s="34" t="s">
        <v>19</v>
      </c>
      <c r="B67" s="54" t="s">
        <v>20</v>
      </c>
      <c r="C67" s="25"/>
      <c r="D67" s="26"/>
      <c r="E67" s="26"/>
    </row>
    <row r="68" spans="1:5" s="10" customFormat="1" ht="75" x14ac:dyDescent="0.2">
      <c r="A68" s="27" t="s">
        <v>102</v>
      </c>
      <c r="B68" s="28" t="s">
        <v>103</v>
      </c>
      <c r="C68" s="25">
        <v>4</v>
      </c>
      <c r="D68" s="29"/>
      <c r="E68" s="26">
        <f>C68*D68</f>
        <v>0</v>
      </c>
    </row>
    <row r="69" spans="1:5" s="10" customFormat="1" ht="120" x14ac:dyDescent="0.2">
      <c r="A69" s="27" t="s">
        <v>104</v>
      </c>
      <c r="B69" s="28" t="s">
        <v>105</v>
      </c>
      <c r="C69" s="25">
        <v>4</v>
      </c>
      <c r="D69" s="29"/>
      <c r="E69" s="26">
        <f>C69*D69</f>
        <v>0</v>
      </c>
    </row>
    <row r="70" spans="1:5" s="10" customFormat="1" x14ac:dyDescent="0.2">
      <c r="A70" s="34" t="s">
        <v>27</v>
      </c>
      <c r="B70" s="24" t="s">
        <v>20</v>
      </c>
      <c r="C70" s="25"/>
      <c r="D70" s="26"/>
      <c r="E70" s="36">
        <f>SUM(E68:E69)</f>
        <v>0</v>
      </c>
    </row>
    <row r="71" spans="1:5" s="10" customFormat="1" ht="210" x14ac:dyDescent="0.2">
      <c r="A71" s="55" t="s">
        <v>28</v>
      </c>
      <c r="B71" s="31" t="s">
        <v>106</v>
      </c>
      <c r="C71" s="32"/>
      <c r="D71" s="39"/>
      <c r="E71" s="39"/>
    </row>
    <row r="72" spans="1:5" s="10" customFormat="1" ht="375" x14ac:dyDescent="0.2">
      <c r="A72" s="30" t="s">
        <v>107</v>
      </c>
      <c r="B72" s="31" t="s">
        <v>108</v>
      </c>
      <c r="C72" s="32">
        <v>52</v>
      </c>
      <c r="D72" s="33"/>
      <c r="E72" s="39">
        <f>C72*D72</f>
        <v>0</v>
      </c>
    </row>
    <row r="73" spans="1:5" s="10" customFormat="1" ht="60" x14ac:dyDescent="0.2">
      <c r="A73" s="50"/>
      <c r="B73" s="46" t="s">
        <v>32</v>
      </c>
      <c r="C73" s="47"/>
      <c r="D73" s="48"/>
      <c r="E73" s="49"/>
    </row>
    <row r="74" spans="1:5" s="10" customFormat="1" ht="285" x14ac:dyDescent="0.2">
      <c r="A74" s="50" t="s">
        <v>109</v>
      </c>
      <c r="B74" s="46" t="s">
        <v>110</v>
      </c>
      <c r="C74" s="47">
        <v>4</v>
      </c>
      <c r="D74" s="48"/>
      <c r="E74" s="49">
        <f>C74*D74</f>
        <v>0</v>
      </c>
    </row>
    <row r="75" spans="1:5" s="10" customFormat="1" ht="270" x14ac:dyDescent="0.2">
      <c r="A75" s="50" t="s">
        <v>111</v>
      </c>
      <c r="B75" s="28" t="s">
        <v>112</v>
      </c>
      <c r="C75" s="25">
        <v>4</v>
      </c>
      <c r="D75" s="29"/>
      <c r="E75" s="26">
        <f>C75*D75</f>
        <v>0</v>
      </c>
    </row>
    <row r="76" spans="1:5" s="10" customFormat="1" x14ac:dyDescent="0.2">
      <c r="A76" s="34" t="s">
        <v>43</v>
      </c>
      <c r="B76" s="24" t="s">
        <v>44</v>
      </c>
      <c r="C76" s="25"/>
      <c r="D76" s="26"/>
      <c r="E76" s="36">
        <f>SUM(E72:E75)</f>
        <v>0</v>
      </c>
    </row>
    <row r="77" spans="1:5" s="10" customFormat="1" x14ac:dyDescent="0.2">
      <c r="A77" s="34" t="s">
        <v>45</v>
      </c>
      <c r="B77" s="24" t="s">
        <v>46</v>
      </c>
      <c r="C77" s="25"/>
      <c r="D77" s="26"/>
      <c r="E77" s="26"/>
    </row>
    <row r="78" spans="1:5" s="10" customFormat="1" ht="90" x14ac:dyDescent="0.2">
      <c r="A78" s="27" t="s">
        <v>113</v>
      </c>
      <c r="B78" s="28" t="s">
        <v>114</v>
      </c>
      <c r="C78" s="25">
        <v>4</v>
      </c>
      <c r="D78" s="29"/>
      <c r="E78" s="26">
        <f>C78*D78</f>
        <v>0</v>
      </c>
    </row>
    <row r="79" spans="1:5" s="10" customFormat="1" ht="105" x14ac:dyDescent="0.2">
      <c r="A79" s="27" t="s">
        <v>115</v>
      </c>
      <c r="B79" s="28" t="s">
        <v>116</v>
      </c>
      <c r="C79" s="25">
        <v>4</v>
      </c>
      <c r="D79" s="29"/>
      <c r="E79" s="26">
        <f t="shared" ref="E79:E82" si="3">C79*D79</f>
        <v>0</v>
      </c>
    </row>
    <row r="80" spans="1:5" s="10" customFormat="1" ht="75" x14ac:dyDescent="0.2">
      <c r="A80" s="27" t="s">
        <v>117</v>
      </c>
      <c r="B80" s="28" t="s">
        <v>118</v>
      </c>
      <c r="C80" s="25">
        <v>4</v>
      </c>
      <c r="D80" s="29"/>
      <c r="E80" s="26">
        <f t="shared" si="3"/>
        <v>0</v>
      </c>
    </row>
    <row r="81" spans="1:5" s="10" customFormat="1" ht="107.25" customHeight="1" x14ac:dyDescent="0.2">
      <c r="A81" s="27" t="s">
        <v>119</v>
      </c>
      <c r="B81" s="28" t="s">
        <v>120</v>
      </c>
      <c r="C81" s="25">
        <v>36</v>
      </c>
      <c r="D81" s="29"/>
      <c r="E81" s="26">
        <f t="shared" si="3"/>
        <v>0</v>
      </c>
    </row>
    <row r="82" spans="1:5" s="10" customFormat="1" ht="105" x14ac:dyDescent="0.2">
      <c r="A82" s="27" t="s">
        <v>121</v>
      </c>
      <c r="B82" s="28" t="s">
        <v>122</v>
      </c>
      <c r="C82" s="25">
        <v>2</v>
      </c>
      <c r="D82" s="29"/>
      <c r="E82" s="26">
        <f t="shared" si="3"/>
        <v>0</v>
      </c>
    </row>
    <row r="83" spans="1:5" s="10" customFormat="1" x14ac:dyDescent="0.2">
      <c r="A83" s="34" t="s">
        <v>59</v>
      </c>
      <c r="B83" s="24" t="s">
        <v>46</v>
      </c>
      <c r="C83" s="25"/>
      <c r="D83" s="26"/>
      <c r="E83" s="36">
        <f>SUM(E78:E82)</f>
        <v>0</v>
      </c>
    </row>
    <row r="84" spans="1:5" s="10" customFormat="1" ht="105" x14ac:dyDescent="0.2">
      <c r="A84" s="34" t="s">
        <v>60</v>
      </c>
      <c r="B84" s="28" t="s">
        <v>123</v>
      </c>
      <c r="C84" s="25"/>
      <c r="D84" s="26"/>
      <c r="E84" s="26"/>
    </row>
    <row r="85" spans="1:5" s="10" customFormat="1" ht="105" x14ac:dyDescent="0.2">
      <c r="A85" s="27" t="s">
        <v>124</v>
      </c>
      <c r="B85" s="28" t="s">
        <v>125</v>
      </c>
      <c r="C85" s="25">
        <v>52</v>
      </c>
      <c r="D85" s="29"/>
      <c r="E85" s="26">
        <f>C85*D85</f>
        <v>0</v>
      </c>
    </row>
    <row r="86" spans="1:5" s="10" customFormat="1" ht="75" x14ac:dyDescent="0.2">
      <c r="A86" s="27" t="s">
        <v>126</v>
      </c>
      <c r="B86" s="28" t="s">
        <v>127</v>
      </c>
      <c r="C86" s="25">
        <v>4</v>
      </c>
      <c r="D86" s="29"/>
      <c r="E86" s="26">
        <f t="shared" ref="E86:E89" si="4">C86*D86</f>
        <v>0</v>
      </c>
    </row>
    <row r="87" spans="1:5" s="10" customFormat="1" ht="75" x14ac:dyDescent="0.2">
      <c r="A87" s="27" t="s">
        <v>128</v>
      </c>
      <c r="B87" s="28" t="s">
        <v>129</v>
      </c>
      <c r="C87" s="25">
        <v>4</v>
      </c>
      <c r="D87" s="29"/>
      <c r="E87" s="26">
        <f t="shared" si="4"/>
        <v>0</v>
      </c>
    </row>
    <row r="88" spans="1:5" s="10" customFormat="1" ht="90" x14ac:dyDescent="0.2">
      <c r="A88" s="27" t="s">
        <v>130</v>
      </c>
      <c r="B88" s="28" t="s">
        <v>73</v>
      </c>
      <c r="C88" s="25">
        <v>36</v>
      </c>
      <c r="D88" s="29"/>
      <c r="E88" s="26">
        <f t="shared" si="4"/>
        <v>0</v>
      </c>
    </row>
    <row r="89" spans="1:5" s="10" customFormat="1" ht="75" x14ac:dyDescent="0.2">
      <c r="A89" s="27" t="s">
        <v>131</v>
      </c>
      <c r="B89" s="28" t="s">
        <v>132</v>
      </c>
      <c r="C89" s="25">
        <v>2</v>
      </c>
      <c r="D89" s="29"/>
      <c r="E89" s="26">
        <f t="shared" si="4"/>
        <v>0</v>
      </c>
    </row>
    <row r="90" spans="1:5" s="10" customFormat="1" x14ac:dyDescent="0.2">
      <c r="A90" s="34" t="s">
        <v>76</v>
      </c>
      <c r="B90" s="24" t="s">
        <v>77</v>
      </c>
      <c r="C90" s="25"/>
      <c r="D90" s="26"/>
      <c r="E90" s="36">
        <f>SUM(E85:E89)</f>
        <v>0</v>
      </c>
    </row>
    <row r="91" spans="1:5" s="10" customFormat="1" x14ac:dyDescent="0.2">
      <c r="A91" s="34" t="s">
        <v>78</v>
      </c>
      <c r="B91" s="24" t="s">
        <v>79</v>
      </c>
      <c r="C91" s="25"/>
      <c r="D91" s="26"/>
      <c r="E91" s="26"/>
    </row>
    <row r="92" spans="1:5" s="10" customFormat="1" ht="367.5" customHeight="1" x14ac:dyDescent="0.2">
      <c r="A92" s="30" t="s">
        <v>133</v>
      </c>
      <c r="B92" s="31" t="s">
        <v>134</v>
      </c>
      <c r="C92" s="32">
        <v>4</v>
      </c>
      <c r="D92" s="33"/>
      <c r="E92" s="39">
        <f>C92*D92</f>
        <v>0</v>
      </c>
    </row>
    <row r="93" spans="1:5" s="10" customFormat="1" ht="409.5" customHeight="1" x14ac:dyDescent="0.2">
      <c r="A93" s="30" t="s">
        <v>135</v>
      </c>
      <c r="B93" s="31" t="s">
        <v>176</v>
      </c>
      <c r="C93" s="32">
        <v>4</v>
      </c>
      <c r="D93" s="33"/>
      <c r="E93" s="39">
        <f>C93*D93</f>
        <v>0</v>
      </c>
    </row>
    <row r="94" spans="1:5" s="10" customFormat="1" ht="375" customHeight="1" x14ac:dyDescent="0.2">
      <c r="A94" s="30" t="s">
        <v>137</v>
      </c>
      <c r="B94" s="31" t="s">
        <v>90</v>
      </c>
      <c r="C94" s="32">
        <v>1</v>
      </c>
      <c r="D94" s="33"/>
      <c r="E94" s="39">
        <f>C94*D94</f>
        <v>0</v>
      </c>
    </row>
    <row r="95" spans="1:5" s="10" customFormat="1" ht="379.5" customHeight="1" x14ac:dyDescent="0.2">
      <c r="A95" s="40"/>
      <c r="B95" s="51" t="s">
        <v>91</v>
      </c>
      <c r="C95" s="41"/>
      <c r="D95" s="42"/>
      <c r="E95" s="43"/>
    </row>
    <row r="96" spans="1:5" s="10" customFormat="1" ht="257.25" customHeight="1" x14ac:dyDescent="0.2">
      <c r="A96" s="50"/>
      <c r="B96" s="52" t="s">
        <v>92</v>
      </c>
      <c r="C96" s="47"/>
      <c r="D96" s="48"/>
      <c r="E96" s="49"/>
    </row>
    <row r="97" spans="1:5" s="10" customFormat="1" ht="60" x14ac:dyDescent="0.2">
      <c r="A97" s="50" t="s">
        <v>138</v>
      </c>
      <c r="B97" s="46" t="s">
        <v>139</v>
      </c>
      <c r="C97" s="47">
        <v>12</v>
      </c>
      <c r="D97" s="48"/>
      <c r="E97" s="49">
        <f>C97*D97</f>
        <v>0</v>
      </c>
    </row>
    <row r="98" spans="1:5" s="10" customFormat="1" ht="75" x14ac:dyDescent="0.2">
      <c r="A98" s="50" t="s">
        <v>140</v>
      </c>
      <c r="B98" s="28" t="s">
        <v>141</v>
      </c>
      <c r="C98" s="25">
        <v>2</v>
      </c>
      <c r="D98" s="29"/>
      <c r="E98" s="49">
        <f>C98*D98</f>
        <v>0</v>
      </c>
    </row>
    <row r="99" spans="1:5" s="10" customFormat="1" x14ac:dyDescent="0.2">
      <c r="A99" s="34" t="s">
        <v>97</v>
      </c>
      <c r="B99" s="24" t="s">
        <v>79</v>
      </c>
      <c r="C99" s="25"/>
      <c r="D99" s="26"/>
      <c r="E99" s="36">
        <f>SUM(E92:E98)</f>
        <v>0</v>
      </c>
    </row>
    <row r="100" spans="1:5" s="10" customFormat="1" x14ac:dyDescent="0.2">
      <c r="A100" s="34" t="s">
        <v>142</v>
      </c>
      <c r="B100" s="53" t="s">
        <v>143</v>
      </c>
      <c r="C100" s="25"/>
      <c r="D100" s="26"/>
      <c r="E100" s="36">
        <f>SUM(E99+E90+E83+E76+E70)</f>
        <v>0</v>
      </c>
    </row>
    <row r="101" spans="1:5" s="10" customFormat="1" x14ac:dyDescent="0.2">
      <c r="A101" s="102"/>
      <c r="B101" s="103"/>
      <c r="C101" s="103"/>
      <c r="D101" s="103"/>
      <c r="E101" s="104"/>
    </row>
    <row r="102" spans="1:5" s="10" customFormat="1" ht="48.75" x14ac:dyDescent="0.2">
      <c r="A102" s="19" t="s">
        <v>144</v>
      </c>
      <c r="B102" s="20" t="s">
        <v>145</v>
      </c>
      <c r="C102" s="21"/>
      <c r="D102" s="22"/>
      <c r="E102" s="22"/>
    </row>
    <row r="103" spans="1:5" s="10" customFormat="1" x14ac:dyDescent="0.2">
      <c r="A103" s="34" t="s">
        <v>19</v>
      </c>
      <c r="B103" s="54" t="s">
        <v>20</v>
      </c>
      <c r="C103" s="25"/>
      <c r="D103" s="26"/>
      <c r="E103" s="26"/>
    </row>
    <row r="104" spans="1:5" s="10" customFormat="1" ht="75" x14ac:dyDescent="0.2">
      <c r="A104" s="27" t="s">
        <v>146</v>
      </c>
      <c r="B104" s="28" t="s">
        <v>103</v>
      </c>
      <c r="C104" s="25">
        <v>4</v>
      </c>
      <c r="D104" s="29"/>
      <c r="E104" s="26">
        <f>C104*D104</f>
        <v>0</v>
      </c>
    </row>
    <row r="105" spans="1:5" s="10" customFormat="1" ht="120" x14ac:dyDescent="0.2">
      <c r="A105" s="27" t="s">
        <v>147</v>
      </c>
      <c r="B105" s="28" t="s">
        <v>105</v>
      </c>
      <c r="C105" s="25">
        <v>4</v>
      </c>
      <c r="D105" s="29"/>
      <c r="E105" s="26">
        <f>C105*D105</f>
        <v>0</v>
      </c>
    </row>
    <row r="106" spans="1:5" s="10" customFormat="1" x14ac:dyDescent="0.2">
      <c r="A106" s="34" t="s">
        <v>27</v>
      </c>
      <c r="B106" s="24" t="s">
        <v>20</v>
      </c>
      <c r="C106" s="25"/>
      <c r="D106" s="26"/>
      <c r="E106" s="36">
        <f>SUM(E104:E105)</f>
        <v>0</v>
      </c>
    </row>
    <row r="107" spans="1:5" s="10" customFormat="1" ht="210" x14ac:dyDescent="0.2">
      <c r="A107" s="55" t="s">
        <v>28</v>
      </c>
      <c r="B107" s="31" t="s">
        <v>106</v>
      </c>
      <c r="C107" s="32"/>
      <c r="D107" s="39"/>
      <c r="E107" s="39"/>
    </row>
    <row r="108" spans="1:5" s="10" customFormat="1" ht="375" x14ac:dyDescent="0.2">
      <c r="A108" s="30" t="s">
        <v>148</v>
      </c>
      <c r="B108" s="31" t="s">
        <v>108</v>
      </c>
      <c r="C108" s="32">
        <v>52</v>
      </c>
      <c r="D108" s="33"/>
      <c r="E108" s="39">
        <f>C108*D108</f>
        <v>0</v>
      </c>
    </row>
    <row r="109" spans="1:5" s="10" customFormat="1" ht="60" x14ac:dyDescent="0.2">
      <c r="A109" s="50"/>
      <c r="B109" s="46" t="s">
        <v>32</v>
      </c>
      <c r="C109" s="47"/>
      <c r="D109" s="48"/>
      <c r="E109" s="49"/>
    </row>
    <row r="110" spans="1:5" s="10" customFormat="1" ht="285" x14ac:dyDescent="0.2">
      <c r="A110" s="50" t="s">
        <v>149</v>
      </c>
      <c r="B110" s="46" t="s">
        <v>110</v>
      </c>
      <c r="C110" s="47">
        <v>4</v>
      </c>
      <c r="D110" s="48"/>
      <c r="E110" s="49">
        <f>C110*D110</f>
        <v>0</v>
      </c>
    </row>
    <row r="111" spans="1:5" s="10" customFormat="1" ht="270" x14ac:dyDescent="0.2">
      <c r="A111" s="50" t="s">
        <v>150</v>
      </c>
      <c r="B111" s="28" t="s">
        <v>112</v>
      </c>
      <c r="C111" s="25">
        <v>4</v>
      </c>
      <c r="D111" s="29"/>
      <c r="E111" s="26">
        <f>C111*D111</f>
        <v>0</v>
      </c>
    </row>
    <row r="112" spans="1:5" s="10" customFormat="1" x14ac:dyDescent="0.2">
      <c r="A112" s="34" t="s">
        <v>43</v>
      </c>
      <c r="B112" s="24" t="s">
        <v>44</v>
      </c>
      <c r="C112" s="25"/>
      <c r="D112" s="26"/>
      <c r="E112" s="36">
        <f>SUM(E108:E111)</f>
        <v>0</v>
      </c>
    </row>
    <row r="113" spans="1:5" s="10" customFormat="1" x14ac:dyDescent="0.2">
      <c r="A113" s="34" t="s">
        <v>45</v>
      </c>
      <c r="B113" s="24" t="s">
        <v>46</v>
      </c>
      <c r="C113" s="25"/>
      <c r="D113" s="26"/>
      <c r="E113" s="26"/>
    </row>
    <row r="114" spans="1:5" s="10" customFormat="1" ht="90" x14ac:dyDescent="0.2">
      <c r="A114" s="27" t="s">
        <v>151</v>
      </c>
      <c r="B114" s="28" t="s">
        <v>114</v>
      </c>
      <c r="C114" s="25">
        <v>4</v>
      </c>
      <c r="D114" s="29"/>
      <c r="E114" s="26">
        <f>C114*D114</f>
        <v>0</v>
      </c>
    </row>
    <row r="115" spans="1:5" s="10" customFormat="1" ht="105" x14ac:dyDescent="0.2">
      <c r="A115" s="27" t="s">
        <v>152</v>
      </c>
      <c r="B115" s="28" t="s">
        <v>116</v>
      </c>
      <c r="C115" s="25">
        <v>4</v>
      </c>
      <c r="D115" s="29"/>
      <c r="E115" s="26">
        <f t="shared" ref="E115:E118" si="5">C115*D115</f>
        <v>0</v>
      </c>
    </row>
    <row r="116" spans="1:5" s="10" customFormat="1" ht="75" x14ac:dyDescent="0.2">
      <c r="A116" s="27" t="s">
        <v>153</v>
      </c>
      <c r="B116" s="28" t="s">
        <v>118</v>
      </c>
      <c r="C116" s="25">
        <v>4</v>
      </c>
      <c r="D116" s="29"/>
      <c r="E116" s="26">
        <f t="shared" si="5"/>
        <v>0</v>
      </c>
    </row>
    <row r="117" spans="1:5" s="10" customFormat="1" ht="105" x14ac:dyDescent="0.2">
      <c r="A117" s="27" t="s">
        <v>154</v>
      </c>
      <c r="B117" s="28" t="s">
        <v>120</v>
      </c>
      <c r="C117" s="25">
        <v>36</v>
      </c>
      <c r="D117" s="29"/>
      <c r="E117" s="26">
        <f t="shared" si="5"/>
        <v>0</v>
      </c>
    </row>
    <row r="118" spans="1:5" s="10" customFormat="1" ht="105" x14ac:dyDescent="0.2">
      <c r="A118" s="27" t="s">
        <v>155</v>
      </c>
      <c r="B118" s="28" t="s">
        <v>122</v>
      </c>
      <c r="C118" s="25">
        <v>2</v>
      </c>
      <c r="D118" s="29"/>
      <c r="E118" s="26">
        <f t="shared" si="5"/>
        <v>0</v>
      </c>
    </row>
    <row r="119" spans="1:5" s="10" customFormat="1" x14ac:dyDescent="0.2">
      <c r="A119" s="34" t="s">
        <v>59</v>
      </c>
      <c r="B119" s="24" t="s">
        <v>46</v>
      </c>
      <c r="C119" s="25"/>
      <c r="D119" s="26"/>
      <c r="E119" s="36">
        <f>SUM(E114:E118)</f>
        <v>0</v>
      </c>
    </row>
    <row r="120" spans="1:5" s="10" customFormat="1" ht="105" x14ac:dyDescent="0.2">
      <c r="A120" s="34" t="s">
        <v>60</v>
      </c>
      <c r="B120" s="28" t="s">
        <v>156</v>
      </c>
      <c r="C120" s="25"/>
      <c r="D120" s="26"/>
      <c r="E120" s="26"/>
    </row>
    <row r="121" spans="1:5" s="10" customFormat="1" ht="105" x14ac:dyDescent="0.2">
      <c r="A121" s="27" t="s">
        <v>157</v>
      </c>
      <c r="B121" s="28" t="s">
        <v>125</v>
      </c>
      <c r="C121" s="25">
        <v>52</v>
      </c>
      <c r="D121" s="29"/>
      <c r="E121" s="26">
        <f>C121*D121</f>
        <v>0</v>
      </c>
    </row>
    <row r="122" spans="1:5" s="10" customFormat="1" ht="75" x14ac:dyDescent="0.2">
      <c r="A122" s="27" t="s">
        <v>158</v>
      </c>
      <c r="B122" s="28" t="s">
        <v>127</v>
      </c>
      <c r="C122" s="25">
        <v>4</v>
      </c>
      <c r="D122" s="29"/>
      <c r="E122" s="26">
        <f t="shared" ref="E122:E125" si="6">C122*D122</f>
        <v>0</v>
      </c>
    </row>
    <row r="123" spans="1:5" s="10" customFormat="1" ht="75" x14ac:dyDescent="0.2">
      <c r="A123" s="27" t="s">
        <v>159</v>
      </c>
      <c r="B123" s="28" t="s">
        <v>129</v>
      </c>
      <c r="C123" s="25">
        <v>4</v>
      </c>
      <c r="D123" s="29"/>
      <c r="E123" s="26">
        <f t="shared" si="6"/>
        <v>0</v>
      </c>
    </row>
    <row r="124" spans="1:5" s="10" customFormat="1" ht="90" x14ac:dyDescent="0.2">
      <c r="A124" s="27" t="s">
        <v>160</v>
      </c>
      <c r="B124" s="28" t="s">
        <v>73</v>
      </c>
      <c r="C124" s="25">
        <v>36</v>
      </c>
      <c r="D124" s="29"/>
      <c r="E124" s="26">
        <f t="shared" si="6"/>
        <v>0</v>
      </c>
    </row>
    <row r="125" spans="1:5" s="10" customFormat="1" ht="75" x14ac:dyDescent="0.2">
      <c r="A125" s="27" t="s">
        <v>161</v>
      </c>
      <c r="B125" s="28" t="s">
        <v>132</v>
      </c>
      <c r="C125" s="25">
        <v>2</v>
      </c>
      <c r="D125" s="29"/>
      <c r="E125" s="26">
        <f t="shared" si="6"/>
        <v>0</v>
      </c>
    </row>
    <row r="126" spans="1:5" s="10" customFormat="1" x14ac:dyDescent="0.2">
      <c r="A126" s="34" t="s">
        <v>76</v>
      </c>
      <c r="B126" s="24" t="s">
        <v>77</v>
      </c>
      <c r="C126" s="25"/>
      <c r="D126" s="26"/>
      <c r="E126" s="36">
        <f>SUM(E120:E125)</f>
        <v>0</v>
      </c>
    </row>
    <row r="127" spans="1:5" s="10" customFormat="1" x14ac:dyDescent="0.2">
      <c r="A127" s="34" t="s">
        <v>78</v>
      </c>
      <c r="B127" s="24" t="s">
        <v>79</v>
      </c>
      <c r="C127" s="25"/>
      <c r="D127" s="26"/>
      <c r="E127" s="26"/>
    </row>
    <row r="128" spans="1:5" s="10" customFormat="1" ht="396.75" customHeight="1" x14ac:dyDescent="0.2">
      <c r="A128" s="30" t="s">
        <v>162</v>
      </c>
      <c r="B128" s="31" t="s">
        <v>175</v>
      </c>
      <c r="C128" s="32">
        <v>4</v>
      </c>
      <c r="D128" s="33"/>
      <c r="E128" s="39">
        <f>C128*D128</f>
        <v>0</v>
      </c>
    </row>
    <row r="129" spans="1:5" s="10" customFormat="1" ht="408" customHeight="1" x14ac:dyDescent="0.2">
      <c r="A129" s="30" t="s">
        <v>163</v>
      </c>
      <c r="B129" s="31" t="s">
        <v>136</v>
      </c>
      <c r="C129" s="25">
        <v>4</v>
      </c>
      <c r="D129" s="29"/>
      <c r="E129" s="26">
        <f>C129*D129</f>
        <v>0</v>
      </c>
    </row>
    <row r="130" spans="1:5" s="10" customFormat="1" ht="376.5" customHeight="1" x14ac:dyDescent="0.2">
      <c r="A130" s="30" t="s">
        <v>164</v>
      </c>
      <c r="B130" s="31" t="s">
        <v>90</v>
      </c>
      <c r="C130" s="32">
        <v>1</v>
      </c>
      <c r="D130" s="33"/>
      <c r="E130" s="39">
        <f>C130*D130</f>
        <v>0</v>
      </c>
    </row>
    <row r="131" spans="1:5" s="10" customFormat="1" ht="376.5" customHeight="1" x14ac:dyDescent="0.2">
      <c r="A131" s="40"/>
      <c r="B131" s="51" t="s">
        <v>91</v>
      </c>
      <c r="C131" s="41"/>
      <c r="D131" s="42"/>
      <c r="E131" s="43"/>
    </row>
    <row r="132" spans="1:5" s="10" customFormat="1" ht="257.25" customHeight="1" x14ac:dyDescent="0.2">
      <c r="A132" s="50"/>
      <c r="B132" s="52" t="s">
        <v>92</v>
      </c>
      <c r="C132" s="47"/>
      <c r="D132" s="48"/>
      <c r="E132" s="49"/>
    </row>
    <row r="133" spans="1:5" s="10" customFormat="1" ht="60" x14ac:dyDescent="0.2">
      <c r="A133" s="50" t="s">
        <v>165</v>
      </c>
      <c r="B133" s="46" t="s">
        <v>139</v>
      </c>
      <c r="C133" s="47">
        <v>12</v>
      </c>
      <c r="D133" s="48"/>
      <c r="E133" s="49">
        <f>C133*D133</f>
        <v>0</v>
      </c>
    </row>
    <row r="134" spans="1:5" s="10" customFormat="1" ht="75" x14ac:dyDescent="0.2">
      <c r="A134" s="50" t="s">
        <v>166</v>
      </c>
      <c r="B134" s="28" t="s">
        <v>141</v>
      </c>
      <c r="C134" s="25">
        <v>2</v>
      </c>
      <c r="D134" s="29"/>
      <c r="E134" s="49">
        <f>C134*D134</f>
        <v>0</v>
      </c>
    </row>
    <row r="135" spans="1:5" s="10" customFormat="1" x14ac:dyDescent="0.2">
      <c r="A135" s="34" t="s">
        <v>97</v>
      </c>
      <c r="B135" s="24" t="s">
        <v>79</v>
      </c>
      <c r="C135" s="25"/>
      <c r="D135" s="26"/>
      <c r="E135" s="36">
        <f>SUM(E128:E134)</f>
        <v>0</v>
      </c>
    </row>
    <row r="136" spans="1:5" s="10" customFormat="1" x14ac:dyDescent="0.2">
      <c r="A136" s="34" t="s">
        <v>167</v>
      </c>
      <c r="B136" s="53" t="s">
        <v>168</v>
      </c>
      <c r="C136" s="25"/>
      <c r="D136" s="26"/>
      <c r="E136" s="36">
        <f>SUM(E135+E126+E119++E112+E106)</f>
        <v>0</v>
      </c>
    </row>
    <row r="137" spans="1:5" s="56" customFormat="1" x14ac:dyDescent="0.2">
      <c r="A137" s="105"/>
      <c r="B137" s="105"/>
      <c r="C137" s="105"/>
      <c r="D137" s="105"/>
      <c r="E137" s="105"/>
    </row>
    <row r="138" spans="1:5" s="10" customFormat="1" x14ac:dyDescent="0.2">
      <c r="A138" s="56"/>
      <c r="B138" s="38"/>
      <c r="D138" s="57" t="s">
        <v>169</v>
      </c>
      <c r="E138" s="58">
        <f>SUM(E64+E100+E136)</f>
        <v>0</v>
      </c>
    </row>
    <row r="139" spans="1:5" s="10" customFormat="1" x14ac:dyDescent="0.2">
      <c r="A139" s="59"/>
      <c r="B139" s="38"/>
      <c r="C139" s="60" t="s">
        <v>170</v>
      </c>
      <c r="D139" s="61">
        <v>0.19</v>
      </c>
      <c r="E139" s="62">
        <f>E138*D139</f>
        <v>0</v>
      </c>
    </row>
    <row r="140" spans="1:5" s="10" customFormat="1" ht="16.5" x14ac:dyDescent="0.2">
      <c r="D140" s="63" t="s">
        <v>171</v>
      </c>
      <c r="E140" s="64">
        <f>E139+E138</f>
        <v>0</v>
      </c>
    </row>
    <row r="141" spans="1:5" s="10" customFormat="1" ht="53.25" customHeight="1" x14ac:dyDescent="0.4">
      <c r="B141" s="65" t="str">
        <f>IF(ISBLANK(D141),"Bitte einen Wert größer gleich Null eintragen!!!!!","")</f>
        <v>Bitte einen Wert größer gleich Null eintragen!!!!!</v>
      </c>
      <c r="C141" s="66" t="s">
        <v>172</v>
      </c>
      <c r="D141" s="67"/>
      <c r="E141" s="64">
        <f>Brutto*D141</f>
        <v>0</v>
      </c>
    </row>
    <row r="142" spans="1:5" s="10" customFormat="1" ht="16.5" x14ac:dyDescent="0.25">
      <c r="C142" s="68"/>
      <c r="D142" s="69" t="s">
        <v>173</v>
      </c>
      <c r="E142" s="64">
        <f>SUM(Brutto-E141)</f>
        <v>0</v>
      </c>
    </row>
    <row r="143" spans="1:5" s="10" customFormat="1" ht="16.5" x14ac:dyDescent="0.25">
      <c r="C143" s="68"/>
      <c r="D143" s="69"/>
      <c r="E143" s="64"/>
    </row>
    <row r="144" spans="1:5" s="10" customFormat="1" ht="16.5" x14ac:dyDescent="0.25">
      <c r="B144" s="70"/>
      <c r="C144" s="71"/>
      <c r="D144" s="72"/>
      <c r="E144" s="64"/>
    </row>
    <row r="145" spans="1:7" s="10" customFormat="1" ht="14.25" x14ac:dyDescent="0.2">
      <c r="A145" s="73"/>
      <c r="B145" s="74"/>
      <c r="C145" s="75"/>
      <c r="D145" s="11"/>
      <c r="E145" s="76"/>
    </row>
    <row r="146" spans="1:7" s="10" customFormat="1" ht="14.25" x14ac:dyDescent="0.2">
      <c r="A146" s="73"/>
      <c r="B146" s="74"/>
      <c r="C146" s="75"/>
      <c r="D146" s="11"/>
      <c r="E146" s="76"/>
    </row>
    <row r="147" spans="1:7" s="10" customFormat="1" ht="14.25" x14ac:dyDescent="0.2">
      <c r="A147" s="11"/>
      <c r="B147" s="74"/>
      <c r="C147" s="75"/>
      <c r="D147" s="11"/>
      <c r="E147" s="76"/>
    </row>
    <row r="148" spans="1:7" s="10" customFormat="1" ht="14.25" x14ac:dyDescent="0.2">
      <c r="A148" s="11"/>
      <c r="B148" s="74"/>
      <c r="C148" s="75"/>
      <c r="D148" s="11"/>
      <c r="E148" s="11"/>
    </row>
    <row r="149" spans="1:7" s="10" customFormat="1" ht="14.25" x14ac:dyDescent="0.2">
      <c r="E149" s="11"/>
      <c r="G149" s="77"/>
    </row>
    <row r="150" spans="1:7" s="10" customFormat="1" ht="16.5" x14ac:dyDescent="0.2">
      <c r="D150" s="63"/>
      <c r="E150" s="78"/>
      <c r="F150" s="79"/>
    </row>
    <row r="151" spans="1:7" s="10" customFormat="1" ht="14.25" x14ac:dyDescent="0.2">
      <c r="D151" s="80"/>
      <c r="E151" s="11"/>
      <c r="F151" s="80"/>
    </row>
    <row r="152" spans="1:7" s="10" customFormat="1" x14ac:dyDescent="0.2">
      <c r="C152" s="80"/>
      <c r="D152" s="80"/>
      <c r="E152" s="81"/>
      <c r="F152" s="82"/>
    </row>
    <row r="153" spans="1:7" s="10" customFormat="1" ht="14.25" x14ac:dyDescent="0.2">
      <c r="E153" s="11"/>
    </row>
    <row r="154" spans="1:7" s="10" customFormat="1" ht="14.25" x14ac:dyDescent="0.2">
      <c r="E154" s="11"/>
    </row>
    <row r="155" spans="1:7" s="10" customFormat="1" x14ac:dyDescent="0.25">
      <c r="B155" s="83"/>
      <c r="C155" s="84"/>
      <c r="E155" s="11"/>
    </row>
    <row r="156" spans="1:7" s="10" customFormat="1" ht="14.25" x14ac:dyDescent="0.2">
      <c r="B156" s="85"/>
      <c r="C156" s="84"/>
      <c r="D156" s="95"/>
      <c r="E156" s="95"/>
      <c r="F156" s="95"/>
    </row>
    <row r="157" spans="1:7" s="10" customFormat="1" x14ac:dyDescent="0.25">
      <c r="B157" s="12"/>
      <c r="C157" s="86"/>
      <c r="D157" s="87"/>
      <c r="E157" s="88"/>
    </row>
    <row r="158" spans="1:7" s="10" customFormat="1" ht="14.25" x14ac:dyDescent="0.2">
      <c r="C158" s="86"/>
      <c r="D158" s="96"/>
      <c r="E158" s="96"/>
      <c r="F158" s="96"/>
    </row>
    <row r="159" spans="1:7" s="10" customFormat="1" ht="16.5" x14ac:dyDescent="0.2">
      <c r="C159" s="63"/>
      <c r="D159" s="89"/>
      <c r="E159" s="90"/>
    </row>
    <row r="160" spans="1:7" x14ac:dyDescent="0.25">
      <c r="B160" s="10"/>
    </row>
    <row r="161" spans="2:2" x14ac:dyDescent="0.25">
      <c r="B161" s="10"/>
    </row>
    <row r="162" spans="2:2" x14ac:dyDescent="0.25">
      <c r="B162" s="10"/>
    </row>
  </sheetData>
  <sheetProtection algorithmName="SHA-512" hashValue="Rv1RccViubZKCvx6vo4Uv9wIr0NllEQW+BWhquw3XnL6fq010i8cEfCyoKkaEZ08bir8L9nxODbapL3x4CiA+w==" saltValue="HAGxKFrX+MDdfzs/YNvD7Q==" spinCount="100000" sheet="1" objects="1" scenarios="1"/>
  <protectedRanges>
    <protectedRange sqref="D128:D134" name="EPs Titel 03 05"/>
    <protectedRange sqref="D121:D125" name="EPs Titel 03 04"/>
    <protectedRange sqref="D114:D118" name="EPs Titel 03 03"/>
    <protectedRange sqref="D108:D111" name="EPs Titel 03 02"/>
    <protectedRange sqref="D104:D105" name="EPs Titel 03 01"/>
    <protectedRange sqref="D92:D98" name="EPs Titel 02 05"/>
    <protectedRange sqref="D85:D89" name="EPs Titel 02 04"/>
    <protectedRange sqref="D78:D82" name="EPs Titel 02 03"/>
    <protectedRange sqref="D72:D75" name="EPs Titel 02 02"/>
    <protectedRange sqref="D68:D69" name="EPs Titel 02 01"/>
    <protectedRange sqref="D26:D33" name="EPs Titel 01 02"/>
    <protectedRange sqref="D21:D23" name="EPs Titel 01 01"/>
    <protectedRange sqref="D141" name="NL"/>
    <protectedRange sqref="D36:D41" name="EPs Titel 01 03"/>
    <protectedRange sqref="D44:D50" name="EPs Titel 01 04"/>
    <protectedRange sqref="D53:D62" name="EPs Titel 01 05"/>
  </protectedRanges>
  <mergeCells count="7">
    <mergeCell ref="D156:F156"/>
    <mergeCell ref="D158:F158"/>
    <mergeCell ref="D26:D27"/>
    <mergeCell ref="D55:D56"/>
    <mergeCell ref="A65:E65"/>
    <mergeCell ref="A101:E101"/>
    <mergeCell ref="A137:E137"/>
  </mergeCells>
  <dataValidations count="1">
    <dataValidation type="decimal" showInputMessage="1" showErrorMessage="1" errorTitle="Ungülitge Eingabe" error="Geben Sie eine Zahl ein, mindestens die 0" promptTitle="Höhe des Nachlasses" prompt="Bitte eine Zahl eingeben oder 0, wenn kein Nachlass gewährt wird" sqref="D141" xr:uid="{E66541EA-D4CF-45C4-B983-56F69543047A}">
      <formula1>0</formula1>
      <formula2>100</formula2>
    </dataValidation>
  </dataValidations>
  <pageMargins left="0.11811023622047245" right="0.11811023622047245" top="0.74803149606299213" bottom="0.74803149606299213" header="0.31496062992125984" footer="0.31496062992125984"/>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4</vt:i4>
      </vt:variant>
    </vt:vector>
  </HeadingPairs>
  <TitlesOfParts>
    <vt:vector size="5" baseType="lpstr">
      <vt:lpstr>Los 1</vt:lpstr>
      <vt:lpstr>'Los 1'!Brutto</vt:lpstr>
      <vt:lpstr>'Los 1'!Nachlass_Prozent</vt:lpstr>
      <vt:lpstr>'Los 1'!Netto</vt:lpstr>
      <vt:lpstr>'Los 1'!Ust</vt:lpstr>
    </vt:vector>
  </TitlesOfParts>
  <Company>KommunalBIT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Kirchner</dc:creator>
  <cp:lastModifiedBy>Kirchner Sabine</cp:lastModifiedBy>
  <dcterms:created xsi:type="dcterms:W3CDTF">2026-08-05T09:56:33Z</dcterms:created>
  <dcterms:modified xsi:type="dcterms:W3CDTF">2026-08-07T09:27:41Z</dcterms:modified>
</cp:coreProperties>
</file>