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F:\2026\(68-0808-26) VGV Rechen- und Sandfanggut_NEU nach Aufhebung\Vergabeunterlagen\"/>
    </mc:Choice>
  </mc:AlternateContent>
  <xr:revisionPtr revIDLastSave="0" documentId="13_ncr:1_{5755A964-0CB9-49C6-AD5A-21D1F16AA037}" xr6:coauthVersionLast="47" xr6:coauthVersionMax="47" xr10:uidLastSave="{00000000-0000-0000-0000-000000000000}"/>
  <workbookProtection workbookPassword="BFC5" lockStructure="1"/>
  <bookViews>
    <workbookView xWindow="-120" yWindow="-120" windowWidth="38640" windowHeight="21120" xr2:uid="{00000000-000D-0000-FFFF-FFFF00000000}"/>
  </bookViews>
  <sheets>
    <sheet name="Tabelle1" sheetId="1" r:id="rId1"/>
    <sheet name="Tabelle2" sheetId="2" r:id="rId2"/>
    <sheet name="Tabelle3" sheetId="3" r:id="rId3"/>
  </sheets>
  <definedNames>
    <definedName name="Brutto">Tabelle1!$F$20</definedName>
    <definedName name="MyVersion" hidden="1">43655.8993055556</definedName>
    <definedName name="Nachlass_Absolut">Tabelle1!$F$22</definedName>
    <definedName name="Nachlass_Prozent">Tabelle1!$D$22</definedName>
    <definedName name="Netto">Tabelle1!$F$17</definedName>
    <definedName name="Netto_Nachlass">Tabelle1!$F$23</definedName>
    <definedName name="Ust">Tabelle1!$D$18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F14" i="1"/>
  <c r="F17" i="1" l="1"/>
  <c r="F18" i="1" s="1"/>
  <c r="F20" i="1" l="1"/>
  <c r="F23" i="1" s="1"/>
  <c r="F22" i="1" s="1"/>
</calcChain>
</file>

<file path=xl/sharedStrings.xml><?xml version="1.0" encoding="utf-8"?>
<sst xmlns="http://schemas.openxmlformats.org/spreadsheetml/2006/main" count="32" uniqueCount="31">
  <si>
    <t>Firma:</t>
  </si>
  <si>
    <t>Straße:</t>
  </si>
  <si>
    <t>Ort:</t>
  </si>
  <si>
    <t>Gesamtpreis der nachfolgend detailliert aufgeführten Lieferungen/Leistungen:</t>
  </si>
  <si>
    <t>Position</t>
  </si>
  <si>
    <t>Kurztext</t>
  </si>
  <si>
    <t>Menge</t>
  </si>
  <si>
    <t>Einheit</t>
  </si>
  <si>
    <t>EP</t>
  </si>
  <si>
    <t>GP</t>
  </si>
  <si>
    <t>Gesamtsumme, netto</t>
  </si>
  <si>
    <t>I. Preisblatt zur Leistungsbeschreibung</t>
  </si>
  <si>
    <t>abzüglich Skonto</t>
  </si>
  <si>
    <t>Ich versichere, dass ich für das Angebot keine Preisabrede mit einem oder mehreren Bietern oder mit anderen Stellen getroffen habe. Ich bin mir bewusst, dass eine falsche Angabe in den vorstehenden Erklärungen meinen Ausschluss von der Auftragserteilung zur Folge haben kann.</t>
  </si>
  <si>
    <t>Vergabe-Nr.:</t>
  </si>
  <si>
    <t>in Euro ( - )</t>
  </si>
  <si>
    <t>in Euro ( + )</t>
  </si>
  <si>
    <t>Diese wird bei einem elektronisch in Textform übermittelten Angebot über eine Vergabeplattform durch Ihre Zugangsdaten (Nutzerkennung und Passwort), sowie der Nennung des Namens der Person, die die Erklärung abgibt, geleistet (§ 126b Bürgerliches Gesetzbuch).</t>
  </si>
  <si>
    <t>zuzügl. Umsatzsteuer                              in Prozent</t>
  </si>
  <si>
    <r>
      <t xml:space="preserve">Eine eigenhändige Namensunterschrift ist </t>
    </r>
    <r>
      <rPr>
        <u/>
        <sz val="11"/>
        <color theme="1"/>
        <rFont val="Calibri"/>
        <family val="2"/>
        <scheme val="minor"/>
      </rPr>
      <t>nicht</t>
    </r>
    <r>
      <rPr>
        <sz val="11"/>
        <color theme="1"/>
        <rFont val="Calibri"/>
        <family val="2"/>
        <scheme val="minor"/>
      </rPr>
      <t xml:space="preserve"> erforderlich.   </t>
    </r>
  </si>
  <si>
    <t>Ein ggf. gewährter Skonto wird bei der Wertung der Angebotspreise nicht berücksichtigt.</t>
  </si>
  <si>
    <t>Tagen</t>
  </si>
  <si>
    <t xml:space="preserve"> %      in</t>
  </si>
  <si>
    <t>Gesamtsumme, brutto ohne Nachlass</t>
  </si>
  <si>
    <t>Gesamtsumme, brutto inkl. Rabatt:</t>
  </si>
  <si>
    <t>Preisminderung (Rabatt):</t>
  </si>
  <si>
    <t>Los 1: Transport und Verwertung von Rechenrückständen (AVV 19 08 01) von den beiden Klärwerken Herrenhausen und Gümmerwald für die Laufzeit vom 01.01.2027 bis 31.12.2028 mit Option auf zweimalige Verlängerung um je ein weiteres Jahr</t>
  </si>
  <si>
    <t>Tonnen (t)</t>
  </si>
  <si>
    <r>
      <rPr>
        <b/>
        <sz val="9"/>
        <color rgb="FF000000"/>
        <rFont val="Calibri"/>
        <family val="2"/>
        <scheme val="minor"/>
      </rPr>
      <t>Transport von Rechenrückständen</t>
    </r>
    <r>
      <rPr>
        <sz val="9"/>
        <color rgb="FF000000"/>
        <rFont val="Calibri"/>
        <family val="2"/>
        <scheme val="minor"/>
      </rPr>
      <t xml:space="preserve">
Die auf beiden Klärwerken anfallenden Rechenrückstände (AVV 19 08 01) mittels bereitzustellender 7,0 m³-Absetzcontainer (mind. 10 Stück je Klärwerk) verladen, Container tauschen und Abfälle zur vorgesehenen Verwertungsanlage transportieren. Die jeweilige Abfuhrmenge für die Vertragslaufzeit von 2 Jahren sowie die mittlere Beladung je Absetzcontainer setzen sich wie folgt zusammen:                                                                            
- Herrenhausen: 1.500 t (3,9 t/Cont.);
- Gümmerwald:      950 t (3,2 t/Cont.).                               Für die Abfuhr sind Absetzkipperfahrzeuge mit Anhänger einzusetzen. Bei einem geringen Abfallanfall ist die Abfuhr einzelner Behälter erforderlich.
Einzurechnen ist die Gestellung der erforderlichen Container, der Fahrzeugeinsatz einschließlich Personalaufwand für An-, Ab- und Rückfahrt, Be- und Entladung, Wägezeiten sowie die Nachweisführung und Mautgebühren.</t>
    </r>
  </si>
  <si>
    <r>
      <rPr>
        <b/>
        <sz val="9"/>
        <color rgb="FF000000"/>
        <rFont val="Calibri"/>
        <family val="2"/>
        <scheme val="minor"/>
      </rPr>
      <t xml:space="preserve">
Verwertung von Rechenrückständen</t>
    </r>
    <r>
      <rPr>
        <sz val="9"/>
        <color rgb="FF000000"/>
        <rFont val="Calibri"/>
        <family val="2"/>
        <scheme val="minor"/>
      </rPr>
      <t xml:space="preserve">
Rechenrückstände (AVV 19 08 01) von den beiden Klärwerken als nicht gefährlichen Abfall gemäß den Vorgaben des KrWG fachgerecht thermisch verwerten. 
Die Verwertungsmengen für die Vertragslaufzeit von 2 Jahren  setzen sich wie folgt zusammen:
- Klärwerk Herrenhausen:    1.500,00 t; 
- Klärwerk Gümmerwald:        950,00 t.               In den Einheitspreis sind sämtliche Nebenkosten für die Auftragsabwicklung, Nachweisführung, Verwiegung etc. mit einzurechnen.</t>
    </r>
  </si>
  <si>
    <t>68-0808-26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</si>
</sst>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4" x14ac:knownFonts="1">
    <font>
      <sz val="11"/>
      <color theme="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i/>
      <sz val="14"/>
      <color theme="3"/>
      <name val="Calibri"/>
      <family val="2"/>
      <scheme val="minor"/>
    </font>
    <font>
      <b/>
      <sz val="11"/>
      <color theme="1"/>
      <name val="Calibri"/>
      <family val="2"/>
      <scheme val="minor"/>
    </font>
    <font>
      <sz val="11"/>
      <name val="Calibri"/>
      <family val="2"/>
      <scheme val="minor"/>
    </font>
    <font>
      <u/>
      <sz val="11"/>
      <color theme="1"/>
      <name val="Calibri"/>
      <family val="2"/>
      <scheme val="minor"/>
    </font>
    <font>
      <b/>
      <i/>
      <sz val="14"/>
      <name val="Calibri"/>
      <family val="2"/>
      <scheme val="minor"/>
    </font>
    <font>
      <b/>
      <sz val="11"/>
      <name val="Calibri"/>
      <family val="2"/>
      <scheme val="minor"/>
    </font>
    <font>
      <sz val="9"/>
      <color theme="1"/>
      <name val="Calibri"/>
      <family val="2"/>
      <scheme val="minor"/>
    </font>
    <font>
      <sz val="9"/>
      <color rgb="FF000000"/>
      <name val="Calibri"/>
      <family val="2"/>
      <scheme val="minor"/>
    </font>
    <font>
      <b/>
      <sz val="9"/>
      <color rgb="FF000000"/>
      <name val="Calibri"/>
      <family val="2"/>
      <scheme val="minor"/>
    </font>
    <font>
      <b/>
      <i/>
      <sz val="9"/>
      <color theme="3"/>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2" fillId="0" borderId="0" xfId="0" applyFont="1"/>
    <xf numFmtId="0" fontId="3" fillId="0" borderId="0" xfId="0" applyFont="1"/>
    <xf numFmtId="0" fontId="0" fillId="0" borderId="0" xfId="0" applyAlignment="1">
      <alignment wrapText="1"/>
    </xf>
    <xf numFmtId="0" fontId="4" fillId="0" borderId="0" xfId="0" applyFont="1" applyAlignment="1">
      <alignment wrapText="1"/>
    </xf>
    <xf numFmtId="49" fontId="5" fillId="4" borderId="1" xfId="0" applyNumberFormat="1" applyFont="1" applyFill="1" applyBorder="1" applyAlignment="1">
      <alignment horizontal="left" vertical="center"/>
    </xf>
    <xf numFmtId="0" fontId="5" fillId="0" borderId="1" xfId="0" applyFont="1" applyBorder="1" applyAlignment="1">
      <alignment horizontal="center"/>
    </xf>
    <xf numFmtId="10" fontId="0" fillId="2" borderId="0" xfId="2" applyNumberFormat="1" applyFont="1" applyFill="1" applyBorder="1" applyProtection="1">
      <protection locked="0"/>
    </xf>
    <xf numFmtId="44" fontId="5" fillId="0" borderId="14" xfId="1" applyFont="1" applyFill="1" applyBorder="1" applyProtection="1"/>
    <xf numFmtId="0" fontId="0" fillId="0" borderId="1" xfId="0" applyBorder="1" applyAlignment="1">
      <alignment horizontal="center" vertical="center"/>
    </xf>
    <xf numFmtId="3" fontId="0" fillId="0" borderId="1" xfId="0" applyNumberFormat="1" applyBorder="1" applyAlignment="1">
      <alignment horizontal="center" vertical="center"/>
    </xf>
    <xf numFmtId="2" fontId="0" fillId="2" borderId="0" xfId="0" applyNumberFormat="1" applyFill="1" applyProtection="1">
      <protection locked="0"/>
    </xf>
    <xf numFmtId="0" fontId="0" fillId="2" borderId="0" xfId="0" applyFill="1" applyProtection="1">
      <protection locked="0"/>
    </xf>
    <xf numFmtId="7" fontId="0" fillId="2" borderId="1" xfId="1" applyNumberFormat="1" applyFont="1" applyFill="1" applyBorder="1" applyProtection="1">
      <protection locked="0"/>
    </xf>
    <xf numFmtId="7" fontId="0" fillId="0" borderId="1" xfId="1" applyNumberFormat="1" applyFont="1" applyBorder="1"/>
    <xf numFmtId="44" fontId="5" fillId="0" borderId="13" xfId="1" applyFont="1" applyFill="1" applyBorder="1" applyProtection="1"/>
    <xf numFmtId="0" fontId="0" fillId="0" borderId="9" xfId="0" applyBorder="1"/>
    <xf numFmtId="0" fontId="0" fillId="0" borderId="10" xfId="0" applyBorder="1"/>
    <xf numFmtId="0" fontId="0" fillId="0" borderId="12" xfId="0" applyBorder="1"/>
    <xf numFmtId="0" fontId="5" fillId="0" borderId="0" xfId="0" applyFont="1"/>
    <xf numFmtId="44" fontId="0" fillId="0" borderId="13" xfId="1" applyFont="1" applyBorder="1" applyProtection="1"/>
    <xf numFmtId="0" fontId="0" fillId="0" borderId="13" xfId="0" applyBorder="1"/>
    <xf numFmtId="44" fontId="6" fillId="0" borderId="13" xfId="1" applyFont="1" applyBorder="1" applyProtection="1"/>
    <xf numFmtId="0" fontId="0" fillId="0" borderId="0" xfId="0" applyAlignment="1">
      <alignment horizontal="right"/>
    </xf>
    <xf numFmtId="0" fontId="0" fillId="0" borderId="0" xfId="0" applyAlignment="1">
      <alignment horizontal="center"/>
    </xf>
    <xf numFmtId="0" fontId="0" fillId="0" borderId="0" xfId="0" applyAlignment="1">
      <alignment horizontal="left"/>
    </xf>
    <xf numFmtId="10" fontId="0" fillId="0" borderId="0" xfId="2" applyNumberFormat="1" applyFont="1" applyFill="1" applyBorder="1" applyProtection="1"/>
    <xf numFmtId="7" fontId="0" fillId="0" borderId="11" xfId="1" applyNumberFormat="1" applyFont="1" applyBorder="1" applyProtection="1"/>
    <xf numFmtId="44" fontId="9" fillId="0" borderId="13" xfId="1" applyFont="1" applyBorder="1" applyProtection="1"/>
    <xf numFmtId="0" fontId="10" fillId="0" borderId="1" xfId="0" applyFont="1" applyBorder="1" applyAlignment="1">
      <alignment horizontal="center" vertical="center" wrapText="1" shrinkToFit="1"/>
    </xf>
    <xf numFmtId="9" fontId="0" fillId="0" borderId="0" xfId="2" applyFont="1" applyFill="1" applyBorder="1" applyProtection="1">
      <protection locked="0"/>
    </xf>
    <xf numFmtId="0" fontId="11" fillId="0" borderId="1" xfId="0" applyFont="1" applyBorder="1" applyAlignment="1">
      <alignment horizontal="left" vertical="center" wrapText="1"/>
    </xf>
    <xf numFmtId="0" fontId="0" fillId="4" borderId="15" xfId="0" applyFill="1" applyBorder="1" applyAlignment="1">
      <alignment horizontal="center"/>
    </xf>
    <xf numFmtId="0" fontId="0" fillId="4" borderId="2" xfId="0" applyFill="1" applyBorder="1" applyAlignment="1">
      <alignment horizontal="center"/>
    </xf>
    <xf numFmtId="0" fontId="0" fillId="4" borderId="16" xfId="0" applyFill="1" applyBorder="1" applyAlignment="1">
      <alignment horizontal="center"/>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0" borderId="0" xfId="0" applyAlignment="1">
      <alignment horizontal="left"/>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0" fontId="8" fillId="0" borderId="0" xfId="0" applyFont="1" applyAlignment="1">
      <alignment horizontal="center" wrapText="1"/>
    </xf>
    <xf numFmtId="0" fontId="6" fillId="0" borderId="17" xfId="0" applyFont="1" applyBorder="1" applyAlignment="1">
      <alignment horizontal="center"/>
    </xf>
    <xf numFmtId="0" fontId="6" fillId="0" borderId="3" xfId="0" applyFont="1" applyBorder="1" applyAlignment="1">
      <alignment horizontal="center"/>
    </xf>
    <xf numFmtId="0" fontId="6" fillId="0" borderId="18" xfId="0" applyFont="1" applyBorder="1" applyAlignment="1">
      <alignment horizontal="center"/>
    </xf>
    <xf numFmtId="49" fontId="0" fillId="3" borderId="6" xfId="0" applyNumberFormat="1" applyFill="1" applyBorder="1" applyAlignment="1">
      <alignment horizontal="center" vertical="center"/>
    </xf>
    <xf numFmtId="49" fontId="0" fillId="3" borderId="7" xfId="0" applyNumberFormat="1" applyFill="1" applyBorder="1" applyAlignment="1">
      <alignment horizontal="center" vertical="center"/>
    </xf>
    <xf numFmtId="49" fontId="0" fillId="3" borderId="8" xfId="0" applyNumberFormat="1" applyFill="1" applyBorder="1" applyAlignment="1">
      <alignment horizontal="center" vertical="center"/>
    </xf>
    <xf numFmtId="0" fontId="0" fillId="4" borderId="19" xfId="0" applyFill="1" applyBorder="1" applyAlignment="1">
      <alignment horizontal="center"/>
    </xf>
    <xf numFmtId="0" fontId="0" fillId="4" borderId="7" xfId="0" applyFill="1" applyBorder="1" applyAlignment="1">
      <alignment horizontal="center"/>
    </xf>
    <xf numFmtId="0" fontId="0" fillId="4" borderId="20" xfId="0" applyFill="1" applyBorder="1" applyAlignment="1">
      <alignment horizontal="center"/>
    </xf>
    <xf numFmtId="0" fontId="3" fillId="2" borderId="0" xfId="0" applyFont="1" applyFill="1" applyAlignment="1" applyProtection="1">
      <alignment horizontal="center"/>
      <protection locked="0"/>
    </xf>
    <xf numFmtId="0" fontId="13" fillId="0" borderId="0" xfId="0" applyFont="1" applyAlignment="1">
      <alignment horizontal="left" wrapText="1"/>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4"/>
  <sheetViews>
    <sheetView tabSelected="1" view="pageLayout" zoomScale="110" zoomScaleNormal="100" zoomScalePageLayoutView="110" workbookViewId="0">
      <selection activeCell="C4" sqref="C4"/>
    </sheetView>
  </sheetViews>
  <sheetFormatPr baseColWidth="10" defaultRowHeight="15" x14ac:dyDescent="0.25"/>
  <cols>
    <col min="1" max="1" width="7.7109375" customWidth="1"/>
    <col min="2" max="2" width="35.140625" customWidth="1"/>
    <col min="3" max="3" width="6" customWidth="1"/>
    <col min="4" max="4" width="8" customWidth="1"/>
    <col min="5" max="5" width="15.7109375" customWidth="1"/>
    <col min="6" max="6" width="17" customWidth="1"/>
    <col min="7" max="7" width="2.7109375" customWidth="1"/>
  </cols>
  <sheetData>
    <row r="1" spans="1:7" ht="18.75" x14ac:dyDescent="0.3">
      <c r="A1" s="1" t="s">
        <v>11</v>
      </c>
      <c r="B1" s="2"/>
      <c r="C1" s="2"/>
      <c r="D1" s="2"/>
      <c r="E1" s="2"/>
      <c r="F1" s="2"/>
      <c r="G1" s="2"/>
    </row>
    <row r="2" spans="1:7" ht="18.75" x14ac:dyDescent="0.3">
      <c r="A2" s="1"/>
      <c r="B2" s="2"/>
      <c r="C2" s="2"/>
      <c r="D2" s="2"/>
      <c r="E2" s="2"/>
      <c r="F2" s="2"/>
      <c r="G2" s="2"/>
    </row>
    <row r="3" spans="1:7" ht="18.75" customHeight="1" x14ac:dyDescent="0.3">
      <c r="A3" s="1" t="s">
        <v>14</v>
      </c>
      <c r="B3" s="2"/>
      <c r="C3" s="48" t="s">
        <v>30</v>
      </c>
      <c r="D3" s="48"/>
      <c r="E3" s="48"/>
      <c r="F3" s="48"/>
      <c r="G3" s="4"/>
    </row>
    <row r="4" spans="1:7" ht="12.75" customHeight="1" x14ac:dyDescent="0.3">
      <c r="A4" s="2"/>
      <c r="B4" s="2"/>
      <c r="C4" s="2"/>
      <c r="D4" s="2"/>
      <c r="E4" s="2"/>
      <c r="F4" s="2"/>
      <c r="G4" s="2"/>
    </row>
    <row r="5" spans="1:7" ht="18.75" x14ac:dyDescent="0.3">
      <c r="A5" s="2" t="s">
        <v>0</v>
      </c>
      <c r="B5" s="58"/>
      <c r="C5" s="58"/>
      <c r="D5" s="58"/>
      <c r="E5" s="58"/>
      <c r="F5" s="2"/>
      <c r="G5" s="2"/>
    </row>
    <row r="6" spans="1:7" ht="18.75" x14ac:dyDescent="0.3">
      <c r="A6" s="2" t="s">
        <v>1</v>
      </c>
      <c r="B6" s="58"/>
      <c r="C6" s="58"/>
      <c r="D6" s="58"/>
      <c r="E6" s="58"/>
      <c r="F6" s="2"/>
      <c r="G6" s="2"/>
    </row>
    <row r="7" spans="1:7" ht="18.75" x14ac:dyDescent="0.3">
      <c r="A7" s="2" t="s">
        <v>2</v>
      </c>
      <c r="B7" s="58"/>
      <c r="C7" s="58"/>
      <c r="D7" s="58"/>
      <c r="E7" s="58"/>
      <c r="F7" s="2"/>
      <c r="G7" s="2"/>
    </row>
    <row r="8" spans="1:7" ht="42.75" customHeight="1" x14ac:dyDescent="0.3">
      <c r="A8" s="59" t="s">
        <v>26</v>
      </c>
      <c r="B8" s="59"/>
      <c r="C8" s="59"/>
      <c r="D8" s="59"/>
      <c r="E8" s="59"/>
      <c r="F8" s="59"/>
      <c r="G8" s="2"/>
    </row>
    <row r="9" spans="1:7" ht="18" customHeight="1" x14ac:dyDescent="0.3">
      <c r="A9" s="59"/>
      <c r="B9" s="59"/>
      <c r="C9" s="59"/>
      <c r="D9" s="59"/>
      <c r="E9" s="59"/>
      <c r="F9" s="59"/>
      <c r="G9" s="2"/>
    </row>
    <row r="11" spans="1:7" ht="14.45" customHeight="1" x14ac:dyDescent="0.25">
      <c r="A11" t="s">
        <v>3</v>
      </c>
    </row>
    <row r="12" spans="1:7" ht="14.45" customHeight="1" x14ac:dyDescent="0.25">
      <c r="A12" s="6" t="s">
        <v>4</v>
      </c>
      <c r="B12" s="6" t="s">
        <v>5</v>
      </c>
      <c r="C12" s="6" t="s">
        <v>6</v>
      </c>
      <c r="D12" s="6" t="s">
        <v>7</v>
      </c>
      <c r="E12" s="6" t="s">
        <v>8</v>
      </c>
      <c r="F12" s="6" t="s">
        <v>9</v>
      </c>
    </row>
    <row r="13" spans="1:7" x14ac:dyDescent="0.25">
      <c r="A13" s="5"/>
      <c r="B13" s="35"/>
      <c r="C13" s="36"/>
      <c r="D13" s="36"/>
      <c r="E13" s="36"/>
      <c r="F13" s="37"/>
    </row>
    <row r="14" spans="1:7" ht="294" customHeight="1" x14ac:dyDescent="0.25">
      <c r="A14" s="9">
        <v>1</v>
      </c>
      <c r="B14" s="31" t="s">
        <v>28</v>
      </c>
      <c r="C14" s="10">
        <v>2450</v>
      </c>
      <c r="D14" s="29" t="s">
        <v>27</v>
      </c>
      <c r="E14" s="13"/>
      <c r="F14" s="14">
        <f>C14*E14</f>
        <v>0</v>
      </c>
    </row>
    <row r="15" spans="1:7" ht="212.25" customHeight="1" x14ac:dyDescent="0.25">
      <c r="A15" s="9">
        <v>2</v>
      </c>
      <c r="B15" s="31" t="s">
        <v>29</v>
      </c>
      <c r="C15" s="10">
        <v>2450</v>
      </c>
      <c r="D15" s="29" t="s">
        <v>27</v>
      </c>
      <c r="E15" s="13"/>
      <c r="F15" s="14">
        <f>C15*E15</f>
        <v>0</v>
      </c>
    </row>
    <row r="16" spans="1:7" ht="4.5" customHeight="1" thickBot="1" x14ac:dyDescent="0.3">
      <c r="A16" s="52"/>
      <c r="B16" s="53"/>
      <c r="C16" s="53"/>
      <c r="D16" s="53"/>
      <c r="E16" s="53"/>
      <c r="F16" s="54"/>
    </row>
    <row r="17" spans="1:7" x14ac:dyDescent="0.25">
      <c r="A17" s="16"/>
      <c r="B17" s="17" t="s">
        <v>10</v>
      </c>
      <c r="C17" s="17"/>
      <c r="D17" s="17"/>
      <c r="E17" s="17"/>
      <c r="F17" s="27">
        <f>SUM(F14:F15)</f>
        <v>0</v>
      </c>
    </row>
    <row r="18" spans="1:7" x14ac:dyDescent="0.25">
      <c r="A18" s="18"/>
      <c r="B18" s="38" t="s">
        <v>18</v>
      </c>
      <c r="C18" s="38"/>
      <c r="D18" s="30">
        <v>0.19</v>
      </c>
      <c r="E18" s="23" t="s">
        <v>16</v>
      </c>
      <c r="F18" s="20">
        <f>Netto*Ust</f>
        <v>0</v>
      </c>
    </row>
    <row r="19" spans="1:7" ht="6" customHeight="1" x14ac:dyDescent="0.25">
      <c r="A19" s="18"/>
      <c r="F19" s="21"/>
    </row>
    <row r="20" spans="1:7" ht="15.75" thickBot="1" x14ac:dyDescent="0.3">
      <c r="A20" s="18"/>
      <c r="B20" s="19" t="s">
        <v>23</v>
      </c>
      <c r="F20" s="8">
        <f>ROUND(Netto*(1+Ust),2)</f>
        <v>0</v>
      </c>
    </row>
    <row r="21" spans="1:7" ht="4.5" customHeight="1" thickTop="1" x14ac:dyDescent="0.25">
      <c r="A21" s="18"/>
      <c r="B21" s="19"/>
      <c r="F21" s="15"/>
    </row>
    <row r="22" spans="1:7" x14ac:dyDescent="0.25">
      <c r="A22" s="18"/>
      <c r="B22" s="38" t="s">
        <v>25</v>
      </c>
      <c r="C22" s="38"/>
      <c r="D22" s="7"/>
      <c r="E22" s="23" t="s">
        <v>15</v>
      </c>
      <c r="F22" s="22">
        <f>Brutto-Netto_Nachlass</f>
        <v>0</v>
      </c>
    </row>
    <row r="23" spans="1:7" x14ac:dyDescent="0.25">
      <c r="A23" s="18"/>
      <c r="B23" t="s">
        <v>24</v>
      </c>
      <c r="D23" s="26"/>
      <c r="E23" s="24"/>
      <c r="F23" s="28">
        <f>Brutto*(1-Nachlass_Prozent)</f>
        <v>0</v>
      </c>
    </row>
    <row r="24" spans="1:7" ht="3.75" customHeight="1" x14ac:dyDescent="0.25">
      <c r="A24" s="18"/>
      <c r="F24" s="21"/>
    </row>
    <row r="25" spans="1:7" x14ac:dyDescent="0.25">
      <c r="A25" s="18"/>
      <c r="B25" t="s">
        <v>12</v>
      </c>
      <c r="C25" s="11"/>
      <c r="D25" s="25" t="s">
        <v>22</v>
      </c>
      <c r="E25" s="12">
        <v>14</v>
      </c>
      <c r="F25" s="21" t="s">
        <v>21</v>
      </c>
    </row>
    <row r="26" spans="1:7" x14ac:dyDescent="0.25">
      <c r="A26" s="49" t="s">
        <v>20</v>
      </c>
      <c r="B26" s="50"/>
      <c r="C26" s="50"/>
      <c r="D26" s="50"/>
      <c r="E26" s="50"/>
      <c r="F26" s="51"/>
    </row>
    <row r="27" spans="1:7" ht="6.75" customHeight="1" x14ac:dyDescent="0.25">
      <c r="A27" s="55"/>
      <c r="B27" s="56"/>
      <c r="C27" s="56"/>
      <c r="D27" s="56"/>
      <c r="E27" s="56"/>
      <c r="F27" s="57"/>
    </row>
    <row r="28" spans="1:7" ht="61.35" customHeight="1" x14ac:dyDescent="0.25">
      <c r="A28" s="39" t="s">
        <v>13</v>
      </c>
      <c r="B28" s="40"/>
      <c r="C28" s="40"/>
      <c r="D28" s="40"/>
      <c r="E28" s="40"/>
      <c r="F28" s="41"/>
    </row>
    <row r="29" spans="1:7" ht="8.25" customHeight="1" x14ac:dyDescent="0.25">
      <c r="A29" s="32"/>
      <c r="B29" s="33"/>
      <c r="C29" s="33"/>
      <c r="D29" s="33"/>
      <c r="E29" s="33"/>
      <c r="F29" s="34"/>
    </row>
    <row r="30" spans="1:7" ht="15" customHeight="1" x14ac:dyDescent="0.25">
      <c r="A30" s="45" t="s">
        <v>19</v>
      </c>
      <c r="B30" s="46"/>
      <c r="C30" s="46"/>
      <c r="D30" s="46"/>
      <c r="E30" s="46"/>
      <c r="F30" s="47"/>
    </row>
    <row r="31" spans="1:7" ht="6" customHeight="1" x14ac:dyDescent="0.25">
      <c r="A31" s="39"/>
      <c r="B31" s="40"/>
      <c r="C31" s="40"/>
      <c r="D31" s="40"/>
      <c r="E31" s="40"/>
      <c r="F31" s="41"/>
    </row>
    <row r="32" spans="1:7" ht="47.25" customHeight="1" x14ac:dyDescent="0.25">
      <c r="A32" s="39" t="s">
        <v>17</v>
      </c>
      <c r="B32" s="40"/>
      <c r="C32" s="40"/>
      <c r="D32" s="40"/>
      <c r="E32" s="40"/>
      <c r="F32" s="41"/>
      <c r="G32" s="3"/>
    </row>
    <row r="33" spans="1:7" ht="8.25" customHeight="1" x14ac:dyDescent="0.25">
      <c r="A33" s="39"/>
      <c r="B33" s="40"/>
      <c r="C33" s="40"/>
      <c r="D33" s="40"/>
      <c r="E33" s="40"/>
      <c r="F33" s="41"/>
    </row>
    <row r="34" spans="1:7" ht="12" customHeight="1" thickBot="1" x14ac:dyDescent="0.3">
      <c r="A34" s="42"/>
      <c r="B34" s="43"/>
      <c r="C34" s="43"/>
      <c r="D34" s="43"/>
      <c r="E34" s="43"/>
      <c r="F34" s="44"/>
      <c r="G34" s="3"/>
    </row>
  </sheetData>
  <sheetProtection algorithmName="SHA-512" hashValue="sGDCdrpLmnMeDrASw2wzn1fZ7qhF1RvNCQEqSBNKzfvm6KaHGyNZlQTUlV+QMZZn/aeIsD24lSUKQd3siDxnUQ==" saltValue="U/qlPmMb5cJCAZYPnJz/XA==" spinCount="100000" sheet="1" objects="1" scenarios="1"/>
  <mergeCells count="16">
    <mergeCell ref="C3:F3"/>
    <mergeCell ref="A28:F28"/>
    <mergeCell ref="A26:F26"/>
    <mergeCell ref="A16:F16"/>
    <mergeCell ref="A27:F27"/>
    <mergeCell ref="B5:E5"/>
    <mergeCell ref="B6:E6"/>
    <mergeCell ref="B7:E7"/>
    <mergeCell ref="B22:C22"/>
    <mergeCell ref="A8:F8"/>
    <mergeCell ref="A9:F9"/>
    <mergeCell ref="A29:F29"/>
    <mergeCell ref="B13:F13"/>
    <mergeCell ref="B18:C18"/>
    <mergeCell ref="A32:F34"/>
    <mergeCell ref="A30:F31"/>
  </mergeCells>
  <dataValidations xWindow="671" yWindow="584" count="6">
    <dataValidation type="list" allowBlank="1" showInputMessage="1" showErrorMessage="1" sqref="A26:F26" xr:uid="{00000000-0002-0000-0000-000000000000}">
      <formula1>"Ein ggf. gewährter Skonto wird bei der Wertung der Angebotspreise berücksichtigt., Ein ggf. gewährter Skonto wird bei der Wertung der Angebotspreise nicht berücksichtigt."</formula1>
    </dataValidation>
    <dataValidation type="decimal" allowBlank="1" showInputMessage="1" showErrorMessage="1" errorTitle="Falsches Format" error="Zulässig sind nur Zahlen mit 2 Nachkommastellen. (z.B. 9,99 oder 0,00 €)" promptTitle="Bitte Einzelpreis angeben" prompt="Zulässige Eingaben:_x000a_&gt;Ihr Einzelpreis in € mit 2 Nachkommastellen_x000a_oder_x000a_&gt; 0,00 €_x000a_" sqref="E14" xr:uid="{00000000-0002-0000-0000-000001000000}">
      <formula1>0</formula1>
      <formula2>1000000000</formula2>
    </dataValidation>
    <dataValidation type="decimal" allowBlank="1" showInputMessage="1" showErrorMessage="1" errorTitle="Skontoangabe" error="Bitte tragen Sie nur Zahlen mit 2 Stellen nach dem Komma ein." promptTitle="Nachlass in Prozent" prompt="Bitte geben Sie hier einen eventuellen Nachlass ein." sqref="D22" xr:uid="{00000000-0002-0000-0000-000002000000}">
      <formula1>0</formula1>
      <formula2>99.99</formula2>
    </dataValidation>
    <dataValidation allowBlank="1" showInputMessage="1" showErrorMessage="1" promptTitle="Umsatzsteuer in Prozent" prompt="Bitte geben Sie hier den für Ihr Unternehmen geltenden Umsatzsteuersatz ein." sqref="D18" xr:uid="{00000000-0002-0000-0000-000003000000}"/>
    <dataValidation type="decimal" allowBlank="1" showErrorMessage="1" errorTitle="Falsches Format" error="Zulässig sind nur Zahlen mit 2 Nachkommastellen. (z.B. 9,99 oder 0,00 €)" promptTitle="Bitte Einzelpreis angeben" prompt="Zulässige Eingaben:_x000a_&gt;Ihr Einzelpreis in € mit 2 Nachkommastellen_x000a_oder_x000a_&gt; 0,00 €_x000a__x000a_Bitte beachten Sie, dass &quot;keine Preisangabe&quot; zum Ausschluss führen kann._x000a_" sqref="E15" xr:uid="{00000000-0002-0000-0000-000004000000}">
      <formula1>0</formula1>
      <formula2>1000000000</formula2>
    </dataValidation>
    <dataValidation allowBlank="1" showInputMessage="1" promptTitle="Skonto in Prozent" prompt="Bitte geben Sie hier einen gewährten Skonto-Satz in Prozent an." sqref="C25" xr:uid="{00000000-0002-0000-0000-000005000000}"/>
  </dataValidations>
  <pageMargins left="0.53385416666666663" right="0.14322916666666666"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
  <sheetViews>
    <sheetView workbookViewId="0"/>
  </sheetViews>
  <sheetFormatPr baseColWidth="10" defaultRowHeight="15" x14ac:dyDescent="0.25"/>
  <sheetData/>
  <pageMargins left="0.7" right="0.7" top="0.78740157499999996" bottom="0.78740157499999996" header="0.3" footer="0.3"/>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Zellen als Netto-Summe, Umsatzsteuer und Brutto-Summe definiert wurden." onAction="DieseArbeitsmappe.CheckFields"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als LV per eMail an einen Kollegen versenden." onAction="DieseArbeitsmappe.SaveAndMail" imageMso="CreateEmail"/>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Tabelle1</vt:lpstr>
      <vt:lpstr>Tabelle2</vt:lpstr>
      <vt:lpstr>Tabelle3</vt:lpstr>
      <vt:lpstr>Brutto</vt:lpstr>
      <vt:lpstr>Nachlass_Absolut</vt:lpstr>
      <vt:lpstr>Nachlass_Prozent</vt:lpstr>
      <vt:lpstr>Netto</vt:lpstr>
      <vt:lpstr>Netto_Nachlass</vt:lpstr>
      <vt:lpstr>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Gillmeister, Marko (18.42)</dc:creator>
  <dc:description>09.07.2019 21:35:00</dc:description>
  <cp:lastModifiedBy>Benna, Dagmar (68.42)</cp:lastModifiedBy>
  <cp:lastPrinted>2023-10-09T06:16:20Z</cp:lastPrinted>
  <dcterms:created xsi:type="dcterms:W3CDTF">2013-02-07T21:43:34Z</dcterms:created>
  <dcterms:modified xsi:type="dcterms:W3CDTF">2026-07-30T07:29:11Z</dcterms:modified>
</cp:coreProperties>
</file>