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VPN\Ausschreibung\Apartment\2026\186-26-OV-AW Winterdienst berlinovo Portfolio\02 Vergabeunterlagen\Änderungspaket 3\"/>
    </mc:Choice>
  </mc:AlternateContent>
  <xr:revisionPtr revIDLastSave="0" documentId="13_ncr:1_{E4F67355-BDAD-4E52-8B1F-B67A2510F4DA}" xr6:coauthVersionLast="47" xr6:coauthVersionMax="47" xr10:uidLastSave="{00000000-0000-0000-0000-000000000000}"/>
  <bookViews>
    <workbookView xWindow="-120" yWindow="-120" windowWidth="29040" windowHeight="15720" tabRatio="688" xr2:uid="{00000000-000D-0000-FFFF-FFFF00000000}"/>
  </bookViews>
  <sheets>
    <sheet name="Gesamtübersicht Los 1" sheetId="6" r:id="rId1"/>
    <sheet name="WA 2129" sheetId="1" r:id="rId2"/>
    <sheet name="WA 2130" sheetId="7" r:id="rId3"/>
    <sheet name="WA 2131" sheetId="8" r:id="rId4"/>
    <sheet name="WA 2331" sheetId="9" r:id="rId5"/>
    <sheet name="WA 2332" sheetId="10" r:id="rId6"/>
    <sheet name="WA 2333" sheetId="11" r:id="rId7"/>
    <sheet name="WA 2145" sheetId="12" r:id="rId8"/>
    <sheet name="WA 2146" sheetId="13" r:id="rId9"/>
    <sheet name="WA 2147" sheetId="14" r:id="rId10"/>
    <sheet name="WA 2148" sheetId="15" r:id="rId11"/>
    <sheet name="WA 2149" sheetId="16" r:id="rId12"/>
    <sheet name="WA 2060" sheetId="17" r:id="rId13"/>
    <sheet name="WA 2061" sheetId="18" r:id="rId14"/>
    <sheet name="WA 2062" sheetId="19" r:id="rId15"/>
    <sheet name="WA 2063" sheetId="31" r:id="rId16"/>
    <sheet name="WA 2064" sheetId="21" r:id="rId17"/>
    <sheet name="WA2065" sheetId="20" r:id="rId18"/>
    <sheet name="WA 2066" sheetId="22" r:id="rId19"/>
    <sheet name="WA 2067" sheetId="23" r:id="rId20"/>
    <sheet name="WA 2068" sheetId="24" r:id="rId21"/>
    <sheet name="WA 2069" sheetId="25" r:id="rId22"/>
    <sheet name="WA 2070" sheetId="27" r:id="rId23"/>
    <sheet name="WA 2071" sheetId="28" r:id="rId24"/>
    <sheet name="Abkürzungsverzeichnis" sheetId="4" r:id="rId25"/>
    <sheet name="Datenquelle" sheetId="2" state="hidden" r:id="rId26"/>
    <sheet name="Tabelle_WiE" sheetId="5" r:id="rId27"/>
  </sheets>
  <externalReferences>
    <externalReference r:id="rId28"/>
    <externalReference r:id="rId29"/>
  </externalReferences>
  <definedNames>
    <definedName name="Brutto">'Gesamtübersicht Los 1'!$E$30</definedName>
    <definedName name="_xlnm.Print_Titles" localSheetId="1">'WA 2129'!$14:$21</definedName>
    <definedName name="Netto">'Gesamtübersicht Los 1'!$E$28</definedName>
    <definedName name="Ust">'Gesamtübersicht Los 1'!$F$29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6" l="1"/>
  <c r="E26" i="6"/>
  <c r="AN4" i="27"/>
  <c r="AL4" i="27"/>
  <c r="AK4" i="27"/>
  <c r="AJ4" i="27"/>
  <c r="AI4" i="27"/>
  <c r="AH4" i="27"/>
  <c r="AG4" i="27"/>
  <c r="AF4" i="27"/>
  <c r="AE4" i="27"/>
  <c r="AD4" i="27"/>
  <c r="AC4" i="27"/>
  <c r="AB4" i="27"/>
  <c r="AA4" i="27"/>
  <c r="AN4" i="28"/>
  <c r="AL4" i="28"/>
  <c r="AK4" i="28"/>
  <c r="AJ4" i="28"/>
  <c r="AI4" i="28"/>
  <c r="AH4" i="28"/>
  <c r="AG4" i="28"/>
  <c r="AF4" i="28"/>
  <c r="AE4" i="28"/>
  <c r="AD4" i="28"/>
  <c r="AC4" i="28"/>
  <c r="AB4" i="28"/>
  <c r="AA4" i="28"/>
  <c r="AN36" i="28" l="1"/>
  <c r="AN31" i="28"/>
  <c r="AN29" i="28"/>
  <c r="AN27" i="28"/>
  <c r="AN25" i="28"/>
  <c r="AN33" i="28" s="1"/>
  <c r="AN38" i="28" s="1"/>
  <c r="N6" i="28"/>
  <c r="N5" i="28"/>
  <c r="AM4" i="28"/>
  <c r="N3" i="28"/>
  <c r="N2" i="28"/>
  <c r="AN36" i="27"/>
  <c r="AN31" i="27"/>
  <c r="AN29" i="27"/>
  <c r="AN27" i="27"/>
  <c r="AN25" i="27"/>
  <c r="AN33" i="27" s="1"/>
  <c r="AN38" i="27" s="1"/>
  <c r="N6" i="27"/>
  <c r="N5" i="27"/>
  <c r="AM4" i="27"/>
  <c r="N3" i="27"/>
  <c r="N2" i="27"/>
  <c r="E25" i="6"/>
  <c r="E24" i="6"/>
  <c r="E23" i="6"/>
  <c r="E22" i="6"/>
  <c r="E21" i="6"/>
  <c r="E19" i="6"/>
  <c r="E18" i="6"/>
  <c r="E17" i="6"/>
  <c r="E15" i="6"/>
  <c r="E14" i="6"/>
  <c r="E9" i="6"/>
  <c r="AN4" i="25"/>
  <c r="AL4" i="25"/>
  <c r="AK4" i="25"/>
  <c r="AJ4" i="25"/>
  <c r="AI4" i="25"/>
  <c r="AH4" i="25"/>
  <c r="AG4" i="25"/>
  <c r="AF4" i="25"/>
  <c r="AE4" i="25"/>
  <c r="AD4" i="25"/>
  <c r="AC4" i="25"/>
  <c r="AB4" i="25"/>
  <c r="AA4" i="25"/>
  <c r="AN4" i="24"/>
  <c r="AL4" i="24"/>
  <c r="AK4" i="24"/>
  <c r="AJ4" i="24"/>
  <c r="AI4" i="24"/>
  <c r="AH4" i="24"/>
  <c r="AG4" i="24"/>
  <c r="AF4" i="24"/>
  <c r="AE4" i="24"/>
  <c r="AD4" i="24"/>
  <c r="AC4" i="24"/>
  <c r="AB4" i="24"/>
  <c r="AA4" i="24"/>
  <c r="AN4" i="23"/>
  <c r="AL4" i="23"/>
  <c r="AK4" i="23"/>
  <c r="AJ4" i="23"/>
  <c r="AI4" i="23"/>
  <c r="AH4" i="23"/>
  <c r="AG4" i="23"/>
  <c r="AF4" i="23"/>
  <c r="AE4" i="23"/>
  <c r="AD4" i="23"/>
  <c r="AC4" i="23"/>
  <c r="AB4" i="23"/>
  <c r="AA4" i="23"/>
  <c r="AN4" i="22"/>
  <c r="AM4" i="22"/>
  <c r="AL4" i="22"/>
  <c r="AK4" i="22"/>
  <c r="AJ4" i="22"/>
  <c r="AI4" i="22"/>
  <c r="AH4" i="22"/>
  <c r="AG4" i="22"/>
  <c r="AF4" i="22"/>
  <c r="AE4" i="22"/>
  <c r="AD4" i="22"/>
  <c r="AC4" i="22"/>
  <c r="AB4" i="22"/>
  <c r="AA4" i="22"/>
  <c r="AN4" i="20"/>
  <c r="AL4" i="20"/>
  <c r="AK4" i="20"/>
  <c r="AJ4" i="20"/>
  <c r="AI4" i="20"/>
  <c r="AH4" i="20"/>
  <c r="AG4" i="20"/>
  <c r="AF4" i="20"/>
  <c r="AE4" i="20"/>
  <c r="AD4" i="20"/>
  <c r="AC4" i="20"/>
  <c r="AB4" i="20"/>
  <c r="AA4" i="20"/>
  <c r="AN4" i="21"/>
  <c r="AL4" i="21"/>
  <c r="AK4" i="21"/>
  <c r="AJ4" i="21"/>
  <c r="AI4" i="21"/>
  <c r="AH4" i="21"/>
  <c r="AG4" i="21"/>
  <c r="AF4" i="21"/>
  <c r="AE4" i="21"/>
  <c r="AD4" i="21"/>
  <c r="AC4" i="21"/>
  <c r="AB4" i="21"/>
  <c r="AA4" i="21"/>
  <c r="AN4" i="31"/>
  <c r="AL4" i="31"/>
  <c r="AK4" i="31"/>
  <c r="AJ4" i="31"/>
  <c r="AI4" i="31"/>
  <c r="AH4" i="31"/>
  <c r="AG4" i="31"/>
  <c r="AF4" i="31"/>
  <c r="AE4" i="31"/>
  <c r="AD4" i="31"/>
  <c r="AC4" i="31"/>
  <c r="AB4" i="31"/>
  <c r="AA4" i="31"/>
  <c r="AN4" i="19"/>
  <c r="AL4" i="19"/>
  <c r="AK4" i="19"/>
  <c r="AJ4" i="19"/>
  <c r="AI4" i="19"/>
  <c r="AH4" i="19"/>
  <c r="AG4" i="19"/>
  <c r="AF4" i="19"/>
  <c r="AE4" i="19"/>
  <c r="AD4" i="19"/>
  <c r="AC4" i="19"/>
  <c r="AB4" i="19"/>
  <c r="AA4" i="19"/>
  <c r="AN4" i="18"/>
  <c r="AL4" i="18"/>
  <c r="AK4" i="18"/>
  <c r="AJ4" i="18"/>
  <c r="AI4" i="18"/>
  <c r="AH4" i="18"/>
  <c r="AG4" i="18"/>
  <c r="AF4" i="18"/>
  <c r="AE4" i="18"/>
  <c r="AD4" i="18"/>
  <c r="AC4" i="18"/>
  <c r="AB4" i="18"/>
  <c r="AA4" i="18"/>
  <c r="AN4" i="17"/>
  <c r="AL4" i="17"/>
  <c r="AK4" i="17"/>
  <c r="AJ4" i="17"/>
  <c r="AI4" i="17"/>
  <c r="AH4" i="17"/>
  <c r="AG4" i="17"/>
  <c r="AF4" i="17"/>
  <c r="AE4" i="17"/>
  <c r="AD4" i="17"/>
  <c r="AC4" i="17"/>
  <c r="AB4" i="17"/>
  <c r="AA4" i="17"/>
  <c r="AN4" i="16"/>
  <c r="AL4" i="16"/>
  <c r="AK4" i="16"/>
  <c r="AJ4" i="16"/>
  <c r="AI4" i="16"/>
  <c r="AH4" i="16"/>
  <c r="AG4" i="16"/>
  <c r="AF4" i="16"/>
  <c r="AE4" i="16"/>
  <c r="AD4" i="16"/>
  <c r="AC4" i="16"/>
  <c r="AB4" i="16"/>
  <c r="AA4" i="16"/>
  <c r="AN4" i="15"/>
  <c r="AL4" i="15"/>
  <c r="AK4" i="15"/>
  <c r="AJ4" i="15"/>
  <c r="AI4" i="15"/>
  <c r="AH4" i="15"/>
  <c r="AG4" i="15"/>
  <c r="AF4" i="15"/>
  <c r="AE4" i="15"/>
  <c r="AD4" i="15"/>
  <c r="AC4" i="15"/>
  <c r="AB4" i="15"/>
  <c r="AA4" i="15"/>
  <c r="AN4" i="14"/>
  <c r="AL4" i="14"/>
  <c r="AK4" i="14"/>
  <c r="AJ4" i="14"/>
  <c r="AI4" i="14"/>
  <c r="AH4" i="14"/>
  <c r="AG4" i="14"/>
  <c r="AF4" i="14"/>
  <c r="AE4" i="14"/>
  <c r="AD4" i="14"/>
  <c r="AC4" i="14"/>
  <c r="AB4" i="14"/>
  <c r="AA4" i="14"/>
  <c r="AN4" i="13"/>
  <c r="AM4" i="13"/>
  <c r="AL4" i="13"/>
  <c r="AK4" i="13"/>
  <c r="AJ4" i="13"/>
  <c r="AI4" i="13"/>
  <c r="AH4" i="13"/>
  <c r="AG4" i="13"/>
  <c r="AF4" i="13"/>
  <c r="AE4" i="13"/>
  <c r="AD4" i="13"/>
  <c r="AC4" i="13"/>
  <c r="AB4" i="13"/>
  <c r="AA4" i="13"/>
  <c r="AN4" i="12"/>
  <c r="AM4" i="12"/>
  <c r="AL4" i="12"/>
  <c r="AK4" i="12"/>
  <c r="AJ4" i="12"/>
  <c r="AI4" i="12"/>
  <c r="AH4" i="12"/>
  <c r="AG4" i="12"/>
  <c r="AF4" i="12"/>
  <c r="AE4" i="12"/>
  <c r="AD4" i="12"/>
  <c r="AC4" i="12"/>
  <c r="AB4" i="12"/>
  <c r="AA4" i="12"/>
  <c r="AN4" i="11"/>
  <c r="AM4" i="11"/>
  <c r="AL4" i="11"/>
  <c r="AK4" i="11"/>
  <c r="AJ4" i="11"/>
  <c r="AI4" i="11"/>
  <c r="AH4" i="11"/>
  <c r="AG4" i="11"/>
  <c r="AF4" i="11"/>
  <c r="AE4" i="11"/>
  <c r="AD4" i="11"/>
  <c r="AC4" i="11"/>
  <c r="AB4" i="11"/>
  <c r="AA4" i="11"/>
  <c r="AN4" i="10"/>
  <c r="AM4" i="10"/>
  <c r="AL4" i="10"/>
  <c r="AK4" i="10"/>
  <c r="AJ4" i="10"/>
  <c r="AI4" i="10"/>
  <c r="AH4" i="10"/>
  <c r="AG4" i="10"/>
  <c r="AF4" i="10"/>
  <c r="AE4" i="10"/>
  <c r="AD4" i="10"/>
  <c r="AC4" i="10"/>
  <c r="AB4" i="10"/>
  <c r="AA4" i="10"/>
  <c r="AN4" i="9"/>
  <c r="AM4" i="9"/>
  <c r="AL4" i="9"/>
  <c r="AK4" i="9"/>
  <c r="AJ4" i="9"/>
  <c r="AI4" i="9"/>
  <c r="AH4" i="9"/>
  <c r="AG4" i="9"/>
  <c r="AF4" i="9"/>
  <c r="AE4" i="9"/>
  <c r="AD4" i="9"/>
  <c r="AC4" i="9"/>
  <c r="AB4" i="9"/>
  <c r="AA4" i="9"/>
  <c r="AN4" i="8"/>
  <c r="AM4" i="8"/>
  <c r="AL4" i="8"/>
  <c r="AK4" i="8"/>
  <c r="AJ4" i="8"/>
  <c r="AI4" i="8"/>
  <c r="AH4" i="8"/>
  <c r="AG4" i="8"/>
  <c r="AF4" i="8"/>
  <c r="AE4" i="8"/>
  <c r="AD4" i="8"/>
  <c r="AC4" i="8"/>
  <c r="AB4" i="8"/>
  <c r="AA4" i="8"/>
  <c r="AN4" i="7"/>
  <c r="AM4" i="7"/>
  <c r="AL4" i="7"/>
  <c r="AK4" i="7"/>
  <c r="AJ4" i="7"/>
  <c r="AI4" i="7"/>
  <c r="AH4" i="7"/>
  <c r="AG4" i="7"/>
  <c r="AF4" i="7"/>
  <c r="AE4" i="7"/>
  <c r="AD4" i="7"/>
  <c r="AC4" i="7"/>
  <c r="AB4" i="7"/>
  <c r="AA4" i="7"/>
  <c r="AN39" i="28" l="1"/>
  <c r="AN40" i="28" s="1"/>
  <c r="AN39" i="27"/>
  <c r="AN40" i="27" s="1"/>
  <c r="AN36" i="25"/>
  <c r="AN31" i="25"/>
  <c r="AN29" i="25"/>
  <c r="AN27" i="25"/>
  <c r="AN25" i="25"/>
  <c r="AN33" i="25" s="1"/>
  <c r="AN38" i="25" s="1"/>
  <c r="N6" i="25"/>
  <c r="N5" i="25"/>
  <c r="AM4" i="25"/>
  <c r="N3" i="25"/>
  <c r="N2" i="25"/>
  <c r="AN36" i="24"/>
  <c r="AN31" i="24"/>
  <c r="AN29" i="24"/>
  <c r="AN27" i="24"/>
  <c r="AN25" i="24"/>
  <c r="AN33" i="24" s="1"/>
  <c r="AN38" i="24" s="1"/>
  <c r="N6" i="24"/>
  <c r="N5" i="24"/>
  <c r="AM4" i="24"/>
  <c r="N3" i="24"/>
  <c r="N2" i="24"/>
  <c r="AN36" i="23"/>
  <c r="AN31" i="23"/>
  <c r="AN29" i="23"/>
  <c r="AN27" i="23"/>
  <c r="AN25" i="23"/>
  <c r="AN33" i="23" s="1"/>
  <c r="AN38" i="23" s="1"/>
  <c r="N6" i="23"/>
  <c r="N5" i="23"/>
  <c r="AM4" i="23"/>
  <c r="N3" i="23"/>
  <c r="N2" i="23"/>
  <c r="AN36" i="22"/>
  <c r="AN31" i="22"/>
  <c r="AN29" i="22"/>
  <c r="AN27" i="22"/>
  <c r="AN25" i="22"/>
  <c r="AN33" i="22" s="1"/>
  <c r="AN38" i="22" s="1"/>
  <c r="N6" i="22"/>
  <c r="N5" i="22"/>
  <c r="N3" i="22"/>
  <c r="N2" i="22"/>
  <c r="AN36" i="20"/>
  <c r="AN31" i="20"/>
  <c r="AN29" i="20"/>
  <c r="AN27" i="20"/>
  <c r="AN25" i="20"/>
  <c r="AN33" i="20" s="1"/>
  <c r="AN38" i="20" s="1"/>
  <c r="N6" i="20"/>
  <c r="N5" i="20"/>
  <c r="AM4" i="20"/>
  <c r="N3" i="20"/>
  <c r="N2" i="20"/>
  <c r="AN36" i="21"/>
  <c r="AN31" i="21"/>
  <c r="AN29" i="21"/>
  <c r="AN27" i="21"/>
  <c r="AN25" i="21"/>
  <c r="AN33" i="21" s="1"/>
  <c r="AN38" i="21" s="1"/>
  <c r="E20" i="6" s="1"/>
  <c r="N6" i="21"/>
  <c r="N5" i="21"/>
  <c r="AM4" i="21"/>
  <c r="N3" i="21"/>
  <c r="N2" i="21"/>
  <c r="AN36" i="31"/>
  <c r="AN31" i="31"/>
  <c r="AN29" i="31"/>
  <c r="AN27" i="31"/>
  <c r="AN25" i="31"/>
  <c r="AN33" i="31" s="1"/>
  <c r="AN38" i="31" s="1"/>
  <c r="N6" i="31"/>
  <c r="N5" i="31"/>
  <c r="AM4" i="31"/>
  <c r="N3" i="31"/>
  <c r="N2" i="31"/>
  <c r="AN36" i="19"/>
  <c r="AN31" i="19"/>
  <c r="AN29" i="19"/>
  <c r="AN27" i="19"/>
  <c r="AN25" i="19"/>
  <c r="AN33" i="19" s="1"/>
  <c r="AN38" i="19" s="1"/>
  <c r="N6" i="19"/>
  <c r="N5" i="19"/>
  <c r="AM4" i="19"/>
  <c r="N3" i="19"/>
  <c r="N2" i="19"/>
  <c r="AN36" i="18"/>
  <c r="AN31" i="18"/>
  <c r="AN33" i="18" s="1"/>
  <c r="AN38" i="18" s="1"/>
  <c r="AN29" i="18"/>
  <c r="AN27" i="18"/>
  <c r="AN25" i="18"/>
  <c r="N6" i="18"/>
  <c r="N5" i="18"/>
  <c r="AM4" i="18"/>
  <c r="N3" i="18"/>
  <c r="N2" i="18"/>
  <c r="AN36" i="17"/>
  <c r="AN31" i="17"/>
  <c r="AN29" i="17"/>
  <c r="AN27" i="17"/>
  <c r="AN25" i="17"/>
  <c r="AN33" i="17" s="1"/>
  <c r="AN38" i="17" s="1"/>
  <c r="E16" i="6" s="1"/>
  <c r="N6" i="17"/>
  <c r="N5" i="17"/>
  <c r="AM4" i="17"/>
  <c r="N3" i="17"/>
  <c r="N2" i="17"/>
  <c r="AN36" i="16"/>
  <c r="AN31" i="16"/>
  <c r="AN29" i="16"/>
  <c r="AN27" i="16"/>
  <c r="AN25" i="16"/>
  <c r="AN33" i="16" s="1"/>
  <c r="AN38" i="16" s="1"/>
  <c r="N6" i="16"/>
  <c r="N5" i="16"/>
  <c r="AM4" i="16"/>
  <c r="N3" i="16"/>
  <c r="N2" i="16"/>
  <c r="AN36" i="15"/>
  <c r="AN31" i="15"/>
  <c r="AN29" i="15"/>
  <c r="AN27" i="15"/>
  <c r="AN25" i="15"/>
  <c r="AN33" i="15" s="1"/>
  <c r="AN38" i="15" s="1"/>
  <c r="N6" i="15"/>
  <c r="N5" i="15"/>
  <c r="AM4" i="15"/>
  <c r="N3" i="15"/>
  <c r="N2" i="15"/>
  <c r="AN36" i="14"/>
  <c r="AN31" i="14"/>
  <c r="AN29" i="14"/>
  <c r="AN27" i="14"/>
  <c r="AN25" i="14"/>
  <c r="N6" i="14"/>
  <c r="N5" i="14"/>
  <c r="AM4" i="14"/>
  <c r="N3" i="14"/>
  <c r="N2" i="14"/>
  <c r="AN36" i="13"/>
  <c r="AN31" i="13"/>
  <c r="AN29" i="13"/>
  <c r="AN27" i="13"/>
  <c r="AN25" i="13"/>
  <c r="N6" i="13"/>
  <c r="N5" i="13"/>
  <c r="N3" i="13"/>
  <c r="N2" i="13"/>
  <c r="AN36" i="12"/>
  <c r="AN31" i="12"/>
  <c r="AN29" i="12"/>
  <c r="AN27" i="12"/>
  <c r="AN25" i="12"/>
  <c r="N6" i="12"/>
  <c r="N5" i="12"/>
  <c r="N3" i="12"/>
  <c r="N2" i="12"/>
  <c r="AN36" i="11"/>
  <c r="AN31" i="11"/>
  <c r="AN29" i="11"/>
  <c r="AN27" i="11"/>
  <c r="AN25" i="11"/>
  <c r="N6" i="11"/>
  <c r="N5" i="11"/>
  <c r="N3" i="11"/>
  <c r="N2" i="11"/>
  <c r="AN36" i="10"/>
  <c r="AN31" i="10"/>
  <c r="AN29" i="10"/>
  <c r="AN27" i="10"/>
  <c r="AN25" i="10"/>
  <c r="AN33" i="10" s="1"/>
  <c r="AN38" i="10" s="1"/>
  <c r="N6" i="10"/>
  <c r="N5" i="10"/>
  <c r="N3" i="10"/>
  <c r="N2" i="10"/>
  <c r="AN36" i="9"/>
  <c r="AN31" i="9"/>
  <c r="AN29" i="9"/>
  <c r="AN27" i="9"/>
  <c r="AN25" i="9"/>
  <c r="AN33" i="9" s="1"/>
  <c r="N6" i="9"/>
  <c r="N5" i="9"/>
  <c r="N3" i="9"/>
  <c r="N2" i="9"/>
  <c r="AN36" i="8"/>
  <c r="AN31" i="8"/>
  <c r="AN29" i="8"/>
  <c r="AN27" i="8"/>
  <c r="AN25" i="8"/>
  <c r="N6" i="8"/>
  <c r="N5" i="8"/>
  <c r="N3" i="8"/>
  <c r="N2" i="8"/>
  <c r="AN36" i="7"/>
  <c r="AN31" i="7"/>
  <c r="AN29" i="7"/>
  <c r="AN27" i="7"/>
  <c r="AN25" i="7"/>
  <c r="N6" i="7"/>
  <c r="N5" i="7"/>
  <c r="N3" i="7"/>
  <c r="N2" i="7"/>
  <c r="AM4" i="1"/>
  <c r="AH4" i="1"/>
  <c r="AG4" i="1"/>
  <c r="AD4" i="1"/>
  <c r="AC4" i="1"/>
  <c r="AB4" i="1"/>
  <c r="AA4" i="1"/>
  <c r="N2" i="1"/>
  <c r="N3" i="1"/>
  <c r="N5" i="1"/>
  <c r="N6" i="1"/>
  <c r="AN25" i="1"/>
  <c r="AN27" i="1"/>
  <c r="AN29" i="1"/>
  <c r="AN31" i="1"/>
  <c r="AN36" i="1"/>
  <c r="C27" i="6"/>
  <c r="C26" i="6"/>
  <c r="C25" i="6"/>
  <c r="C24" i="6"/>
  <c r="C23" i="6"/>
  <c r="C22" i="6"/>
  <c r="C21" i="6"/>
  <c r="C20" i="6"/>
  <c r="C19" i="6"/>
  <c r="C18" i="6"/>
  <c r="C17" i="6"/>
  <c r="C16" i="6"/>
  <c r="C15" i="6"/>
  <c r="C14" i="6"/>
  <c r="C13" i="6"/>
  <c r="C12" i="6"/>
  <c r="C11" i="6"/>
  <c r="C10" i="6"/>
  <c r="C9" i="6"/>
  <c r="C8" i="6"/>
  <c r="C7" i="6"/>
  <c r="C6" i="6"/>
  <c r="C5" i="6"/>
  <c r="AN33" i="14" l="1"/>
  <c r="AN38" i="14" s="1"/>
  <c r="E13" i="6" s="1"/>
  <c r="AN33" i="13"/>
  <c r="AN38" i="13" s="1"/>
  <c r="E12" i="6" s="1"/>
  <c r="AN33" i="12"/>
  <c r="AN38" i="12" s="1"/>
  <c r="E11" i="6" s="1"/>
  <c r="AN33" i="11"/>
  <c r="AN38" i="11" s="1"/>
  <c r="E10" i="6" s="1"/>
  <c r="AN38" i="9"/>
  <c r="E8" i="6" s="1"/>
  <c r="AN33" i="8"/>
  <c r="AN38" i="8" s="1"/>
  <c r="E7" i="6" s="1"/>
  <c r="AN33" i="7"/>
  <c r="AN38" i="7" s="1"/>
  <c r="E6" i="6" s="1"/>
  <c r="AN33" i="1"/>
  <c r="AN38" i="1" s="1"/>
  <c r="E5" i="6" s="1"/>
  <c r="AN40" i="25"/>
  <c r="AN39" i="25"/>
  <c r="AN39" i="24"/>
  <c r="AN40" i="24" s="1"/>
  <c r="AN39" i="23"/>
  <c r="AN40" i="23" s="1"/>
  <c r="AN39" i="22"/>
  <c r="AN40" i="22" s="1"/>
  <c r="AN39" i="20"/>
  <c r="AN39" i="21"/>
  <c r="AN40" i="21" s="1"/>
  <c r="AN39" i="31"/>
  <c r="AN40" i="31"/>
  <c r="AN39" i="19"/>
  <c r="AN40" i="19" s="1"/>
  <c r="AN39" i="18"/>
  <c r="AN40" i="18" s="1"/>
  <c r="AN39" i="17"/>
  <c r="AN39" i="16"/>
  <c r="AN40" i="16" s="1"/>
  <c r="AN39" i="15"/>
  <c r="AN40" i="15" s="1"/>
  <c r="AN40" i="10"/>
  <c r="AN39" i="10"/>
  <c r="AN39" i="9"/>
  <c r="AN40" i="9" s="1"/>
  <c r="AN39" i="14" l="1"/>
  <c r="AN40" i="14" s="1"/>
  <c r="AN39" i="13"/>
  <c r="AN40" i="13" s="1"/>
  <c r="AN39" i="12"/>
  <c r="AN40" i="12" s="1"/>
  <c r="AN39" i="11"/>
  <c r="AN40" i="11" s="1"/>
  <c r="AN39" i="8"/>
  <c r="AN40" i="8" s="1"/>
  <c r="AN39" i="7"/>
  <c r="AN40" i="7" s="1"/>
  <c r="AN40" i="20"/>
  <c r="AN40" i="17"/>
  <c r="AN39" i="1"/>
  <c r="AN40" i="1" s="1"/>
  <c r="L51" i="2"/>
  <c r="K51" i="2"/>
  <c r="L50" i="2"/>
  <c r="K50" i="2"/>
  <c r="L49" i="2"/>
  <c r="K49" i="2"/>
  <c r="L48" i="2"/>
  <c r="K48" i="2"/>
  <c r="L47" i="2"/>
  <c r="K47" i="2"/>
  <c r="L46" i="2"/>
  <c r="K46" i="2"/>
  <c r="L45" i="2"/>
  <c r="K45" i="2"/>
  <c r="L44" i="2"/>
  <c r="K44" i="2"/>
  <c r="L43" i="2"/>
  <c r="K43" i="2"/>
  <c r="L42" i="2"/>
  <c r="K42" i="2"/>
  <c r="L41" i="2"/>
  <c r="K41" i="2"/>
  <c r="L40" i="2"/>
  <c r="K40" i="2"/>
  <c r="L39" i="2"/>
  <c r="K39"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9" i="2"/>
  <c r="K19" i="2"/>
  <c r="L18" i="2"/>
  <c r="K18" i="2"/>
  <c r="L17" i="2"/>
  <c r="K17" i="2"/>
  <c r="L16" i="2"/>
  <c r="K16" i="2"/>
  <c r="L15" i="2"/>
  <c r="K15" i="2"/>
  <c r="L14" i="2"/>
  <c r="K14" i="2"/>
  <c r="L13" i="2"/>
  <c r="K13" i="2"/>
  <c r="L12" i="2"/>
  <c r="K12" i="2"/>
  <c r="E28" i="6" l="1"/>
  <c r="E29" i="6" s="1"/>
  <c r="E30" i="6" s="1"/>
</calcChain>
</file>

<file path=xl/sharedStrings.xml><?xml version="1.0" encoding="utf-8"?>
<sst xmlns="http://schemas.openxmlformats.org/spreadsheetml/2006/main" count="3283" uniqueCount="341">
  <si>
    <t>WE</t>
  </si>
  <si>
    <t>Bukr</t>
  </si>
  <si>
    <t>PLZ</t>
  </si>
  <si>
    <t>Ort</t>
  </si>
  <si>
    <t>Straße</t>
  </si>
  <si>
    <t>Asset</t>
  </si>
  <si>
    <t>Eigentümer</t>
  </si>
  <si>
    <t>13587</t>
  </si>
  <si>
    <t>Berlin</t>
  </si>
  <si>
    <t>Kulbeweg 24a</t>
  </si>
  <si>
    <t>Wohnen</t>
  </si>
  <si>
    <t>LBB Fonds Zehn</t>
  </si>
  <si>
    <t>10179</t>
  </si>
  <si>
    <t>Adalbertstr. 57</t>
  </si>
  <si>
    <t>Berlinovo Apartment</t>
  </si>
  <si>
    <t>12619</t>
  </si>
  <si>
    <t>Heringsdorfer Str. 3-7 , Ludwigsluster Str. 53</t>
  </si>
  <si>
    <t>WEG</t>
  </si>
  <si>
    <t>Wohnungseigentum</t>
  </si>
  <si>
    <t>Heringsdorfer Str. 2-4 , Ludwigsluster Str. 55-71a</t>
  </si>
  <si>
    <t>Bansiner Str. 31-55, Ludwigsluster Str. 73-95a</t>
  </si>
  <si>
    <t>Koserower Str. 4-10, Lion-Feuchtwanger-Str. 14,37</t>
  </si>
  <si>
    <t>Koserower Str. 3-13, Heringsdorfer Str. 9-17</t>
  </si>
  <si>
    <t>Lubminer Str. 7-37</t>
  </si>
  <si>
    <t>Lubminer Str. 2-34, Lion-Feuchtwanger-Str. 23-57</t>
  </si>
  <si>
    <t>Boizenburger Str. 59-71</t>
  </si>
  <si>
    <t>Teterower Ring 35-45</t>
  </si>
  <si>
    <t>Tollensestr. 2-40, Teterower Ring 64-102</t>
  </si>
  <si>
    <t>Teterower Ring 104-166</t>
  </si>
  <si>
    <t>Tollensestr. 1-39, Teterower Ring 2-62</t>
  </si>
  <si>
    <t>Kummerower Ring 25-81</t>
  </si>
  <si>
    <t>Luzinstr. 2-34, Ehm-Welk-Str. 30-54</t>
  </si>
  <si>
    <t>Kummerower Ring 2-24, Ehm-Welk-Str. 1-57</t>
  </si>
  <si>
    <t>Feldberger Ring 22-60</t>
  </si>
  <si>
    <t>Lion-Feuchtwanger-Str. 14</t>
  </si>
  <si>
    <t>LBB Fonds Zwölf</t>
  </si>
  <si>
    <t>Teterower Ring 35-45 - Stellplätze</t>
  </si>
  <si>
    <t>Lubminer Str. 36, Lion-Feuchtwanger Str. 59 - Stellpl.</t>
  </si>
  <si>
    <t>Gensinger Str. 59-61, 79-81</t>
  </si>
  <si>
    <t>LBB Fonds Neun</t>
  </si>
  <si>
    <t>Gensinger Str. 97,99</t>
  </si>
  <si>
    <t>Gensinger Str. 37-47</t>
  </si>
  <si>
    <t>Gensinger Str. 49-57</t>
  </si>
  <si>
    <t>Gensinger Str. 63-77</t>
  </si>
  <si>
    <t>Gensinger Str. 85-95</t>
  </si>
  <si>
    <t>Alt-Friedrichsfelde 65,65a-65d, Gensinger Str. 83</t>
  </si>
  <si>
    <t>Am Wasserbogen 2-16, Boca-Raton-2,4 Asnieresstr.4-</t>
  </si>
  <si>
    <t>Sigmund-Bergmann-Str. 10-24 u.a.</t>
  </si>
  <si>
    <t>An der Havelspitze 17-21, Franz-Meyer-Str. 1-9 .</t>
  </si>
  <si>
    <t>Hugo-Cassirer-Str. 2-10, Franz-Meyer-Str. 2-10 .</t>
  </si>
  <si>
    <t>Sigmund-Bergmann-Str. 6,8, Hugo-Cassirer-Str. 31-41</t>
  </si>
  <si>
    <t>Hugo-Cassirer-Str. 17-29</t>
  </si>
  <si>
    <t>Rauchstr. 27-31</t>
  </si>
  <si>
    <t>13591</t>
  </si>
  <si>
    <t>Erna-Sack-Str.1-21, Wiesenweg 26-32</t>
  </si>
  <si>
    <t>LBB Fonds 6</t>
  </si>
  <si>
    <t>Heerstr. 596-600a, Nennhauser Damm 103-107</t>
  </si>
  <si>
    <t>LBB Fonds 5</t>
  </si>
  <si>
    <t>13127</t>
  </si>
  <si>
    <t>Rosenthaler Weg 14-16, Nantesstr. 81-83 ..</t>
  </si>
  <si>
    <t>LBB Fonds Acht</t>
  </si>
  <si>
    <t>Rosenthaler Weg 47-51, Arnouxstr. 17</t>
  </si>
  <si>
    <t>Rosenthaler Weg 59-63, Arnouxstr. 16, Cunistr. 9</t>
  </si>
  <si>
    <t>Rosenthaler Weg 67</t>
  </si>
  <si>
    <t>Arnouxstr. 43-47</t>
  </si>
  <si>
    <t>Arnouxstr. 32-50, Aubertstr. 30,32</t>
  </si>
  <si>
    <t>Arnouxstr. 9-13</t>
  </si>
  <si>
    <t>Cunistr. 41-45</t>
  </si>
  <si>
    <t>Cunistr. 10-32</t>
  </si>
  <si>
    <t>Blankenfelder Str. 98-102</t>
  </si>
  <si>
    <t>Aubertstr. 3-7</t>
  </si>
  <si>
    <t>Aubertstr. 35-39</t>
  </si>
  <si>
    <t>Aubertstr. 41</t>
  </si>
  <si>
    <t>Am Krusenick 11-15b</t>
  </si>
  <si>
    <t>Am Krusenick 16-23</t>
  </si>
  <si>
    <t>Am Krusenick 27-29</t>
  </si>
  <si>
    <t>Am Krusenick 30-32</t>
  </si>
  <si>
    <t>Privat</t>
  </si>
  <si>
    <t>Am Krusenick 33</t>
  </si>
  <si>
    <t>Am Krusenick 35</t>
  </si>
  <si>
    <t>Am Krusenick 36</t>
  </si>
  <si>
    <t>Am Krusenick 37</t>
  </si>
  <si>
    <t>Am Krusenick 38</t>
  </si>
  <si>
    <t>12555</t>
  </si>
  <si>
    <t>Am Krusenick 39</t>
  </si>
  <si>
    <t>Am Krusenick 40</t>
  </si>
  <si>
    <t>10407</t>
  </si>
  <si>
    <t>Esmarchstr. 13, Pasteurstr. 16</t>
  </si>
  <si>
    <t>10409</t>
  </si>
  <si>
    <t>Naugarder Str. 41</t>
  </si>
  <si>
    <t>Dietrich-Bonhoeffer Str. 13</t>
  </si>
  <si>
    <t>Hasenholzer Allee 14-20</t>
  </si>
  <si>
    <t>1. IBV Deutschland</t>
  </si>
  <si>
    <t>Hasenholzer Allee 70-74, Spitzmühler Str. 24-30</t>
  </si>
  <si>
    <t>12685</t>
  </si>
  <si>
    <t>Altlandsberger Platz 2-10, Krummenseer Str. 11-23</t>
  </si>
  <si>
    <t>Krummenseer Str. 2-8, Blumberger Damm 86-98</t>
  </si>
  <si>
    <t>Hasenholzer Allee 2-12, Eisenacher Str. 100-111</t>
  </si>
  <si>
    <t>Spitzmühler Str. 10-16, Pritzhagener Weg 28-32</t>
  </si>
  <si>
    <t>Zinndorfer Str. 13-17, Hasenholzer Allee 63-73</t>
  </si>
  <si>
    <t>Bollersdorfer Weg 3-7, Pritzhagener Weg 4-8</t>
  </si>
  <si>
    <t>Bollersdorfer Weg 4-8, Krummenseer Str. 18-24</t>
  </si>
  <si>
    <t>Blumberger D. 144-152 Pritzhagener Weg 25-31</t>
  </si>
  <si>
    <t>13125</t>
  </si>
  <si>
    <t>Beerbaumstr. 17-29</t>
  </si>
  <si>
    <t>IBG</t>
  </si>
  <si>
    <t>Pfannschmidtstr. 53-63, Busonistr. 146</t>
  </si>
  <si>
    <t>Beerbaumstr. 1-15, Pfannschmidtstr. 52-58</t>
  </si>
  <si>
    <t>12355</t>
  </si>
  <si>
    <t>Elfriede-Kuhr-Str. 22-28</t>
  </si>
  <si>
    <t>12524</t>
  </si>
  <si>
    <t>Porzer Str. 27-85</t>
  </si>
  <si>
    <t>Ursulinenstr. 15-17,  Elfriede-Kuhr-Str. 10-16 ..</t>
  </si>
  <si>
    <t>Lieselotte-Berger-Str. 33-37</t>
  </si>
  <si>
    <t>Chorweiler Str. 11-21, Ehrenfelder Str. 14-24</t>
  </si>
  <si>
    <t>LBB Fonds Elf</t>
  </si>
  <si>
    <t>Achillesstr. 15-21, Pfannschmidtstr. 24-30</t>
  </si>
  <si>
    <t>Achillesstr. 23-29, Pfannschmidtstr. 44-50</t>
  </si>
  <si>
    <t>Achillesstr. 16-24, Röländer Str. 38</t>
  </si>
  <si>
    <t>Achillesstr. 26-28, Busonistr. 119-135</t>
  </si>
  <si>
    <t>Busonistr. 81-85, 113-117</t>
  </si>
  <si>
    <t>Schnellerstr. 99, 99a, 100</t>
  </si>
  <si>
    <t>Schnellerstr. 102,102a</t>
  </si>
  <si>
    <t>13189</t>
  </si>
  <si>
    <t>Retzbacher Weg 63-83,
Karlstadter Str. 20-44 ..</t>
  </si>
  <si>
    <t>Retzbacher Weg 62-86, Dettelbacher Weg 27-51 ..</t>
  </si>
  <si>
    <t>Waltersdorfer Chaussee 170-180</t>
  </si>
  <si>
    <t>LBB Fonds 4</t>
  </si>
  <si>
    <t>12435</t>
  </si>
  <si>
    <t>Stuckstr. 8-12, Puderstr. 20</t>
  </si>
  <si>
    <t>Ahlener Weg 16-20</t>
  </si>
  <si>
    <t>Hoffmannstr. 23-28, Fanny-Zobel-Str. 2-8, 23-52</t>
  </si>
  <si>
    <t>Helene-Wessel-Str. 3-6, Helene-Weber-Str. 11-27</t>
  </si>
  <si>
    <t>LBB Fonds Sieben</t>
  </si>
  <si>
    <t>Ontarioseestr. 16-30</t>
  </si>
  <si>
    <t>12559</t>
  </si>
  <si>
    <t>Wendenschloßstr. 37-41, Allendeweg 1-5, ..</t>
  </si>
  <si>
    <t>Brunnenstr. 111a-k, Voltastr. 1a-b,2a-b,3</t>
  </si>
  <si>
    <t>Semmelweisstr. 27-31, 39a-b</t>
  </si>
  <si>
    <t>Semmelweisstr. 37</t>
  </si>
  <si>
    <t>Gesellschaftsstr. 26-29</t>
  </si>
  <si>
    <t>Kurze Str. 2</t>
  </si>
  <si>
    <t>10367</t>
  </si>
  <si>
    <t>Parkaue 24,32,34</t>
  </si>
  <si>
    <t>13407</t>
  </si>
  <si>
    <t>Roedernallee 92-94, Oranienburger Str. 78-80</t>
  </si>
  <si>
    <t>Semmelweisstr. 33</t>
  </si>
  <si>
    <t>Semmelweisstr. 35</t>
  </si>
  <si>
    <t>10713</t>
  </si>
  <si>
    <t>Aachener Str. 3,4,4a</t>
  </si>
  <si>
    <t>13088</t>
  </si>
  <si>
    <t>Falkenberger Str. 160-161, Piesporter Str. 74</t>
  </si>
  <si>
    <t>Fischerinsel 1</t>
  </si>
  <si>
    <t>3. IBV Deutschland</t>
  </si>
  <si>
    <t>Fischerinsel 4-5</t>
  </si>
  <si>
    <t>Fischerinsel 6</t>
  </si>
  <si>
    <t>Fischerinsel 9</t>
  </si>
  <si>
    <t>Fischerinsel 10</t>
  </si>
  <si>
    <t>Lindenstr. 25</t>
  </si>
  <si>
    <t>Pfannschmidtstr. 1-11, Karestr. 6-8</t>
  </si>
  <si>
    <t>Pfannschmidtstr. 4-10, Karestr. 2-4, Achillesstr. 1</t>
  </si>
  <si>
    <t>Pfannschmidtstr. 13-23, Röländer Str. 47</t>
  </si>
  <si>
    <t>J</t>
  </si>
  <si>
    <t>HJ</t>
  </si>
  <si>
    <t>M</t>
  </si>
  <si>
    <t>W</t>
  </si>
  <si>
    <t>T</t>
  </si>
  <si>
    <t>Q</t>
  </si>
  <si>
    <t>QI</t>
  </si>
  <si>
    <t>QII</t>
  </si>
  <si>
    <t>QIII</t>
  </si>
  <si>
    <t>QIV</t>
  </si>
  <si>
    <t>R</t>
  </si>
  <si>
    <t>1</t>
  </si>
  <si>
    <t>N</t>
  </si>
  <si>
    <t>Re</t>
  </si>
  <si>
    <t>Arbeitskarten</t>
  </si>
  <si>
    <t>Verkehrs- und Funktionsflächen</t>
  </si>
  <si>
    <t>Nr.</t>
  </si>
  <si>
    <t>Teilwerk</t>
  </si>
  <si>
    <t>Qualitätsziel des Teilwerks</t>
  </si>
  <si>
    <t>Ausführungsintervall/Nacherfüllungszeit</t>
  </si>
  <si>
    <t>1.1</t>
  </si>
  <si>
    <t>1.2</t>
  </si>
  <si>
    <t>1.3</t>
  </si>
  <si>
    <t>1.4</t>
  </si>
  <si>
    <t xml:space="preserve">Zeitraum </t>
  </si>
  <si>
    <t xml:space="preserve">Abk. </t>
  </si>
  <si>
    <t>Intervall</t>
  </si>
  <si>
    <t xml:space="preserve">Beispiel </t>
  </si>
  <si>
    <t>Bedeutung</t>
  </si>
  <si>
    <t xml:space="preserve">Jährlich </t>
  </si>
  <si>
    <t>J3</t>
  </si>
  <si>
    <t xml:space="preserve">Jährlich dreimal auszuführen </t>
  </si>
  <si>
    <t xml:space="preserve">Halbjährlich </t>
  </si>
  <si>
    <t xml:space="preserve">HJ </t>
  </si>
  <si>
    <t>HJ1</t>
  </si>
  <si>
    <t xml:space="preserve">Halbjählich einmal auszuführen </t>
  </si>
  <si>
    <t xml:space="preserve">Monatlich </t>
  </si>
  <si>
    <t>M1</t>
  </si>
  <si>
    <t xml:space="preserve">Monatlich 1 mal auszuführen </t>
  </si>
  <si>
    <t xml:space="preserve">Wöchentlich </t>
  </si>
  <si>
    <t>W2</t>
  </si>
  <si>
    <t xml:space="preserve">wöchentlich zweimal auszuführen </t>
  </si>
  <si>
    <t xml:space="preserve">Täglich </t>
  </si>
  <si>
    <t>T1</t>
  </si>
  <si>
    <t xml:space="preserve">täglich einmal auszuführen </t>
  </si>
  <si>
    <t>Quartalsangaben</t>
  </si>
  <si>
    <t>jedes Quartal (quartalsweise)</t>
  </si>
  <si>
    <t>Q1</t>
  </si>
  <si>
    <t>Ausführung jedes Quartal einmal</t>
  </si>
  <si>
    <t>I. Quartal</t>
  </si>
  <si>
    <t>QI1</t>
  </si>
  <si>
    <t xml:space="preserve">Ausführung im I. Quartal zweimal </t>
  </si>
  <si>
    <t>II. Quartal</t>
  </si>
  <si>
    <t xml:space="preserve">QII2 </t>
  </si>
  <si>
    <t xml:space="preserve">Ausführung im II. Quartal zweimal </t>
  </si>
  <si>
    <t>III. Quartal</t>
  </si>
  <si>
    <t xml:space="preserve">QIII2 </t>
  </si>
  <si>
    <t xml:space="preserve">Ausführung im III. Quartal zweimal </t>
  </si>
  <si>
    <t>IV. Quartal</t>
  </si>
  <si>
    <t xml:space="preserve">QIV2 </t>
  </si>
  <si>
    <t xml:space="preserve">Ausführung im IV. Quartal zweimal </t>
  </si>
  <si>
    <t>I. Quartal und III. Quartal</t>
  </si>
  <si>
    <t>QI1+QIII1</t>
  </si>
  <si>
    <t xml:space="preserve">Ausführung im I. und III. Quartal einmal </t>
  </si>
  <si>
    <t xml:space="preserve">Reaktionszeiten* </t>
  </si>
  <si>
    <t xml:space="preserve">Reaktionszeit unverzüglich </t>
  </si>
  <si>
    <t>R0,5</t>
  </si>
  <si>
    <t xml:space="preserve">unter 30 Minuten </t>
  </si>
  <si>
    <t xml:space="preserve">Reaktionszeit </t>
  </si>
  <si>
    <t>R1</t>
  </si>
  <si>
    <t xml:space="preserve">binnen einer Stunde </t>
  </si>
  <si>
    <t>R24</t>
  </si>
  <si>
    <t xml:space="preserve">binnen 24 Stunden </t>
  </si>
  <si>
    <t>R48</t>
  </si>
  <si>
    <t xml:space="preserve">binnen 48 Stunden </t>
  </si>
  <si>
    <t>R72</t>
  </si>
  <si>
    <t xml:space="preserve">binnen 72 Stunden </t>
  </si>
  <si>
    <t>Nacherfüllungszeit*</t>
  </si>
  <si>
    <t>Nacherfüllungszeit</t>
  </si>
  <si>
    <t>N1</t>
  </si>
  <si>
    <t>N24</t>
  </si>
  <si>
    <t>N48</t>
  </si>
  <si>
    <t>N72</t>
  </si>
  <si>
    <t xml:space="preserve">Arbeiten auf Bestellung </t>
  </si>
  <si>
    <t>B</t>
  </si>
  <si>
    <t xml:space="preserve">*angegebene Stunden der Reaktionszeiten und Nacherfüllungszeiten sind als Arbeitsstunden innerhalb der vereinbarten Ausführungszeiten zu verstehen </t>
  </si>
  <si>
    <t>Hofflächen inkl.
Müllstandsflä.</t>
  </si>
  <si>
    <t>Hauseingangs-
bereich</t>
  </si>
  <si>
    <t>Fahrtwege</t>
  </si>
  <si>
    <t>Gehweg</t>
  </si>
  <si>
    <t>Winterdienst: 1. November bis 31. März</t>
  </si>
  <si>
    <t>Dachflächen, Vorsprünge,
Regenwasserrohre</t>
  </si>
  <si>
    <t>Gullis, Abflüsse, Rigolen</t>
  </si>
  <si>
    <t>Streugut</t>
  </si>
  <si>
    <t>Witterungsabhängige angemessene Sichtprüfung (insbesondere vor möglichen
Dachlawinen und Eiszapfenbildung) zur Sicherstellung der Verkehrssicherheit
bzw. Gefahrenabwehr und unverzügliche Meldung im Gefährdungsfall an den
Auftraggber nebst Dokumentierung sowohl der Gefahr als auch der Meldung.</t>
  </si>
  <si>
    <t>Funktionssicherstellung, so dass Schmelzwasser ungehindert ablaufen kann und
insbesondere keine Eisflächen auf Verkehrsflächen bildet oder in das Gebäude
eindringen kann.</t>
  </si>
  <si>
    <t>Nach Eintritt länger anhaltenden frostfreien Wetterperioden und spätestens nach
Ablauf des Saisonendes ist die Verkehrssicherheit von Verkehrsflächen (z. B.
gegen Rutschgefahr durch Granulat) durch rückstandsfreie Beseitigung von Streu-
gut und Unrat sicherzustellen.
Streugut ist - soweit es weiter verwendungsfähig ist - zu sammeln und für die
nächste Streuperiode zu sichern, anderenfalls zu entsorgen.
Die Beseitigung ist mit Datum zu dokumentieren.</t>
  </si>
  <si>
    <t>Gelb hinterlegte Felder sind vom Bieter auszufüllen.</t>
  </si>
  <si>
    <t>Name Bieter/Firma:</t>
  </si>
  <si>
    <t>Angebotsdatum:</t>
  </si>
  <si>
    <t>Besichtigungen sind möglich, Terminvereinbarung unter: vergabe@berlinovo.de</t>
  </si>
  <si>
    <t>Menge</t>
  </si>
  <si>
    <t>Einheit</t>
  </si>
  <si>
    <t>Gesamtsumme netto (anno)</t>
  </si>
  <si>
    <t>MwSt 19%</t>
  </si>
  <si>
    <t>Gesamtsumme brutto (anno)</t>
  </si>
  <si>
    <t xml:space="preserve">WE:                                
Objekt:                          </t>
  </si>
  <si>
    <t xml:space="preserve">Ausführungszeitraum:                                     Winterdienst </t>
  </si>
  <si>
    <t>s.o.</t>
  </si>
  <si>
    <t>WiE</t>
  </si>
  <si>
    <t>Anschrift</t>
  </si>
  <si>
    <t>Anzahl ME</t>
  </si>
  <si>
    <t>Geschosse</t>
  </si>
  <si>
    <t>Hausaufgänge</t>
  </si>
  <si>
    <t>WE
Nr</t>
  </si>
  <si>
    <t>Tagessätze</t>
  </si>
  <si>
    <t>Tagessatzvergütung pro über dem Einsatzkontingent zusätzlich geleisteten Einsatztag</t>
  </si>
  <si>
    <t>Einzelpreis
EUR netto je Tag</t>
  </si>
  <si>
    <t>Gesamtpreis</t>
  </si>
  <si>
    <t>Tage</t>
  </si>
  <si>
    <r>
      <t xml:space="preserve">2.3 Zusätzlich muss sichergestellt sein, dass der Nutzer/Mieter keiner Gefahr oder Behinderung durch Winterdienstmaßnahmen ausgesetzt ist (z. B. Aufstellung von Warnschildern/Teilabsperrungen). 
2.4 Der Auftraggeber behält sich vor, die Verwendung bestimmter Streugutmittel zu untersagen oder vorzuschreiben. 
2.5 Der Auftragnehmer hat sich nach Zuschlagserteilung und vorab über örtliche Gegebenheiten zu informieren. Notwendige Schutzmaßnahmen sind in der vereinbarten Vergütung  enthalten und werden nicht gesondert vergütet.
2.6 Der Auftragnehmer hat sich vom Zustand des Objektes und der örtlichen Situation, der Zufuhr-, Anlieferungs-, Park-  und Transportmöglichkeiten zu informieren. Er hat vor Erstaufnahme seiner Tätigkeiten eine Besichtigung des Vertragsgegenstandes vorgenommen und erkennt die in Leistungsverzeichnis sowie Objekt- und Flächenplan genannten Flächen als Vertragsflächen an.
2.7 Sollte der Auftragnehmer Unterstellmöglichkeiten für Maschinen und Geräte benötigen, so ist eine Anmietung von Räumlichkeiten gesondert zu regeln.
2.8 Soweit sich der Auftragnehmer zur Ausführung des Winterdienstes Maschinen einsetzt, ist er für deren Eignung und Betriebssicherheit zuständig. Der Auftragnehmer stellt in einem solchen Falle sicher, dass das von ihm eingesetzte Personal in der Bedienung der Maschinen geschult ist und hat deren Einsatz so vorzunehmen, dass insbesondere keine Schäden für die vom Winterdienst betroffenen Flächen eintreten. Die Vorhaltung der Maschinen/Geräte und deren Instandhaltung erfolgt generell durch den Auftragnehmer. Verbrauchsstoffe wie Kraft-, Schmier- und sonstige Hilfsstoffe sind Sache des Auftragnehmers auf dessen Kosten.
</t>
    </r>
    <r>
      <rPr>
        <b/>
        <sz val="10"/>
        <color theme="1"/>
        <rFont val="Arial"/>
        <family val="2"/>
      </rPr>
      <t>3. Streugut</t>
    </r>
    <r>
      <rPr>
        <sz val="10"/>
        <color theme="1"/>
        <rFont val="Arial"/>
        <family val="2"/>
      </rPr>
      <t xml:space="preserve">
3.1 Streugut wird vom Auftragnehmer in erforderlicher Menge auf eigene Kosten zur Verfügung gestellt. Die Wahl des Streumittels liegt in der Verantwortung des Auftragnehmers. Es dürfen je-doch nur jene tauende oder abstumpfende Mittel eingesetzt werden, die nach Ortssatzung zulässig sind und keine Schäden an Bauteilen, Flora sowie Fauna verursachen.
3.2 Grundsätzlich ist zunächst vorhandenes ggf. in Streugutbehältern gesammeltes Streugut der Vorsaison zu verwenden.
3.3 Die Verwendung von Tausalzen und harnstoffhaltigen Auftaumitteln ist dem Auftragnehmer strikt untersagt; bei Zuwiderhandlungen haftet er in vollem Umfang für alle daraus resultierenden Schäden. Der Auftragnehmer stellt den Auftraggeber im Falle der Inanspruchnahme aufgrund Nichteinhaltung dieser Pflicht vollumfänglich frei.
3.4 Die Aufstellung eines Streugutbehälters (Box) ist in Abstimmung mit dem Auftraggeber zulässig.
3.5 Verwendetes Streugut ist nach Eintritt länger anhaltenden frostfreien Wetterperioden, spätestens entsprechend Frist gemäß Leistungsverzeichnis zu beseitigen. Es darf nicht in die Anlagen gefegt werden, sondern ist aufzunehmen und zu sammeln, soweit entsprechende Streugutbehälter vom Auftraggeber hierfür zur Verfügung gestellt werden.
</t>
    </r>
  </si>
  <si>
    <r>
      <rPr>
        <b/>
        <sz val="10"/>
        <color theme="1"/>
        <rFont val="Arial"/>
        <family val="2"/>
      </rPr>
      <t>9. Abwicklung nach Vertragsbeendigung</t>
    </r>
    <r>
      <rPr>
        <sz val="10"/>
        <color theme="1"/>
        <rFont val="Arial"/>
        <family val="2"/>
      </rPr>
      <t xml:space="preserve">
9.1 Bei Vertragsbeendigung hat der Auftragnehmer dem Auftraggeber bzw. Verwalter sämtliche Räume, Gerätschaften und Schlüssel sowie Unterlagen und Dateiformate (sowohl solche, die bei Vertragsbeginn überlassen wurden, als auch Fortschreibungen bzw. neue Dokumente) herauszugeben. Ein Zurückbehaltungsrecht des Auftragnehmers an Unterlagen, Dateien und Plänen etc. ist ausgeschlossen, soweit es sich um Gegenstände handelt, die nicht im Eigentum des AN stehen.
9.2 Soweit nicht ausdrücklich anderweitig geregelt, erlischt das dem Auftragnehmer eingeräumte Nutzungsrecht an Gebäuden und Räumlichkeiten des Auftraggebers mit Vertragsende automatisch, ohne dass es der Abgabe einer spezifischen Willenserklärung bedarf. Hat der Auftraggeber an Mitarbeiter des Auftragnehmers Hausausweise oder Codekarten ausgegeben, so sind diese sämtlich bei Vertragsbeendigung zurückzugeben.
</t>
    </r>
    <r>
      <rPr>
        <b/>
        <sz val="10"/>
        <color theme="1"/>
        <rFont val="Arial"/>
        <family val="2"/>
      </rPr>
      <t>Ausfüllhinweise für Bewerber/Bieter:</t>
    </r>
    <r>
      <rPr>
        <sz val="10"/>
        <color theme="1"/>
        <rFont val="Arial"/>
        <family val="2"/>
      </rPr>
      <t xml:space="preserve">
Es sind die gelb hinterlegten Angaben in der Spalte AM auszufüllen. Der Gesamtpreis in der Spalte AN berechnet sich automatisch, ebenso wie die Gesamtsumme (netto) und die Gesamtsumme (brutto).</t>
    </r>
  </si>
  <si>
    <r>
      <rPr>
        <b/>
        <sz val="10"/>
        <color theme="1"/>
        <rFont val="Arial"/>
        <family val="2"/>
      </rPr>
      <t xml:space="preserve">Die nachfolgenden Bestimmungen unter Ziffer 1. bis 9. regeln die allgemeinen Anforderungen an Ausführung, Qualität, Organisation und Sicherheit der Winterdienste. Sie gelten als übergeordnete Ausführungsbedingungen für sämtliche in diesem Leistungsverzeichnis beschriebenen Leistungen und sind vom Auftragnehmer bei allen Einzelpositionen verbindlich zu beachten. </t>
    </r>
    <r>
      <rPr>
        <sz val="10"/>
        <color theme="1"/>
        <rFont val="Arial"/>
        <family val="2"/>
      </rPr>
      <t xml:space="preserve">
</t>
    </r>
    <r>
      <rPr>
        <b/>
        <sz val="10"/>
        <color theme="1"/>
        <rFont val="Arial"/>
        <family val="2"/>
      </rPr>
      <t>1. Umfang der Leistung</t>
    </r>
    <r>
      <rPr>
        <sz val="10"/>
        <color theme="1"/>
        <rFont val="Arial"/>
        <family val="2"/>
      </rPr>
      <t xml:space="preserve">
1.1 Der konkrete Umfang der beauftragten Winterdienste richtet sich nach dem  Vertrag und dem nachstehenden Leistungsverzeichnis. Der Auftragnehmer verpflichtet sich, die im Leistungsverzeichnis aufgeführten Teilwerke in dem vereinbarten Ausführungsintervall auszuführen.
1.2 Die Beauftragung des Auftragnehmers erfolgt, um während der Winterperiode die Verkehrssicherungspflicht des Vertragsobjektes durch die Erbringung der im Leistungsverzeichnis aufgeführten Teilwerkleistungen, insbesondere unter Einhaltung der einschlägigen gesetzlichen Anforderungen, den gefahrfreien Zustand zu erhalten, bzw. ggf. wieder herzustellen und die Sicherheit und Ordnung im Hinblick auf die Verkehrssicherungspflicht aufrecht zu erhalten und dauerhaft zu sichern.
1.3 Für Winterdienst im öffentlichen Bereich gilt: Der Auftragnehmer verpflichtet sich, auf den in der Anlage Flächenplan des Vertragsobjektes als „öffentlicher Bereich“ bzw. entsprechend gekennzeichneten öffentlichen Verkehrsflächen den Winterdienst gemäß der jeweils geltenden Fassung des § 49a des Brandenburgischen Straßenreinigungsgesetzes (BbgStrG) in der jeweils geltenden Fassung i. V. m. der jeweils einschlägigen Straßenreinigungssatzung soweit einschlägig bzw. Straßenreinigungsgesetzes Berlin vom 19.Dezember 1978 (StrReinG Bln) in der jeweils geltenden Fassung  i.V.m. der Verordnung über die Straßenreinigungsverzeichnisse und die Einteilung in Reinigungsklassen vom 18. Juli 1985 in der jeweils geltenden Fassung soweit einschlägig durchzuführen. 
1.4 Für Winterdienst im nichtöffentlichen Bereich gilt: 
a.  Der Auftragnehmer verpflichtet sich, auf allen in der Anlage Flächenplan des Vertragsobjektes nicht als „öffentlicher Bereich“ bzw. entsprechend gekennzeichneten öffentlichen Verkehrsflächen  die im Leistungsverzeichnis aufgeführten Winterdienstmaßnahmen innerhalb der nachfolgend bzw. im Leistungsverzeichnis vereinbarten Reaktionszeiten („Re“) vorzunehmen. Dabei sind die Winterdienstmaßnahmen auf den jeweiligen Verkehrs- und Funktionsflächen entsprechend der Einteilung im Werkleistungsverzeichnis fristgerecht zu erbringen. 
b. Der Auftragnehmer verpflichtet sich, die im Leistungsverzeichnis aufgeführten Teilwerke ohne gesonderte Aufforderung jederzeit unmittelbar innerhalb der dort definierten Reaktionszeiten auszuführen und im Falle einer gesonderten Beseitigungsaufforderung  bzw. einer Beanstandung innerhalb der hinsichtlich des betroffenen Teilwerkes angegebenen Frist die entsprechende Winterdienstleistung vorzunehmen/auszuführen.
c. Die Räumungs- und Streubreite beträgt im nichtöffentlichen Bereich mindestens einen Meter.
1.5 Für die Ausführung der vertraglichen Schnee- und Eisbeseitigung stellt der Auftragnehmer die erforderlichen Maschinen (z. B. Räummaschinen, Schneefräsen), Geräte (z. B. Besen, Schaufeln), Streugut und sonstige Materialien sowie Reinigungs-, Pflege- und Behandlungsmittel, sofern diese im Rahmen der Winterdienstmaßnahmen benötigt werden, auf eigene Kosten.
</t>
    </r>
    <r>
      <rPr>
        <b/>
        <sz val="10"/>
        <color theme="1"/>
        <rFont val="Arial"/>
        <family val="2"/>
      </rPr>
      <t xml:space="preserve">2. Ausführung, Qualität, Organisation und Sicherheit
</t>
    </r>
    <r>
      <rPr>
        <sz val="10"/>
        <color theme="1"/>
        <rFont val="Arial"/>
        <family val="2"/>
      </rPr>
      <t xml:space="preserve">2.1 Die beauftragte Winterdienstsaison für die Erbringung des vereinbarten Winterdienstes er-streckt sich grundsätzlich jeweils vom 1. November eines Jahres bis zum 31. März des Folgejahres.
2.2 Der Auftragnehmer verpflichtet sich, darüber hinaus zur Vornahme des Winterdienstes außer-halb dieses Zeitraumes für die Monate Oktober und April mit einer Reaktionszeit von 2 Stunden zu einem pauschalen Vergütungssatz pro Einsatztag gemäß des im Leistungsverzeichnis angegebenen Vergütungssatzes zzgl. USt. Hinsichtlich des maximalen Tagesssatzes gelten die Regelungen m Vertrag. Der Abruf erfolgt gemäß Ziffer 4 des Vertrags, hierbei insbesondere gemäß Ziffer 4.7 des Vertrags, per E-Mail.
2.2 Zu den Winterdienstpflichten – gleich ob im öffentlichen oder nichtöffentlichen Bereich – zählen, soweit die jeweils geltenden gesetzlichen Regelungen keine darüber hinausgehenden Anforderungen stellen insbesondere folgende Pflichten:
a. Der Auftragnehmer hat den Winterdienst gründlich, gewissenhaft und fristgemäß auszuführen.
b. Der Auftragnehmer verpflichtet sich, etwaige Mängel der vereinbarten Leistung unverzüglich nachzubessern, sofern die Leistung nachholbar ist. Die Parteien sind sich jedoch darüber einig, dass aufgrund der Natur des Winterdienstes eine Nachbesserung nicht möglich ist, wenn durch weitere Umwelteinflüsse (wie z.B. Neuschnee) bereits eine neue Ausführungspflicht des Auftragnehmers entstanden ist.
c. Die Schnee- und Eisglättebeseitigung hat unverzüglich nach Beendigung des Schneefalls, bzw. bei Eisbildung nach ihrem Entstehen zu erfolgen.
d. Dauert der Schneefall über 20.00 Uhr hinaus an oder tritt nach dieser Zeit Schneefall oder Glatteisbildung ein, so sind Schnee sowie Eis- und Schneeglätte bis 07.00 Uhr des folgenden Tages, an Sonntagen und gesetzlichen Feiertagen bis 09.00 Uhr, zu beseitigen, soweit im Werkleistungsverzeichnis keine abweichenden Fristen vereinbart sind. Die im Werkleistungsverzeichnis vermerkten Fristen gehen insoweit vor.
e. Die Schnee- und Eisbeseitigungspflicht sowie die Streupflicht umfassen auch, soweit erforderlich, die mehrmalige tägliche Ausführung. Insoweit überprüft der Auftragnehmer sorgfältig und regelmäßig die Notwendigkeit schnee- und eisbeseitigender Maßnahmen. Die Parteien sind sich darüber einig, dass bezüglich der Beseitigung des Schnees und der Eisglätte ein konkreter Erfolg geschuldet ist.
f. Die zu räumenden Flächen umfassen darüber hinaus ausdrücklich alle darin befindlichen Flucht- und Rettungswege.
g. Schnee- und Eismengen von Gehwegen sind grundsätzlich auf dem der Fahrbahn zugewandten Rand der Gehwege anzuhäufen; in den Rinnsteinen und auf den Einflussöffnungen der Straßenentwässerungsanlagen dürfen sie nicht abgelagert werden.
</t>
    </r>
  </si>
  <si>
    <r>
      <rPr>
        <b/>
        <sz val="10"/>
        <color theme="1"/>
        <rFont val="Arial"/>
        <family val="2"/>
      </rPr>
      <t>4. Mängel und Schäden</t>
    </r>
    <r>
      <rPr>
        <sz val="10"/>
        <color theme="1"/>
        <rFont val="Arial"/>
        <family val="2"/>
      </rPr>
      <t xml:space="preserve">
Mängel und Schäden an den zu bestreuende Flächen zeigt der Auftragnehmer unverzüglich schriftlich dem Auftraggeber oder einem/einer von diesem Beauftragten an.
</t>
    </r>
    <r>
      <rPr>
        <b/>
        <sz val="10"/>
        <color theme="1"/>
        <rFont val="Arial"/>
        <family val="2"/>
      </rPr>
      <t xml:space="preserve">5. Dokumentations- und Meldepflichten des Auftragnehmers
</t>
    </r>
    <r>
      <rPr>
        <sz val="10"/>
        <color theme="1"/>
        <rFont val="Arial"/>
        <family val="2"/>
      </rPr>
      <t xml:space="preserve">5.1 Streu- und Winterdienstbuch: Der Auftragnehmer verpflichtet sich ein Streu- und Winterdienst-buch zu führen, in welchem er unmittelbar nach Ausführung der jeweiligen Maßnahme Umfang, Beginn und Ende jeder Winterdienstmaßnahme, als auch Angaben über Anzahl und Person der den jeweiligen Winterdienst durchführenden Mitarbeitenden des Auftragnehmers dokumentiert. Nicht im Streu- und Winterdienstbuch dokumentierte Winterdienstmaßnahmen werden nicht vergütet, es sei denn der Auftragnehmer kann durch sonstige Belege nachweisen, dass er die entsprechende Winterdienstmaßnahme erbracht hat.
5.2 Der Auftraggeber ist berechtigt, die Führung des Streu- und Winterdienstbuches auf elektronischer Grundlage zu verlangen.  Dem Auftragnehmer ist bewusst, dass diese Aufzeichnung aus haftungstechnischen Gründen präzise und gewissenhaft geführt werden müssen. Daher ist die präzise und gewissenhafte Führung des Streu und Winterdienstbuches eine wesentliche Vertrags-pflicht des Auftragnehmers, welche bei mehrfacher Nichteinhaltung trotz Mahnung zur außerordentlichen Kündigung des Vertragsverhältnisses aus wichtigem Grund führen kann. 
5.3 Sonstige Meldeverpflichtungen: Soweit der Auftragnehmer im Zuge seiner Werkleistungserbringung sonstige offensichtlich auffällige Abweichungen oder Auffälligkeiten (wie z.B. offensichtliche Gefahrenquellen, Beschädigungen) in oder am Vertragsobjekt und dessen Anlagen feststellt, soll er den Auftraggeber hierüber unmittelbar informieren.
</t>
    </r>
    <r>
      <rPr>
        <b/>
        <sz val="10"/>
        <color theme="1"/>
        <rFont val="Arial"/>
        <family val="2"/>
      </rPr>
      <t xml:space="preserve">6. Nachhaltigkeit
</t>
    </r>
    <r>
      <rPr>
        <sz val="10"/>
        <color theme="1"/>
        <rFont val="Arial"/>
        <family val="2"/>
      </rPr>
      <t>6.1 Die Parteien sind sich im Bewusstsein ihrer Verantwortung für die künftigen Generationen zum Schutz der natürlichen Lebensgrundlagen und des Klimas darüber einig, dass sie die Durchführung des mit diesem Vertrag begründeten Vertragsverhältnisses an möglichst nachhaltigen, ressourcenschonenden und ökologischen Kriterien – zu denen insbesondere die Reduktion des CO2-Ausstoßes gehört – ausrichten möchten.
6.2 Es entspricht daher dem gemeinsamen Wunsch der Parteien, im Rahmen des hier vorliegen-den Vertragsverhältnisses die Grundsätze des ressourcenschonenden und nachhaltigen Wirtschaftens zu beachten und den Erhalt der natürlichen Lebensgrundlagen ebenso wie den Schutz des Klimas zu fördern und sich bei allen für die Durchführung dieses Vertragsverhältnisses erforderlichen Handlungen im Rahmen des technisch Möglichen und wirtschaftlich Zumutbaren an diesen Grundsätzen zu orientieren.
5.3 Der Auftragnehmer verpflichtet sich im Rahmen der vertraglichen Vereinbarungen und unter Berücksichtigung der Vorgaben in der Leistungsbeschreibung, die ausdrücklich unberührt bleiben und vom Auftragnehmer zu erfüllen sind, daher:
6.3.1 einen energie- und wassersparenden Betrieb des Objekts zu fördern,
6.3.2 die Betriebszeiten, Temperaturen, Reinigungszyklen etc. möglichst zu optimieren,
6.3.3 bei der Bewirtschaftung anfallenden Abfall möglichst gering zu halten und – je nach örtlicher Üblichkeit – insbesondere nach Papier, Glas, Batterien, sonstigen Wertstoffen und sonstigem Ab-fall zu trennen, wobei jeweils eine etwa bestehende gesetzliche Pflicht zur Abfalltrennung voran-gig zu beachten ist;
6.3.4 möglichst nur solche Mittel zu verwenden, die ökologisch unbedenklich (z. B. mit dem Umweltzeichen „Blauer Engel“ oder sonstigen gängigen Umweltsiegeln ausgezeichnet) sind; stehen mehrere gleich wirksame und gleich wirtschaftliche Maßnahmen zur Verfügung, wird der AN möglichst das umweltschonendere anwenden.
6.4 Der Auftragnehmer wird Sorge tragen, dass Dritte, die er beauftragt, ebenfalls die vorgenannten Grundsätze beachten, und wird dies möglichst bereits bei der Beauftragung mit diesen verein-baren. Wenn in begründeten Ausnahmefällen (unter Berücksichtigung der Wirtschaftlichkeit) von diesen Grundsätzen abgewichen werden soll, so kann dies nur nach schriftlicher Abstimmung mit dem Auftraggeber geschehen. In Fällen von Gefahr in Verzug ist eine Abstimmung mit dem Auftraggeber entbehrlich. Der Auftragnehmer wird in diesen Fällen den Auftraggeber über die Beauftragung schriftlich informieren und möglichst versuchen, die vorgenannten Grundsätze nachträglich mit den Dritten zu vereinbaren.
6.5 Der Auftragnehmer gewährleistet, dass seine Mitarbeiter die vorgenannten Nachhaltigkeitsgrundsätze im Rahmen des technisch Möglichen und wirtschaftlich Vertretbaren beachten und einhalten und wird bei Bedarf die eigenen Mitarbeiter allgemein schulen.
6.6 Die Parteien gehen davon aus, dass aufgrund der vorstehenden Regelungen keine Aufwendungen entstehen, die über die bereits vertraglich geschuldeten hinausgehen.</t>
    </r>
  </si>
  <si>
    <r>
      <rPr>
        <b/>
        <sz val="10"/>
        <color theme="1"/>
        <rFont val="Arial"/>
        <family val="2"/>
      </rPr>
      <t>7. Fundsachen</t>
    </r>
    <r>
      <rPr>
        <sz val="10"/>
        <color theme="1"/>
        <rFont val="Arial"/>
        <family val="2"/>
      </rPr>
      <t xml:space="preserve">
Der Auftragnehmer und sein eingesetztes Personal haben Fundsachen unverzüglich bei dem Auftraggeber zu melden und in Abstimmung mit dem Auftraggeber abzugeben.
</t>
    </r>
    <r>
      <rPr>
        <b/>
        <sz val="10"/>
        <color theme="1"/>
        <rFont val="Arial"/>
        <family val="2"/>
      </rPr>
      <t xml:space="preserve">8. Service Level Vereinbarungen </t>
    </r>
    <r>
      <rPr>
        <sz val="10"/>
        <color theme="1"/>
        <rFont val="Arial"/>
        <family val="2"/>
      </rPr>
      <t xml:space="preserve">
Soweit der Auftragnehmer vereinbarte Reaktionszeiten (Service Level) nicht einhält gilt Folgendes: 
8.1 Werden für Leistungen vereinbarte Reaktionszeiten einschließlich der gesetzlich vorgeschriebenen Zeitfristen um mehr als 50% überschritten aber innerhalb der doppelten Reaktionszeit die Leistungen erbracht, so gilt die vereinbarte Reaktionszeiten als nicht eingehalten und die Vergütung in Höhe von 50 % des Tagessatzes des betreffenden Objekts gilt als nicht entstanden. (auch wenn andere Einsätze am gleichen Tag fristgemäß erfolgten).
8.2 Wird die Reaktionsfrist einer Winterdienstmaßnahme um mehr als 100% der vereinbarten Einsatzfrist überschritten, so bleibt der Auftragnehmer weiterhin zur Erfüllung verpflichtet, soweit die Leistung noch nachholbar ist. Die Vergütung gilt dann in Höhe von 1/60 (vgl. Ziffer 9.2 des Vertrags)  bzw. 100 %  des Tagessatzes des betreffenden Objekts als nicht entstanden (auch wenn andere Einsätze am gleichen Tag fristgemäß erfolgten).
8.3 Wurde eine Winterdienstmaßnahme überhaupt nicht erbracht, gilt die Vergütung in Höhe von 1/60 (vgl. Ziffer 9.2 des Vertrags) bzw. 100 %  des Tagessatzes des betreffenden Objekts als nicht entstanden. Der Auftragnehmer verpflichtet sich für einen solchen Fall ungeachtet möglicher Schadensersatzansprüche des Auftraggebers zu einer Vertragsstrafe in Höhe von 0,15 Prozent eines Tagessatzes des betreffenden Objekts zzgl. der hierauf entfallenden USt. pro mangelhaftem Leistungstag unabhängig davon ob dieser zum Einsatzkontingent zählt oder gesondert mit einem Tagessatz zu vergüten ist. Die Vertragsstrafe entfällt, wenn sich die Nichtleistung nicht zu vertreten hatte, was der Auftragnehmer nachzuweisen hat. Hierbei bleibt es darüber hinaus unbeachtlich, ob ggf. sonstige am gleichen Kalendertag geschuldete Winterdienstmaßnahmen ordnungs-gemäß erbracht wurden. Diese Regelung wird vor dem Hintergrund vereinbart, dass die Parteien sich darüber einig sind, dass der Auftragnehmer stets die vollumfänglich geschuldete vollständig zu erbringende, notwendige Winterdienstleistung schuldet.
8.4 Das Recht des Auftraggebers einen darüber hinausgehenden Schaden aufgrund der Nichtaus-führung gegenüber dem Auftragnehmer geltend zu machen und die Haftung des Auftragnehmers für Inanspruchnahmen Dritter, bleibt hiervon unberührt. Schadenersatzansprüche werden auf Vertragsstrafen, die aus dem selben Grund entstanden sind, angerechnet.
8.5 Die maximale Höhe einer von Auftragnehmer zu entrichtenden Vertragsstrafe wird auf einen Maximalbetrag von 5 % der für den jeweiligen Beauftragungszeitraumes je Saison dieses Vertrages geschuldeten Vergütung begrenzt.
</t>
    </r>
  </si>
  <si>
    <t>2.1.</t>
  </si>
  <si>
    <t>Einzelpreis
EUR netto je Saison</t>
  </si>
  <si>
    <t>Gesamtpreis
EUR netto je Saison</t>
  </si>
  <si>
    <r>
      <t xml:space="preserve">
</t>
    </r>
    <r>
      <rPr>
        <sz val="10"/>
        <rFont val="Arial"/>
        <family val="2"/>
      </rPr>
      <t>Saison</t>
    </r>
  </si>
  <si>
    <r>
      <t>pauschal gemäß 
Durchgänge lt.</t>
    </r>
    <r>
      <rPr>
        <strike/>
        <sz val="10"/>
        <rFont val="Arial"/>
        <family val="2"/>
      </rPr>
      <t xml:space="preserve"> </t>
    </r>
    <r>
      <rPr>
        <sz val="10"/>
        <rFont val="Arial"/>
        <family val="2"/>
      </rPr>
      <t>Leistungsverzeichnis</t>
    </r>
  </si>
  <si>
    <t>Nummer</t>
  </si>
  <si>
    <t>Wohnanlagen</t>
  </si>
  <si>
    <t>Gesamtkosten Netto</t>
  </si>
  <si>
    <t>Berlin, Beerbaumstr. 17-29</t>
  </si>
  <si>
    <t>Berlin, Pfannschmidtstr. 53-63, Busonistr. 146</t>
  </si>
  <si>
    <t>Berlin, Beerbaumstr. 1-15, Pfannschmidtstr. 52-58</t>
  </si>
  <si>
    <t>Berlin, Pfannschmidtstr. 1-11, Karestr. 6-8</t>
  </si>
  <si>
    <t>Berlin, Pfannschmidtstr. 4-10, Karestr. 2-4, Achillesstr. 1</t>
  </si>
  <si>
    <t>Berlin, Pfannschmidtstr. 13-23, Röländer Str. 47</t>
  </si>
  <si>
    <t>Berlin, Achillesstr. 15-21, Pfannschmidtstr. 24-30</t>
  </si>
  <si>
    <t>Berlin, Achillesstr. 23-29, Pfannschmidtstr. 44-50</t>
  </si>
  <si>
    <t>Berlin, Achillesstr. 16-24, Röländer Str. 38</t>
  </si>
  <si>
    <t>Berlin, Achillesstr. 26-28, Busonistr. 119-135</t>
  </si>
  <si>
    <t>Berlin, Busonistr. 81-85, 113-117</t>
  </si>
  <si>
    <t>Berlin, Rosenthaler Weg 14-16, Nantesstr. 81-83 ..</t>
  </si>
  <si>
    <t>Berlin, Rosenthaler Weg 47-51, Arnouxstr. 17</t>
  </si>
  <si>
    <t>Berlin, Rosenthaler Weg 59-63, Arnouxstr. 16, Cunistr. 9</t>
  </si>
  <si>
    <t>Berlin, Rosenthaler Weg 67</t>
  </si>
  <si>
    <t>Berlin, Arnouxstr. 43-47</t>
  </si>
  <si>
    <t>Berlin, Arnouxstr. 32-50, Aubertstr. 30,32</t>
  </si>
  <si>
    <t>Berlin, Arnouxstr. 9-13</t>
  </si>
  <si>
    <t>Berlin, Cunistr. 41-45</t>
  </si>
  <si>
    <t>Berlin, Cunistr. 10-32</t>
  </si>
  <si>
    <t>Berlin, Blankenfelder Str. 98-102</t>
  </si>
  <si>
    <t>Berlin, Aubertstr. 3-7</t>
  </si>
  <si>
    <t>Berlin, Aubertstr. 35-39</t>
  </si>
  <si>
    <t>Gesamt netto</t>
  </si>
  <si>
    <t>Mehrwertsteuer</t>
  </si>
  <si>
    <t>Gesamt brutto</t>
  </si>
  <si>
    <t>Übersicht Los 1 - Winterdienst</t>
  </si>
  <si>
    <t>lfm.</t>
  </si>
  <si>
    <t>m²</t>
  </si>
  <si>
    <t>m ²</t>
  </si>
  <si>
    <t>Winterdienst - 3m Maschine</t>
  </si>
  <si>
    <t>Winterdienst - 3m Hand</t>
  </si>
  <si>
    <t>Winterdienst - 1,5m Maschine</t>
  </si>
  <si>
    <t>Winterdienst - 1,5m Hand</t>
  </si>
  <si>
    <t>Winterdienst - 1m Maschine</t>
  </si>
  <si>
    <t>Winterdienst - 1m Hand</t>
  </si>
  <si>
    <t>Winterdienst - Plätze Maschine</t>
  </si>
  <si>
    <t>Winterdienst - Plätze Hand</t>
  </si>
  <si>
    <t>Ein-/Zufahrt,
Tiefgarage (sofern vorhanden</t>
  </si>
  <si>
    <t>Fahrradabstellplätze
nebst Zuwegungen (sofern vorhanden)</t>
  </si>
  <si>
    <t>Stellplatz-
zuwegungen (sofern vorhanden)</t>
  </si>
  <si>
    <t>Zwischen- 
summe</t>
  </si>
  <si>
    <t>Vertragsbeginn</t>
  </si>
  <si>
    <t>Pauschal</t>
  </si>
  <si>
    <r>
      <t xml:space="preserve">Verkehrs- und Abstellflächen
</t>
    </r>
    <r>
      <rPr>
        <i/>
        <sz val="10"/>
        <rFont val="Arial"/>
        <family val="2"/>
      </rPr>
      <t>im nichtöffentlichen und öffentlichen Bereich</t>
    </r>
  </si>
  <si>
    <r>
      <t>Fehlerfreie Durchführung des Winterdienstes gemäß Straßenreinigungsgesetz
(StrReinG) vom 19. Dezember 1978 (GVBl. S. 2501), in der jeweils gültigen
Fassung.
Frei von Schnee und Eis (mindestens 1 Meter - au</t>
    </r>
    <r>
      <rPr>
        <sz val="10"/>
        <rFont val="Arial"/>
        <family val="2"/>
      </rPr>
      <t>f Gehwegen u.ä., mindestens 3 Meter auf Privatstraßen/ Zufahrten</t>
    </r>
    <r>
      <rPr>
        <sz val="10"/>
        <color theme="1"/>
        <rFont val="Arial"/>
        <family val="2"/>
      </rPr>
      <t xml:space="preserve">). Die Anhäufung von Schnee- und Eis-
mengen hat grundsätzlich auf Flächen ohne allgemeines Verkehrsaufkommen und
an Fahrbahnrändern zu geschehen. Eine Ablagerung im Rinnstein, auf Abflüssen,
auf Stellplätzen oder deren Zuwegungen oder auf Gullies ist nicht zulässig.
</t>
    </r>
    <r>
      <rPr>
        <b/>
        <u/>
        <sz val="10"/>
        <color theme="1"/>
        <rFont val="Arial"/>
        <family val="2"/>
      </rPr>
      <t>Nachtbeseitigung:</t>
    </r>
    <r>
      <rPr>
        <sz val="10"/>
        <color theme="1"/>
        <rFont val="Arial"/>
        <family val="2"/>
      </rPr>
      <t xml:space="preserve"> Schnee, Eis- und Schneeglätte ist bis 07:00 Uhr des folgenden
Tages, an Sonntagen und gesetzlichen Feiertagen bis 09:00 Uhr, zu beseitigen.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</si>
</sst>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quot;N &quot;0"/>
    <numFmt numFmtId="166" formatCode="0.00&quot; lfd. m&quot;"/>
    <numFmt numFmtId="167" formatCode="#,##0.00\ &quot;€&quot;"/>
  </numFmts>
  <fonts count="26"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11"/>
      <color theme="1"/>
      <name val="Calibri"/>
      <family val="2"/>
      <scheme val="minor"/>
    </font>
    <font>
      <sz val="9"/>
      <color theme="1"/>
      <name val="Arial"/>
      <family val="2"/>
    </font>
    <font>
      <b/>
      <sz val="16"/>
      <color theme="1"/>
      <name val="Arial"/>
      <family val="2"/>
    </font>
    <font>
      <b/>
      <sz val="14"/>
      <color theme="1"/>
      <name val="Arial"/>
      <family val="2"/>
    </font>
    <font>
      <b/>
      <sz val="12"/>
      <color theme="1"/>
      <name val="Arial"/>
      <family val="2"/>
    </font>
    <font>
      <sz val="12"/>
      <color theme="1"/>
      <name val="Arial"/>
      <family val="2"/>
    </font>
    <font>
      <b/>
      <sz val="11"/>
      <color theme="1"/>
      <name val="Arial"/>
      <family val="2"/>
    </font>
    <font>
      <sz val="11"/>
      <color theme="1"/>
      <name val="Arial"/>
      <family val="2"/>
    </font>
    <font>
      <b/>
      <i/>
      <sz val="11"/>
      <color theme="1"/>
      <name val="Arial"/>
      <family val="2"/>
    </font>
    <font>
      <b/>
      <u/>
      <sz val="10"/>
      <color theme="1"/>
      <name val="Arial"/>
      <family val="2"/>
    </font>
    <font>
      <sz val="10"/>
      <color rgb="FF00B050"/>
      <name val="Arial"/>
      <family val="2"/>
    </font>
    <font>
      <b/>
      <sz val="12"/>
      <color rgb="FF00B050"/>
      <name val="Arial"/>
      <family val="2"/>
    </font>
    <font>
      <b/>
      <sz val="12"/>
      <name val="Arial"/>
      <family val="2"/>
    </font>
    <font>
      <strike/>
      <sz val="10"/>
      <name val="Arial"/>
      <family val="2"/>
    </font>
    <font>
      <i/>
      <sz val="10"/>
      <name val="Arial"/>
      <family val="2"/>
    </font>
    <font>
      <b/>
      <sz val="11"/>
      <color rgb="FF000000"/>
      <name val="Arial"/>
      <family val="2"/>
    </font>
    <font>
      <b/>
      <sz val="10"/>
      <color rgb="FFFF0000"/>
      <name val="Arial"/>
      <family val="2"/>
    </font>
    <font>
      <sz val="10"/>
      <color rgb="FFFF0000"/>
      <name val="Arial"/>
      <family val="2"/>
    </font>
    <font>
      <sz val="9"/>
      <color rgb="FFFF0000"/>
      <name val="Arial"/>
      <family val="2"/>
    </font>
    <font>
      <b/>
      <sz val="8"/>
      <name val="Calibri"/>
      <family val="2"/>
    </font>
    <font>
      <i/>
      <sz val="8"/>
      <name val="Calibri"/>
      <family val="2"/>
    </font>
  </fonts>
  <fills count="12">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9" tint="0.39997558519241921"/>
        <bgColor indexed="64"/>
      </patternFill>
    </fill>
  </fills>
  <borders count="45">
    <border>
      <left/>
      <right/>
      <top/>
      <bottom/>
      <diagonal/>
    </border>
    <border>
      <left style="thin">
        <color indexed="64"/>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hair">
        <color indexed="23"/>
      </left>
      <right style="hair">
        <color indexed="23"/>
      </right>
      <top style="thin">
        <color indexed="23"/>
      </top>
      <bottom style="thin">
        <color indexed="23"/>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s>
  <cellStyleXfs count="5">
    <xf numFmtId="0" fontId="0" fillId="0" borderId="0"/>
    <xf numFmtId="0" fontId="3" fillId="0" borderId="0"/>
    <xf numFmtId="0" fontId="5" fillId="0" borderId="0"/>
    <xf numFmtId="0" fontId="3" fillId="0" borderId="0"/>
    <xf numFmtId="0" fontId="3" fillId="0" borderId="0"/>
  </cellStyleXfs>
  <cellXfs count="214">
    <xf numFmtId="0" fontId="0" fillId="0" borderId="0" xfId="0"/>
    <xf numFmtId="0" fontId="4" fillId="2" borderId="1" xfId="1" applyFont="1" applyFill="1" applyBorder="1" applyAlignment="1">
      <alignment horizontal="center" vertical="center" wrapText="1"/>
    </xf>
    <xf numFmtId="0" fontId="4" fillId="2" borderId="0" xfId="1" applyFont="1" applyFill="1" applyAlignment="1">
      <alignment horizontal="center" vertical="center" wrapText="1"/>
    </xf>
    <xf numFmtId="164" fontId="3" fillId="0" borderId="0" xfId="1" quotePrefix="1" applyNumberFormat="1" applyAlignment="1">
      <alignment horizontal="center" vertical="center"/>
    </xf>
    <xf numFmtId="0" fontId="3" fillId="0" borderId="0" xfId="1" applyAlignment="1">
      <alignment horizontal="center" vertical="center"/>
    </xf>
    <xf numFmtId="1" fontId="3" fillId="0" borderId="0" xfId="1" quotePrefix="1" applyNumberFormat="1" applyAlignment="1">
      <alignment horizontal="center" vertical="center" wrapText="1"/>
    </xf>
    <xf numFmtId="0" fontId="1" fillId="0" borderId="0" xfId="2" applyFont="1" applyAlignment="1">
      <alignment vertical="center"/>
    </xf>
    <xf numFmtId="0" fontId="3" fillId="0" borderId="0" xfId="1" applyAlignment="1">
      <alignment horizontal="left" vertical="center" wrapText="1"/>
    </xf>
    <xf numFmtId="0" fontId="3" fillId="0" borderId="0" xfId="1" applyAlignment="1">
      <alignment vertical="center" wrapText="1"/>
    </xf>
    <xf numFmtId="164" fontId="3" fillId="0" borderId="0" xfId="3" quotePrefix="1" applyNumberFormat="1" applyAlignment="1">
      <alignment horizontal="center" vertical="center"/>
    </xf>
    <xf numFmtId="0" fontId="3" fillId="0" borderId="0" xfId="3" applyAlignment="1">
      <alignment horizontal="center" vertical="center"/>
    </xf>
    <xf numFmtId="164" fontId="3" fillId="0" borderId="0" xfId="1" applyNumberFormat="1" applyAlignment="1">
      <alignment horizontal="center" vertical="center"/>
    </xf>
    <xf numFmtId="1" fontId="3" fillId="0" borderId="0" xfId="1"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right" indent="1"/>
    </xf>
    <xf numFmtId="49" fontId="0" fillId="0" borderId="0" xfId="0" applyNumberFormat="1" applyAlignment="1">
      <alignment horizontal="right" indent="1"/>
    </xf>
    <xf numFmtId="0" fontId="3" fillId="0" borderId="0" xfId="0" applyFont="1"/>
    <xf numFmtId="0" fontId="6" fillId="0" borderId="0" xfId="0" applyFont="1" applyAlignment="1">
      <alignment horizontal="right" indent="1"/>
    </xf>
    <xf numFmtId="0" fontId="0" fillId="3" borderId="0" xfId="0" applyFill="1"/>
    <xf numFmtId="49" fontId="0" fillId="0" borderId="0" xfId="0" applyNumberFormat="1"/>
    <xf numFmtId="49" fontId="9" fillId="6" borderId="0" xfId="0" applyNumberFormat="1" applyFont="1" applyFill="1"/>
    <xf numFmtId="0" fontId="9" fillId="6" borderId="0" xfId="0" applyFont="1" applyFill="1"/>
    <xf numFmtId="0" fontId="9" fillId="0" borderId="0" xfId="0" applyFont="1"/>
    <xf numFmtId="49" fontId="0" fillId="0" borderId="22" xfId="0" applyNumberFormat="1" applyBorder="1" applyAlignment="1">
      <alignment vertical="center"/>
    </xf>
    <xf numFmtId="0" fontId="10" fillId="0" borderId="0" xfId="0" applyFont="1"/>
    <xf numFmtId="49" fontId="9" fillId="0" borderId="17" xfId="0" applyNumberFormat="1" applyFont="1" applyBorder="1"/>
    <xf numFmtId="0" fontId="10" fillId="0" borderId="19" xfId="0" applyFont="1" applyBorder="1"/>
    <xf numFmtId="0" fontId="12" fillId="0" borderId="22" xfId="0" applyFont="1" applyBorder="1"/>
    <xf numFmtId="0" fontId="12" fillId="0" borderId="22" xfId="0" applyFont="1" applyBorder="1" applyAlignment="1">
      <alignment horizontal="center"/>
    </xf>
    <xf numFmtId="0" fontId="13" fillId="0" borderId="22" xfId="0" applyFont="1" applyBorder="1"/>
    <xf numFmtId="0" fontId="12" fillId="0" borderId="22" xfId="0" applyFont="1" applyBorder="1" applyAlignment="1">
      <alignment horizontal="center" vertical="center"/>
    </xf>
    <xf numFmtId="0" fontId="11" fillId="0" borderId="22" xfId="0" applyFont="1" applyBorder="1"/>
    <xf numFmtId="0" fontId="11" fillId="5" borderId="22" xfId="0" applyFont="1" applyFill="1" applyBorder="1" applyAlignment="1">
      <alignment horizontal="left" vertical="center"/>
    </xf>
    <xf numFmtId="0" fontId="11" fillId="5" borderId="22" xfId="0" applyFont="1" applyFill="1" applyBorder="1" applyAlignment="1">
      <alignment horizontal="center" vertical="center"/>
    </xf>
    <xf numFmtId="0" fontId="11" fillId="5" borderId="22" xfId="0" applyFont="1" applyFill="1" applyBorder="1" applyAlignment="1">
      <alignment horizontal="center" vertical="center" wrapText="1"/>
    </xf>
    <xf numFmtId="0" fontId="0" fillId="0" borderId="17" xfId="0" applyBorder="1" applyAlignment="1" applyProtection="1">
      <alignment horizontal="right" vertical="center"/>
      <protection locked="0"/>
    </xf>
    <xf numFmtId="0" fontId="0" fillId="0" borderId="18" xfId="0"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2" fillId="0" borderId="0" xfId="0" applyFont="1"/>
    <xf numFmtId="0" fontId="0" fillId="7" borderId="0" xfId="0" applyFill="1"/>
    <xf numFmtId="0" fontId="8" fillId="0" borderId="0" xfId="0" applyFont="1"/>
    <xf numFmtId="0" fontId="0" fillId="8" borderId="0" xfId="0" applyFill="1" applyAlignment="1">
      <alignment horizontal="left"/>
    </xf>
    <xf numFmtId="14" fontId="0" fillId="8" borderId="0" xfId="0" applyNumberFormat="1" applyFill="1" applyAlignment="1">
      <alignment horizontal="left"/>
    </xf>
    <xf numFmtId="14" fontId="0" fillId="0" borderId="0" xfId="0" applyNumberFormat="1" applyAlignment="1">
      <alignment horizontal="left"/>
    </xf>
    <xf numFmtId="0" fontId="0" fillId="8" borderId="0" xfId="0" applyFill="1"/>
    <xf numFmtId="0" fontId="0" fillId="0" borderId="22" xfId="0" applyBorder="1"/>
    <xf numFmtId="0" fontId="9" fillId="6" borderId="22" xfId="0" applyFont="1" applyFill="1" applyBorder="1"/>
    <xf numFmtId="0" fontId="9" fillId="0" borderId="19" xfId="0" applyFont="1" applyBorder="1"/>
    <xf numFmtId="0" fontId="10" fillId="0" borderId="22" xfId="0" applyFont="1" applyBorder="1"/>
    <xf numFmtId="0" fontId="10" fillId="8" borderId="22" xfId="0" applyFont="1" applyFill="1" applyBorder="1"/>
    <xf numFmtId="0" fontId="10" fillId="0" borderId="27" xfId="0" applyFont="1" applyBorder="1"/>
    <xf numFmtId="0" fontId="10" fillId="0" borderId="28" xfId="0" applyFont="1" applyBorder="1"/>
    <xf numFmtId="0" fontId="10" fillId="8" borderId="28" xfId="0" applyFont="1" applyFill="1" applyBorder="1"/>
    <xf numFmtId="0" fontId="10" fillId="0" borderId="30" xfId="0" applyFont="1" applyBorder="1"/>
    <xf numFmtId="0" fontId="10" fillId="0" borderId="31" xfId="0" applyFont="1" applyBorder="1"/>
    <xf numFmtId="0" fontId="10" fillId="0" borderId="24" xfId="0" applyFont="1" applyBorder="1"/>
    <xf numFmtId="0" fontId="10" fillId="8" borderId="24" xfId="0" applyFont="1" applyFill="1" applyBorder="1"/>
    <xf numFmtId="0" fontId="0" fillId="0" borderId="22" xfId="0" applyBorder="1" applyAlignment="1">
      <alignment horizontal="center" vertical="center"/>
    </xf>
    <xf numFmtId="49" fontId="4" fillId="0" borderId="0" xfId="0" applyNumberFormat="1" applyFont="1"/>
    <xf numFmtId="0" fontId="3" fillId="0" borderId="0" xfId="0" applyFont="1" applyAlignment="1">
      <alignment horizontal="center"/>
    </xf>
    <xf numFmtId="0" fontId="4" fillId="9" borderId="28" xfId="4" applyFont="1" applyFill="1" applyBorder="1" applyAlignment="1">
      <alignment horizontal="center" vertical="center" wrapText="1"/>
    </xf>
    <xf numFmtId="0" fontId="3" fillId="0" borderId="33" xfId="4" quotePrefix="1" applyBorder="1" applyAlignment="1">
      <alignment horizontal="center"/>
    </xf>
    <xf numFmtId="0" fontId="3" fillId="10" borderId="33" xfId="4" quotePrefix="1" applyFill="1" applyBorder="1" applyAlignment="1">
      <alignment horizontal="center"/>
    </xf>
    <xf numFmtId="0" fontId="0" fillId="0" borderId="0" xfId="0" applyAlignment="1">
      <alignment vertical="top"/>
    </xf>
    <xf numFmtId="0" fontId="9" fillId="6" borderId="35" xfId="0" applyFont="1" applyFill="1" applyBorder="1"/>
    <xf numFmtId="0" fontId="9" fillId="6" borderId="36" xfId="0" applyFont="1" applyFill="1" applyBorder="1"/>
    <xf numFmtId="0" fontId="15" fillId="0" borderId="0" xfId="0" applyFont="1"/>
    <xf numFmtId="0" fontId="16" fillId="6" borderId="0" xfId="0" applyFont="1" applyFill="1"/>
    <xf numFmtId="0" fontId="16" fillId="0" borderId="0" xfId="0" applyFont="1"/>
    <xf numFmtId="0" fontId="10" fillId="8" borderId="27" xfId="0" applyFont="1" applyFill="1" applyBorder="1"/>
    <xf numFmtId="0" fontId="3" fillId="8" borderId="0" xfId="0" applyFont="1" applyFill="1"/>
    <xf numFmtId="0" fontId="17" fillId="6" borderId="22" xfId="0" applyFont="1" applyFill="1" applyBorder="1"/>
    <xf numFmtId="0" fontId="3" fillId="8" borderId="22" xfId="0" applyFont="1" applyFill="1" applyBorder="1"/>
    <xf numFmtId="0" fontId="3" fillId="8" borderId="22" xfId="0" applyFont="1" applyFill="1" applyBorder="1" applyAlignment="1">
      <alignment horizontal="center" vertical="center"/>
    </xf>
    <xf numFmtId="0" fontId="3" fillId="0" borderId="22" xfId="0" applyFont="1" applyBorder="1" applyAlignment="1">
      <alignment horizontal="center" vertical="center"/>
    </xf>
    <xf numFmtId="0" fontId="4" fillId="8" borderId="38" xfId="0" applyFont="1" applyFill="1" applyBorder="1" applyAlignment="1">
      <alignment horizontal="center" wrapText="1"/>
    </xf>
    <xf numFmtId="0" fontId="18" fillId="0" borderId="22" xfId="0" applyFont="1" applyBorder="1" applyAlignment="1">
      <alignment horizontal="center" vertical="center" wrapText="1"/>
    </xf>
    <xf numFmtId="0" fontId="18" fillId="0" borderId="22" xfId="0" applyFont="1" applyBorder="1" applyAlignment="1">
      <alignment horizontal="center" vertical="center"/>
    </xf>
    <xf numFmtId="0" fontId="3" fillId="0" borderId="22" xfId="0" applyFont="1" applyBorder="1"/>
    <xf numFmtId="0" fontId="3" fillId="0" borderId="22" xfId="0" applyFont="1" applyBorder="1" applyAlignment="1">
      <alignment horizontal="center" vertical="center" wrapText="1"/>
    </xf>
    <xf numFmtId="0" fontId="3" fillId="7" borderId="22" xfId="0" applyFont="1" applyFill="1" applyBorder="1"/>
    <xf numFmtId="0" fontId="17" fillId="6" borderId="0" xfId="0" applyFont="1" applyFill="1" applyAlignment="1">
      <alignment horizontal="left"/>
    </xf>
    <xf numFmtId="0" fontId="17" fillId="6" borderId="0" xfId="0" applyFont="1" applyFill="1"/>
    <xf numFmtId="49" fontId="3" fillId="0" borderId="26" xfId="0" applyNumberFormat="1" applyFont="1" applyBorder="1"/>
    <xf numFmtId="0" fontId="0" fillId="0" borderId="22" xfId="0" applyBorder="1" applyAlignment="1">
      <alignment vertical="center" wrapText="1"/>
    </xf>
    <xf numFmtId="0" fontId="0" fillId="0" borderId="0" xfId="0" applyAlignment="1">
      <alignment horizontal="center"/>
    </xf>
    <xf numFmtId="0" fontId="0" fillId="0" borderId="0" xfId="0" applyAlignment="1">
      <alignment horizontal="left" vertical="top"/>
    </xf>
    <xf numFmtId="0" fontId="20" fillId="0" borderId="0" xfId="0" applyFont="1" applyAlignment="1">
      <alignment horizontal="left" vertical="top"/>
    </xf>
    <xf numFmtId="0" fontId="20" fillId="0" borderId="0" xfId="0" applyFont="1" applyAlignment="1">
      <alignment horizontal="center" vertical="top"/>
    </xf>
    <xf numFmtId="0" fontId="3" fillId="0" borderId="22" xfId="4" quotePrefix="1" applyBorder="1" applyAlignment="1">
      <alignment horizontal="center"/>
    </xf>
    <xf numFmtId="3" fontId="3" fillId="0" borderId="22" xfId="4" quotePrefix="1" applyNumberFormat="1" applyBorder="1" applyAlignment="1">
      <alignment horizontal="left"/>
    </xf>
    <xf numFmtId="167" fontId="0" fillId="0" borderId="22" xfId="0" applyNumberFormat="1" applyBorder="1" applyAlignment="1">
      <alignment horizontal="center" vertical="top"/>
    </xf>
    <xf numFmtId="167" fontId="0" fillId="0" borderId="0" xfId="0" applyNumberFormat="1" applyAlignment="1">
      <alignment horizontal="left" vertical="top"/>
    </xf>
    <xf numFmtId="167" fontId="20" fillId="0" borderId="41" xfId="0" applyNumberFormat="1" applyFont="1" applyBorder="1" applyAlignment="1">
      <alignment horizontal="left" vertical="top"/>
    </xf>
    <xf numFmtId="0" fontId="2" fillId="8" borderId="0" xfId="0" applyFont="1" applyFill="1" applyAlignment="1">
      <alignment horizontal="left" vertical="top"/>
    </xf>
    <xf numFmtId="0" fontId="0" fillId="8" borderId="0" xfId="0" applyFill="1" applyAlignment="1">
      <alignment horizontal="left" vertical="top"/>
    </xf>
    <xf numFmtId="0" fontId="22" fillId="0" borderId="0" xfId="0" applyFont="1"/>
    <xf numFmtId="0" fontId="21" fillId="7" borderId="0" xfId="0" applyFont="1" applyFill="1"/>
    <xf numFmtId="0" fontId="22" fillId="0" borderId="0" xfId="0" applyFont="1" applyAlignment="1">
      <alignment horizontal="center" vertical="center"/>
    </xf>
    <xf numFmtId="166" fontId="23" fillId="0" borderId="0" xfId="0" applyNumberFormat="1" applyFont="1" applyAlignment="1">
      <alignment horizontal="center"/>
    </xf>
    <xf numFmtId="4" fontId="3" fillId="0" borderId="22" xfId="4" quotePrefix="1" applyNumberFormat="1" applyBorder="1" applyAlignment="1">
      <alignment horizontal="right"/>
    </xf>
    <xf numFmtId="49" fontId="24" fillId="8" borderId="22" xfId="0" applyNumberFormat="1" applyFont="1" applyFill="1" applyBorder="1" applyAlignment="1">
      <alignment horizontal="center" vertical="top" wrapText="1"/>
    </xf>
    <xf numFmtId="0" fontId="25" fillId="0" borderId="22" xfId="0" applyFont="1" applyBorder="1" applyAlignment="1">
      <alignment horizontal="center"/>
    </xf>
    <xf numFmtId="0" fontId="3" fillId="8" borderId="44" xfId="0" applyFont="1" applyFill="1" applyBorder="1" applyAlignment="1">
      <alignment wrapText="1"/>
    </xf>
    <xf numFmtId="167" fontId="0" fillId="0" borderId="0" xfId="0" applyNumberFormat="1"/>
    <xf numFmtId="167" fontId="25" fillId="0" borderId="22" xfId="0" applyNumberFormat="1" applyFont="1" applyBorder="1" applyAlignment="1">
      <alignment horizontal="center"/>
    </xf>
    <xf numFmtId="167" fontId="24" fillId="8" borderId="22" xfId="0" applyNumberFormat="1" applyFont="1" applyFill="1" applyBorder="1" applyAlignment="1">
      <alignment horizontal="center" vertical="top" wrapText="1"/>
    </xf>
    <xf numFmtId="167" fontId="3" fillId="0" borderId="22" xfId="4" quotePrefix="1" applyNumberFormat="1" applyBorder="1" applyAlignment="1">
      <alignment horizontal="right"/>
    </xf>
    <xf numFmtId="167" fontId="3" fillId="0" borderId="0" xfId="0" applyNumberFormat="1" applyFont="1"/>
    <xf numFmtId="167" fontId="17" fillId="6" borderId="22" xfId="0" applyNumberFormat="1" applyFont="1" applyFill="1" applyBorder="1"/>
    <xf numFmtId="167" fontId="3" fillId="0" borderId="22" xfId="0" applyNumberFormat="1" applyFont="1" applyBorder="1"/>
    <xf numFmtId="167" fontId="3" fillId="0" borderId="22" xfId="0" applyNumberFormat="1" applyFont="1" applyBorder="1" applyAlignment="1">
      <alignment horizontal="center" vertical="center"/>
    </xf>
    <xf numFmtId="167" fontId="3" fillId="0" borderId="24" xfId="0" applyNumberFormat="1" applyFont="1" applyBorder="1"/>
    <xf numFmtId="167" fontId="4" fillId="11" borderId="38" xfId="0" applyNumberFormat="1" applyFont="1" applyFill="1" applyBorder="1" applyAlignment="1">
      <alignment horizontal="center" vertical="center"/>
    </xf>
    <xf numFmtId="167" fontId="16" fillId="6" borderId="0" xfId="0" applyNumberFormat="1" applyFont="1" applyFill="1"/>
    <xf numFmtId="167" fontId="10" fillId="7" borderId="28" xfId="0" applyNumberFormat="1" applyFont="1" applyFill="1" applyBorder="1"/>
    <xf numFmtId="167" fontId="9" fillId="6" borderId="37" xfId="0" applyNumberFormat="1" applyFont="1" applyFill="1" applyBorder="1"/>
    <xf numFmtId="167" fontId="10" fillId="0" borderId="29" xfId="0" applyNumberFormat="1" applyFont="1" applyBorder="1"/>
    <xf numFmtId="167" fontId="10" fillId="0" borderId="23" xfId="0" applyNumberFormat="1" applyFont="1" applyBorder="1"/>
    <xf numFmtId="167" fontId="10" fillId="0" borderId="25" xfId="0" applyNumberFormat="1" applyFont="1" applyBorder="1"/>
    <xf numFmtId="167" fontId="0" fillId="7" borderId="0" xfId="0" applyNumberFormat="1" applyFill="1"/>
    <xf numFmtId="2" fontId="3" fillId="0" borderId="22" xfId="4" quotePrefix="1" applyNumberFormat="1" applyBorder="1" applyAlignment="1">
      <alignment horizontal="right"/>
    </xf>
    <xf numFmtId="14" fontId="0" fillId="0" borderId="22" xfId="0" applyNumberFormat="1" applyBorder="1" applyAlignment="1">
      <alignment horizontal="center"/>
    </xf>
    <xf numFmtId="0" fontId="0" fillId="0" borderId="19" xfId="0" applyBorder="1" applyAlignment="1">
      <alignment horizontal="center"/>
    </xf>
    <xf numFmtId="0" fontId="4" fillId="8" borderId="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6" xfId="0" applyFont="1" applyFill="1" applyBorder="1" applyAlignment="1">
      <alignment horizontal="center" vertical="center" wrapText="1"/>
    </xf>
    <xf numFmtId="167" fontId="4" fillId="4" borderId="5" xfId="0" applyNumberFormat="1" applyFont="1" applyFill="1" applyBorder="1" applyAlignment="1">
      <alignment horizontal="center" vertical="center" wrapText="1"/>
    </xf>
    <xf numFmtId="167" fontId="4" fillId="4" borderId="8" xfId="0" applyNumberFormat="1" applyFont="1" applyFill="1" applyBorder="1" applyAlignment="1">
      <alignment horizontal="center" vertical="center" wrapText="1"/>
    </xf>
    <xf numFmtId="167" fontId="4" fillId="4" borderId="16" xfId="0" applyNumberFormat="1" applyFont="1" applyFill="1" applyBorder="1" applyAlignment="1">
      <alignment horizontal="center" vertical="center" wrapText="1"/>
    </xf>
    <xf numFmtId="165" fontId="0" fillId="0" borderId="21" xfId="0" applyNumberFormat="1" applyBorder="1" applyAlignment="1" applyProtection="1">
      <alignment horizontal="center" vertical="center"/>
      <protection locked="0"/>
    </xf>
    <xf numFmtId="165" fontId="0" fillId="0" borderId="20" xfId="0" applyNumberFormat="1" applyBorder="1" applyAlignment="1" applyProtection="1">
      <alignment horizontal="center" vertical="center"/>
      <protection locked="0"/>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0" fillId="0" borderId="18" xfId="0" applyBorder="1" applyAlignment="1">
      <alignment horizont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42" xfId="0" applyFont="1" applyFill="1" applyBorder="1" applyAlignment="1">
      <alignment horizontal="center" vertical="center" wrapText="1"/>
    </xf>
    <xf numFmtId="0" fontId="2" fillId="6" borderId="43" xfId="0" applyFont="1" applyFill="1" applyBorder="1" applyAlignment="1">
      <alignment horizontal="center" vertical="center" wrapText="1"/>
    </xf>
    <xf numFmtId="0" fontId="0" fillId="0" borderId="3" xfId="0" applyBorder="1" applyAlignment="1">
      <alignment horizontal="center"/>
    </xf>
    <xf numFmtId="0" fontId="0" fillId="0" borderId="12" xfId="0" applyBorder="1" applyAlignment="1">
      <alignment horizontal="center"/>
    </xf>
    <xf numFmtId="0" fontId="4" fillId="9" borderId="0" xfId="0" applyFont="1" applyFill="1" applyAlignment="1">
      <alignment horizontal="center"/>
    </xf>
    <xf numFmtId="0" fontId="4" fillId="0" borderId="0" xfId="0" applyFont="1" applyAlignment="1">
      <alignment horizontal="left"/>
    </xf>
    <xf numFmtId="49" fontId="0" fillId="0" borderId="2" xfId="0" applyNumberFormat="1" applyBorder="1" applyAlignment="1">
      <alignment horizontal="left" vertical="top" wrapText="1"/>
    </xf>
    <xf numFmtId="49" fontId="0" fillId="0" borderId="3" xfId="0" applyNumberFormat="1" applyBorder="1" applyAlignment="1">
      <alignment horizontal="left" vertical="top" wrapText="1"/>
    </xf>
    <xf numFmtId="49" fontId="0" fillId="0" borderId="4" xfId="0" applyNumberFormat="1" applyBorder="1" applyAlignment="1">
      <alignment horizontal="left" vertical="top" wrapText="1"/>
    </xf>
    <xf numFmtId="49" fontId="0" fillId="0" borderId="6" xfId="0" applyNumberFormat="1" applyBorder="1" applyAlignment="1">
      <alignment horizontal="left" vertical="top" wrapText="1"/>
    </xf>
    <xf numFmtId="49" fontId="0" fillId="0" borderId="0" xfId="0" applyNumberFormat="1" applyAlignment="1">
      <alignment horizontal="left" vertical="top" wrapText="1"/>
    </xf>
    <xf numFmtId="49" fontId="0" fillId="0" borderId="7" xfId="0" applyNumberFormat="1" applyBorder="1" applyAlignment="1">
      <alignment horizontal="left" vertical="top" wrapText="1"/>
    </xf>
    <xf numFmtId="49" fontId="0" fillId="0" borderId="6" xfId="0" applyNumberFormat="1" applyBorder="1" applyAlignment="1">
      <alignment vertical="top" wrapText="1"/>
    </xf>
    <xf numFmtId="49" fontId="0" fillId="0" borderId="0" xfId="0" applyNumberFormat="1" applyAlignment="1">
      <alignment vertical="top" wrapText="1"/>
    </xf>
    <xf numFmtId="49" fontId="0" fillId="0" borderId="7" xfId="0" applyNumberFormat="1" applyBorder="1" applyAlignment="1">
      <alignment vertical="top" wrapText="1"/>
    </xf>
    <xf numFmtId="49" fontId="0" fillId="0" borderId="9" xfId="0" applyNumberFormat="1" applyBorder="1" applyAlignment="1">
      <alignment horizontal="left" vertical="top" wrapText="1"/>
    </xf>
    <xf numFmtId="49" fontId="0" fillId="0" borderId="10" xfId="0" applyNumberFormat="1" applyBorder="1" applyAlignment="1">
      <alignment horizontal="left" vertical="top" wrapText="1"/>
    </xf>
    <xf numFmtId="49" fontId="0" fillId="0" borderId="11" xfId="0" applyNumberFormat="1" applyBorder="1" applyAlignment="1">
      <alignment horizontal="left" vertical="top" wrapText="1"/>
    </xf>
    <xf numFmtId="0" fontId="0" fillId="0" borderId="26" xfId="0" applyBorder="1" applyAlignment="1">
      <alignment vertical="center" wrapText="1"/>
    </xf>
    <xf numFmtId="0" fontId="0" fillId="0" borderId="34" xfId="0" applyBorder="1" applyAlignment="1">
      <alignment vertical="center" wrapText="1"/>
    </xf>
    <xf numFmtId="0" fontId="0" fillId="0" borderId="32" xfId="0" applyBorder="1" applyAlignment="1">
      <alignment vertical="center" wrapText="1"/>
    </xf>
    <xf numFmtId="49" fontId="24" fillId="8" borderId="22" xfId="0" applyNumberFormat="1" applyFont="1" applyFill="1" applyBorder="1" applyAlignment="1">
      <alignment horizontal="center" vertical="top" wrapText="1"/>
    </xf>
    <xf numFmtId="0" fontId="4" fillId="8" borderId="22" xfId="0" applyFont="1" applyFill="1" applyBorder="1" applyAlignment="1">
      <alignment horizontal="center" vertical="top" wrapText="1"/>
    </xf>
    <xf numFmtId="49" fontId="3" fillId="7" borderId="40" xfId="0" applyNumberFormat="1" applyFont="1" applyFill="1" applyBorder="1" applyAlignment="1">
      <alignment horizontal="left"/>
    </xf>
    <xf numFmtId="49" fontId="3" fillId="7" borderId="0" xfId="0" applyNumberFormat="1" applyFont="1" applyFill="1" applyAlignment="1">
      <alignment horizontal="left"/>
    </xf>
    <xf numFmtId="49" fontId="3" fillId="7" borderId="39" xfId="0" applyNumberFormat="1" applyFont="1" applyFill="1" applyBorder="1" applyAlignment="1">
      <alignment horizontal="left"/>
    </xf>
    <xf numFmtId="49" fontId="2" fillId="0" borderId="5" xfId="0" applyNumberFormat="1" applyFont="1" applyBorder="1" applyAlignment="1">
      <alignment horizontal="center" vertical="center"/>
    </xf>
    <xf numFmtId="49" fontId="2" fillId="0" borderId="16" xfId="0" applyNumberFormat="1"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4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3"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4" borderId="2" xfId="0" applyFont="1" applyFill="1" applyBorder="1" applyAlignment="1">
      <alignment horizontal="center" vertical="center" textRotation="90"/>
    </xf>
    <xf numFmtId="0" fontId="2" fillId="4" borderId="4" xfId="0" applyFont="1" applyFill="1" applyBorder="1" applyAlignment="1">
      <alignment horizontal="center" vertical="center" textRotation="90"/>
    </xf>
    <xf numFmtId="0" fontId="2" fillId="4" borderId="6" xfId="0" applyFont="1" applyFill="1" applyBorder="1" applyAlignment="1">
      <alignment horizontal="center" vertical="center" textRotation="90"/>
    </xf>
    <xf numFmtId="0" fontId="2" fillId="4" borderId="7" xfId="0" applyFont="1" applyFill="1" applyBorder="1" applyAlignment="1">
      <alignment horizontal="center" vertical="center" textRotation="90"/>
    </xf>
    <xf numFmtId="0" fontId="2" fillId="4" borderId="9" xfId="0" applyFont="1" applyFill="1" applyBorder="1" applyAlignment="1">
      <alignment horizontal="center" vertical="center" textRotation="90"/>
    </xf>
    <xf numFmtId="0" fontId="2" fillId="4" borderId="11" xfId="0" applyFont="1" applyFill="1" applyBorder="1" applyAlignment="1">
      <alignment horizontal="center" vertical="center" textRotation="90"/>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0" xfId="0" applyFont="1" applyFill="1" applyAlignment="1">
      <alignment horizontal="center" vertical="center"/>
    </xf>
    <xf numFmtId="0" fontId="8" fillId="5" borderId="7"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left" wrapText="1"/>
    </xf>
    <xf numFmtId="0" fontId="7" fillId="4" borderId="4" xfId="0" applyFont="1" applyFill="1" applyBorder="1" applyAlignment="1">
      <alignment horizontal="left" wrapText="1"/>
    </xf>
    <xf numFmtId="0" fontId="7" fillId="4" borderId="0" xfId="0" applyFont="1" applyFill="1" applyAlignment="1">
      <alignment horizontal="left" wrapText="1"/>
    </xf>
    <xf numFmtId="0" fontId="7" fillId="4" borderId="7" xfId="0" applyFont="1" applyFill="1" applyBorder="1" applyAlignment="1">
      <alignment horizontal="left" wrapText="1"/>
    </xf>
    <xf numFmtId="0" fontId="7" fillId="4" borderId="10" xfId="0" applyFont="1" applyFill="1" applyBorder="1" applyAlignment="1">
      <alignment horizontal="left" wrapText="1"/>
    </xf>
    <xf numFmtId="0" fontId="7" fillId="4" borderId="11" xfId="0" applyFont="1" applyFill="1" applyBorder="1" applyAlignment="1">
      <alignment horizontal="left" wrapText="1"/>
    </xf>
    <xf numFmtId="0" fontId="0" fillId="0" borderId="0" xfId="0" applyAlignment="1">
      <alignment horizontal="center"/>
    </xf>
    <xf numFmtId="0" fontId="0" fillId="0" borderId="0" xfId="0"/>
    <xf numFmtId="10" fontId="0" fillId="0" borderId="0" xfId="0" applyNumberFormat="1" applyFill="1" applyBorder="1" applyAlignment="1">
      <alignment horizontal="center"/>
    </xf>
  </cellXfs>
  <cellStyles count="5">
    <cellStyle name="Standard" xfId="0" builtinId="0"/>
    <cellStyle name="Standard 18" xfId="4" xr:uid="{8E05BAF3-6C4C-40D9-9F55-FA4F123BD085}"/>
    <cellStyle name="Standard 2" xfId="1" xr:uid="{00000000-0005-0000-0000-000001000000}"/>
    <cellStyle name="Standard 2 2" xfId="3" xr:uid="{00000000-0005-0000-0000-000002000000}"/>
    <cellStyle name="Standard 3" xfId="2" xr:uid="{00000000-0005-0000-0000-000003000000}"/>
  </cellStyles>
  <dxfs count="42">
    <dxf>
      <fill>
        <patternFill>
          <bgColor rgb="FF92D050"/>
        </patternFill>
      </fill>
    </dxf>
    <dxf>
      <fill>
        <patternFill>
          <bgColor rgb="FFB6DDE8"/>
        </patternFill>
      </fill>
    </dxf>
    <dxf>
      <fill>
        <patternFill>
          <bgColor rgb="FF92D050"/>
        </patternFill>
      </fill>
    </dxf>
    <dxf>
      <fill>
        <patternFill>
          <bgColor rgb="FFB6DDE8"/>
        </patternFill>
      </fill>
    </dxf>
    <dxf>
      <fill>
        <patternFill>
          <bgColor rgb="FF92D050"/>
        </patternFill>
      </fill>
    </dxf>
    <dxf>
      <fill>
        <patternFill>
          <bgColor rgb="FFB6DDE8"/>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WV\Allgemeine%20Unterlagen\2025-11-27_Cluster_Datei_v10.xlsx" TargetMode="External"/><Relationship Id="rId1" Type="http://schemas.openxmlformats.org/officeDocument/2006/relationships/externalLinkPath" Target="file:///O:\BWV\Allgemeine%20Unterlagen\2025-11-27_Cluster_Datei_v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BWV\Datei%20f&#252;r%20Kanzlei\2025-11-27_Cluster_Datei_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lustertabelle_verformelt"/>
      <sheetName val="Übersicht Lose "/>
      <sheetName val="Clustertabelle_feste_Werte_korr"/>
      <sheetName val="ICO_Bericht_82 - BK_HK Aufteil."/>
      <sheetName val="ICO_HM_Istkosten_2025"/>
      <sheetName val="ICO Pivot Ist Euro je m2 (mon.)"/>
      <sheetName val="BKM Ist ohne NEO &amp; WEG"/>
      <sheetName val="Aufzüge"/>
      <sheetName val="Tiefgaragen"/>
      <sheetName val="Kündigungsfristen"/>
      <sheetName val="Apartment_Wohnen"/>
      <sheetName val="Apartment"/>
      <sheetName val="Wohnen"/>
      <sheetName val="Anzahl Gebäude"/>
    </sheetNames>
    <sheetDataSet>
      <sheetData sheetId="0"/>
      <sheetData sheetId="1"/>
      <sheetData sheetId="2">
        <row r="11">
          <cell r="I11">
            <v>1102</v>
          </cell>
          <cell r="J11" t="str">
            <v>Berlin, Ehrlichstr. 82</v>
          </cell>
          <cell r="K11" t="str">
            <v>Team 03</v>
          </cell>
          <cell r="L11" t="str">
            <v>Team 3 &amp; 4</v>
          </cell>
          <cell r="M11"/>
          <cell r="N11" t="str">
            <v>Trettin, Sabrina</v>
          </cell>
          <cell r="O11" t="str">
            <v>Steinbeck, Juliane</v>
          </cell>
          <cell r="P11" t="str">
            <v>Nemetz, Reinhard</v>
          </cell>
          <cell r="Q11"/>
          <cell r="R11" t="str">
            <v>1100.010.01</v>
          </cell>
          <cell r="S11" t="str">
            <v>1100.100.10</v>
          </cell>
          <cell r="T11" t="str">
            <v>48</v>
          </cell>
          <cell r="U11" t="str">
            <v>Mietwohnanlage Beschäftigtenwohnen</v>
          </cell>
          <cell r="V11">
            <v>45474</v>
          </cell>
          <cell r="W11" t="str">
            <v>TN04</v>
          </cell>
          <cell r="X11" t="str">
            <v>Wohnen</v>
          </cell>
          <cell r="Y11" t="str">
            <v>Wohnen</v>
          </cell>
          <cell r="Z11" t="str">
            <v>Berlin</v>
          </cell>
          <cell r="AA11" t="str">
            <v>10318</v>
          </cell>
          <cell r="AB11" t="str">
            <v>Berlin</v>
          </cell>
          <cell r="AC11" t="str">
            <v>Lichtenberg</v>
          </cell>
          <cell r="AD11" t="str">
            <v>Karlshorst</v>
          </cell>
          <cell r="AE11" t="str">
            <v>Ehrlichstr. 82</v>
          </cell>
          <cell r="AF11" t="str">
            <v>1100/1100/1100/1102/0001</v>
          </cell>
          <cell r="AG11">
            <v>1102</v>
          </cell>
          <cell r="AH11"/>
          <cell r="AI11">
            <v>1</v>
          </cell>
          <cell r="AJ11">
            <v>93</v>
          </cell>
          <cell r="AK11">
            <v>0</v>
          </cell>
          <cell r="AL11">
            <v>3657.5200000000023</v>
          </cell>
          <cell r="AM11">
            <v>370.87</v>
          </cell>
          <cell r="AN11">
            <v>271.5</v>
          </cell>
          <cell r="AO11">
            <v>271.5</v>
          </cell>
          <cell r="AP11" t="str">
            <v>-</v>
          </cell>
          <cell r="AQ11" t="str">
            <v>1100.100.10</v>
          </cell>
          <cell r="AR11">
            <v>6</v>
          </cell>
          <cell r="AS11">
            <v>3</v>
          </cell>
          <cell r="AT11">
            <v>2</v>
          </cell>
          <cell r="AU11" t="e">
            <v>#N/A</v>
          </cell>
          <cell r="AV11" t="e">
            <v>#N/A</v>
          </cell>
          <cell r="AW11" t="e">
            <v>#N/A</v>
          </cell>
          <cell r="AX11" t="e">
            <v>#N/A</v>
          </cell>
          <cell r="AY11" t="e">
            <v>#N/A</v>
          </cell>
          <cell r="AZ11" t="e">
            <v>#N/A</v>
          </cell>
          <cell r="BA11" t="e">
            <v>#N/A</v>
          </cell>
          <cell r="BB11" t="e">
            <v>#N/A</v>
          </cell>
          <cell r="BC11" t="e">
            <v>#N/A</v>
          </cell>
          <cell r="BD11" t="e">
            <v>#N/A</v>
          </cell>
          <cell r="BE11" t="e">
            <v>#N/A</v>
          </cell>
          <cell r="BF11" t="e">
            <v>#N/A</v>
          </cell>
          <cell r="BG11" t="e">
            <v>#N/A</v>
          </cell>
          <cell r="BH11" t="e">
            <v>#N/A</v>
          </cell>
          <cell r="BI11"/>
          <cell r="BJ11" t="str">
            <v>W</v>
          </cell>
          <cell r="BK11" t="str">
            <v>W</v>
          </cell>
          <cell r="BL11" t="str">
            <v>G</v>
          </cell>
          <cell r="BM11" t="str">
            <v>G</v>
          </cell>
          <cell r="BN11" t="str">
            <v>G</v>
          </cell>
          <cell r="BO11" t="str">
            <v>G</v>
          </cell>
          <cell r="BP11" t="str">
            <v>G</v>
          </cell>
          <cell r="BQ11" t="str">
            <v>entfällt</v>
          </cell>
          <cell r="BR11" t="str">
            <v>W2</v>
          </cell>
          <cell r="BS11" t="str">
            <v>W2</v>
          </cell>
          <cell r="BT11" t="str">
            <v>G2</v>
          </cell>
          <cell r="BU11" t="str">
            <v>G2</v>
          </cell>
          <cell r="BV11" t="str">
            <v>G2</v>
          </cell>
          <cell r="BW11" t="str">
            <v>G2</v>
          </cell>
          <cell r="BX11" t="str">
            <v>G2</v>
          </cell>
          <cell r="BY11" t="str">
            <v>entfällt</v>
          </cell>
          <cell r="BZ11"/>
          <cell r="CA11">
            <v>1.8</v>
          </cell>
          <cell r="CB11">
            <v>2214</v>
          </cell>
          <cell r="CC11">
            <v>1512</v>
          </cell>
          <cell r="CD11">
            <v>702</v>
          </cell>
          <cell r="CE11">
            <v>0</v>
          </cell>
          <cell r="CF11">
            <v>42.79</v>
          </cell>
          <cell r="CG11">
            <v>0</v>
          </cell>
          <cell r="CH11">
            <v>0</v>
          </cell>
          <cell r="CI11">
            <v>0</v>
          </cell>
          <cell r="CJ11">
            <v>303.98</v>
          </cell>
          <cell r="CK11">
            <v>0</v>
          </cell>
          <cell r="CL11">
            <v>25</v>
          </cell>
          <cell r="CM11">
            <v>11.68</v>
          </cell>
          <cell r="CN11">
            <v>0</v>
          </cell>
          <cell r="CO11">
            <v>300</v>
          </cell>
          <cell r="CP11">
            <v>0</v>
          </cell>
          <cell r="CQ11">
            <v>22.5</v>
          </cell>
          <cell r="CR11">
            <v>151.25</v>
          </cell>
          <cell r="CS11">
            <v>0</v>
          </cell>
          <cell r="CT11">
            <v>0</v>
          </cell>
          <cell r="CU11">
            <v>2</v>
          </cell>
          <cell r="CV11">
            <v>0</v>
          </cell>
          <cell r="CW11">
            <v>0</v>
          </cell>
          <cell r="CX11">
            <v>0</v>
          </cell>
          <cell r="CY11">
            <v>0</v>
          </cell>
          <cell r="CZ11">
            <v>0</v>
          </cell>
          <cell r="DA11">
            <v>0</v>
          </cell>
          <cell r="DB11">
            <v>0</v>
          </cell>
          <cell r="DC11">
            <v>0</v>
          </cell>
          <cell r="DD11">
            <v>0</v>
          </cell>
          <cell r="DE11">
            <v>56</v>
          </cell>
          <cell r="DF11">
            <v>84</v>
          </cell>
          <cell r="DG11">
            <v>7.5</v>
          </cell>
          <cell r="DH11">
            <v>11.25</v>
          </cell>
          <cell r="DI11">
            <v>0</v>
          </cell>
          <cell r="DJ11">
            <v>0</v>
          </cell>
          <cell r="DK11">
            <v>140</v>
          </cell>
          <cell r="DL11">
            <v>149</v>
          </cell>
          <cell r="DM11">
            <v>22.5</v>
          </cell>
          <cell r="DN11">
            <v>0</v>
          </cell>
          <cell r="DO11">
            <v>0</v>
          </cell>
          <cell r="DP11">
            <v>0</v>
          </cell>
          <cell r="DQ11">
            <v>0</v>
          </cell>
          <cell r="DR11">
            <v>167.73</v>
          </cell>
          <cell r="DS11">
            <v>0</v>
          </cell>
          <cell r="DT11">
            <v>167.73</v>
          </cell>
          <cell r="DU11">
            <v>0</v>
          </cell>
          <cell r="DV11">
            <v>0</v>
          </cell>
          <cell r="DW11">
            <v>0</v>
          </cell>
          <cell r="DX11">
            <v>0</v>
          </cell>
          <cell r="DY11">
            <v>0</v>
          </cell>
          <cell r="DZ11">
            <v>0</v>
          </cell>
          <cell r="EA11">
            <v>414</v>
          </cell>
          <cell r="EB11">
            <v>0</v>
          </cell>
          <cell r="EC11">
            <v>0</v>
          </cell>
          <cell r="ED11">
            <v>0</v>
          </cell>
          <cell r="EE11">
            <v>0</v>
          </cell>
          <cell r="EF11">
            <v>414</v>
          </cell>
          <cell r="EG11">
            <v>0</v>
          </cell>
          <cell r="EH11">
            <v>0</v>
          </cell>
          <cell r="EI11">
            <v>0</v>
          </cell>
          <cell r="EJ11">
            <v>0</v>
          </cell>
          <cell r="EK11">
            <v>0</v>
          </cell>
          <cell r="EL11">
            <v>0</v>
          </cell>
          <cell r="EM11">
            <v>274</v>
          </cell>
          <cell r="EN11">
            <v>548</v>
          </cell>
          <cell r="EO11">
            <v>1</v>
          </cell>
          <cell r="EP11" t="str">
            <v>ja</v>
          </cell>
          <cell r="EQ11">
            <v>391.08</v>
          </cell>
          <cell r="ER11">
            <v>581.73</v>
          </cell>
          <cell r="ES11">
            <v>972.81</v>
          </cell>
          <cell r="ET11">
            <v>4</v>
          </cell>
          <cell r="EU11">
            <v>20</v>
          </cell>
          <cell r="EV11">
            <v>0</v>
          </cell>
          <cell r="EW11">
            <v>0</v>
          </cell>
          <cell r="EX11">
            <v>0</v>
          </cell>
          <cell r="EY11">
            <v>0</v>
          </cell>
          <cell r="EZ11">
            <v>0</v>
          </cell>
          <cell r="FA11">
            <v>0</v>
          </cell>
          <cell r="FB11">
            <v>0</v>
          </cell>
          <cell r="FC11">
            <v>0</v>
          </cell>
          <cell r="FD11">
            <v>0</v>
          </cell>
          <cell r="FF11">
            <v>2356.7400000000016</v>
          </cell>
          <cell r="FG11">
            <v>3657.5200000000023</v>
          </cell>
          <cell r="FH11">
            <v>0</v>
          </cell>
          <cell r="FI11">
            <v>0</v>
          </cell>
          <cell r="FJ11">
            <v>0</v>
          </cell>
          <cell r="FK11">
            <v>0</v>
          </cell>
          <cell r="FL11">
            <v>0</v>
          </cell>
          <cell r="FM11">
            <v>0</v>
          </cell>
          <cell r="FN11">
            <v>1398.1075000000008</v>
          </cell>
          <cell r="FO11">
            <v>3657.5200000000023</v>
          </cell>
          <cell r="FP11">
            <v>0</v>
          </cell>
          <cell r="FQ11">
            <v>0</v>
          </cell>
          <cell r="FR11">
            <v>40415.37270818073</v>
          </cell>
          <cell r="FS11">
            <v>3657.5200000000023</v>
          </cell>
          <cell r="FT11">
            <v>0</v>
          </cell>
          <cell r="FU11">
            <v>0</v>
          </cell>
          <cell r="FW11">
            <v>1</v>
          </cell>
          <cell r="FX11">
            <v>1102</v>
          </cell>
        </row>
        <row r="12">
          <cell r="I12">
            <v>2351</v>
          </cell>
          <cell r="J12" t="str">
            <v>Berlin, Storkower Str. 205 A</v>
          </cell>
          <cell r="K12" t="str">
            <v>Team 04</v>
          </cell>
          <cell r="L12" t="str">
            <v>Team 3 &amp; 4</v>
          </cell>
          <cell r="M12"/>
          <cell r="N12" t="str">
            <v>Harnisch, Claudia</v>
          </cell>
          <cell r="O12" t="str">
            <v>Völschow, Laura</v>
          </cell>
          <cell r="P12" t="str">
            <v>Schultz, Marie-Christin</v>
          </cell>
          <cell r="Q12" t="str">
            <v>Winkler, Anna</v>
          </cell>
          <cell r="R12" t="str">
            <v>1230.002.01</v>
          </cell>
          <cell r="S12" t="str">
            <v>1230.100.02</v>
          </cell>
          <cell r="T12" t="str">
            <v>45</v>
          </cell>
          <cell r="U12" t="str">
            <v>Apartmentanlage Studierende</v>
          </cell>
          <cell r="V12">
            <v>42917</v>
          </cell>
          <cell r="W12" t="str">
            <v>TN05</v>
          </cell>
          <cell r="X12" t="str">
            <v>Apartment</v>
          </cell>
          <cell r="Y12" t="str">
            <v>Apartment</v>
          </cell>
          <cell r="Z12" t="str">
            <v>Berlin</v>
          </cell>
          <cell r="AA12" t="str">
            <v>10369</v>
          </cell>
          <cell r="AB12" t="str">
            <v>Berlin</v>
          </cell>
          <cell r="AC12" t="str">
            <v>Lichtenberg</v>
          </cell>
          <cell r="AD12" t="str">
            <v>Fennpfuhl</v>
          </cell>
          <cell r="AE12" t="str">
            <v>Berlin, Storkower Str. 205 a</v>
          </cell>
          <cell r="AF12" t="str">
            <v>1230/1230/1230/2351/0001</v>
          </cell>
          <cell r="AG12">
            <v>2351</v>
          </cell>
          <cell r="AH12"/>
          <cell r="AI12">
            <v>1</v>
          </cell>
          <cell r="AJ12">
            <v>141</v>
          </cell>
          <cell r="AK12">
            <v>0</v>
          </cell>
          <cell r="AL12">
            <v>2257.2399999999993</v>
          </cell>
          <cell r="AM12">
            <v>470</v>
          </cell>
          <cell r="AN12">
            <v>470</v>
          </cell>
          <cell r="AO12">
            <v>0</v>
          </cell>
          <cell r="AP12" t="str">
            <v>-</v>
          </cell>
          <cell r="AQ12" t="str">
            <v>1230.100.02</v>
          </cell>
          <cell r="AR12">
            <v>5</v>
          </cell>
          <cell r="AS12">
            <v>1</v>
          </cell>
          <cell r="AT12">
            <v>2</v>
          </cell>
          <cell r="AU12" t="e">
            <v>#N/A</v>
          </cell>
          <cell r="AV12" t="e">
            <v>#N/A</v>
          </cell>
          <cell r="AW12" t="e">
            <v>#N/A</v>
          </cell>
          <cell r="AX12" t="e">
            <v>#N/A</v>
          </cell>
          <cell r="AY12" t="e">
            <v>#N/A</v>
          </cell>
          <cell r="AZ12" t="e">
            <v>#N/A</v>
          </cell>
          <cell r="BA12" t="e">
            <v>#N/A</v>
          </cell>
          <cell r="BB12" t="e">
            <v>#N/A</v>
          </cell>
          <cell r="BC12" t="e">
            <v>#N/A</v>
          </cell>
          <cell r="BD12" t="e">
            <v>#N/A</v>
          </cell>
          <cell r="BE12" t="e">
            <v>#N/A</v>
          </cell>
          <cell r="BF12" t="e">
            <v>#N/A</v>
          </cell>
          <cell r="BG12" t="e">
            <v>#N/A</v>
          </cell>
          <cell r="BH12" t="e">
            <v>#N/A</v>
          </cell>
          <cell r="BI12"/>
          <cell r="BJ12" t="str">
            <v>A</v>
          </cell>
          <cell r="BK12" t="str">
            <v>A</v>
          </cell>
          <cell r="BL12" t="str">
            <v>G</v>
          </cell>
          <cell r="BM12" t="str">
            <v>G</v>
          </cell>
          <cell r="BN12" t="str">
            <v>G</v>
          </cell>
          <cell r="BO12" t="str">
            <v>G</v>
          </cell>
          <cell r="BP12" t="str">
            <v>G</v>
          </cell>
          <cell r="BQ12" t="str">
            <v>A</v>
          </cell>
          <cell r="BR12" t="str">
            <v>A2</v>
          </cell>
          <cell r="BS12" t="str">
            <v>A2</v>
          </cell>
          <cell r="BT12" t="str">
            <v>G2</v>
          </cell>
          <cell r="BU12" t="str">
            <v>G2</v>
          </cell>
          <cell r="BV12" t="str">
            <v>G2</v>
          </cell>
          <cell r="BW12" t="str">
            <v>G2</v>
          </cell>
          <cell r="BX12" t="str">
            <v>G2</v>
          </cell>
          <cell r="BY12" t="str">
            <v>A2</v>
          </cell>
          <cell r="BZ12"/>
          <cell r="CA12">
            <v>1.8</v>
          </cell>
          <cell r="CB12">
            <v>2200</v>
          </cell>
          <cell r="CC12">
            <v>595</v>
          </cell>
          <cell r="CD12">
            <v>1553</v>
          </cell>
          <cell r="CE12">
            <v>13</v>
          </cell>
          <cell r="CF12">
            <v>7</v>
          </cell>
          <cell r="CG12">
            <v>20</v>
          </cell>
          <cell r="CH12">
            <v>0</v>
          </cell>
          <cell r="CI12">
            <v>0</v>
          </cell>
          <cell r="CJ12">
            <v>510</v>
          </cell>
          <cell r="CK12">
            <v>0</v>
          </cell>
          <cell r="CL12">
            <v>0</v>
          </cell>
          <cell r="CM12">
            <v>17</v>
          </cell>
          <cell r="CN12">
            <v>0</v>
          </cell>
          <cell r="CO12">
            <v>224</v>
          </cell>
          <cell r="CP12">
            <v>272</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49</v>
          </cell>
          <cell r="DF12">
            <v>151</v>
          </cell>
          <cell r="DG12">
            <v>0</v>
          </cell>
          <cell r="DH12">
            <v>39.5</v>
          </cell>
          <cell r="DI12">
            <v>0</v>
          </cell>
          <cell r="DJ12">
            <v>0</v>
          </cell>
          <cell r="DK12">
            <v>0</v>
          </cell>
          <cell r="DL12">
            <v>0</v>
          </cell>
          <cell r="DM12">
            <v>0</v>
          </cell>
          <cell r="DN12">
            <v>0</v>
          </cell>
          <cell r="DO12">
            <v>0</v>
          </cell>
          <cell r="DP12">
            <v>19.04</v>
          </cell>
          <cell r="DQ12">
            <v>114.91</v>
          </cell>
          <cell r="DR12">
            <v>11.83</v>
          </cell>
          <cell r="DS12">
            <v>0</v>
          </cell>
          <cell r="DT12">
            <v>145.78</v>
          </cell>
          <cell r="DU12">
            <v>0</v>
          </cell>
          <cell r="DV12">
            <v>0</v>
          </cell>
          <cell r="DW12">
            <v>0</v>
          </cell>
          <cell r="DX12">
            <v>0</v>
          </cell>
          <cell r="DY12">
            <v>0</v>
          </cell>
          <cell r="DZ12">
            <v>0</v>
          </cell>
          <cell r="EA12">
            <v>484.69</v>
          </cell>
          <cell r="EB12">
            <v>0</v>
          </cell>
          <cell r="EC12">
            <v>0</v>
          </cell>
          <cell r="ED12">
            <v>0</v>
          </cell>
          <cell r="EE12">
            <v>0</v>
          </cell>
          <cell r="EF12">
            <v>484.69</v>
          </cell>
          <cell r="EG12">
            <v>0</v>
          </cell>
          <cell r="EH12">
            <v>0</v>
          </cell>
          <cell r="EI12">
            <v>0</v>
          </cell>
          <cell r="EJ12">
            <v>1.95</v>
          </cell>
          <cell r="EK12">
            <v>1.95</v>
          </cell>
          <cell r="EL12">
            <v>174.3</v>
          </cell>
          <cell r="EM12">
            <v>52</v>
          </cell>
          <cell r="EN12">
            <v>117.65</v>
          </cell>
          <cell r="EO12">
            <v>1</v>
          </cell>
          <cell r="EP12" t="str">
            <v>ja</v>
          </cell>
          <cell r="EQ12">
            <v>122.27</v>
          </cell>
          <cell r="ER12">
            <v>510.15</v>
          </cell>
          <cell r="ES12">
            <v>632.41999999999996</v>
          </cell>
          <cell r="ET12">
            <v>4</v>
          </cell>
          <cell r="EU12">
            <v>12</v>
          </cell>
          <cell r="EV12">
            <v>0</v>
          </cell>
          <cell r="EW12">
            <v>0</v>
          </cell>
          <cell r="EX12">
            <v>0</v>
          </cell>
          <cell r="EY12">
            <v>0</v>
          </cell>
          <cell r="EZ12">
            <v>0</v>
          </cell>
          <cell r="FA12">
            <v>0</v>
          </cell>
          <cell r="FB12">
            <v>0</v>
          </cell>
          <cell r="FC12">
            <v>0</v>
          </cell>
          <cell r="FD12">
            <v>0</v>
          </cell>
          <cell r="FF12">
            <v>1360.3945517793204</v>
          </cell>
          <cell r="FG12">
            <v>2257.2399999999993</v>
          </cell>
          <cell r="FH12">
            <v>0</v>
          </cell>
          <cell r="FI12">
            <v>0</v>
          </cell>
          <cell r="FJ12">
            <v>352.09744488219224</v>
          </cell>
          <cell r="FK12">
            <v>2257.2399999999993</v>
          </cell>
          <cell r="FL12">
            <v>0</v>
          </cell>
          <cell r="FM12">
            <v>0</v>
          </cell>
          <cell r="FN12">
            <v>369.86542411440803</v>
          </cell>
          <cell r="FO12">
            <v>2257.2399999999993</v>
          </cell>
          <cell r="FP12">
            <v>0</v>
          </cell>
          <cell r="FQ12">
            <v>0</v>
          </cell>
          <cell r="FR12">
            <v>100.16395356406638</v>
          </cell>
          <cell r="FS12">
            <v>2257.2399999999993</v>
          </cell>
          <cell r="FT12">
            <v>228.10615922570608</v>
          </cell>
          <cell r="FU12">
            <v>2257.2399999999993</v>
          </cell>
          <cell r="FW12">
            <v>0</v>
          </cell>
          <cell r="FX12">
            <v>2398</v>
          </cell>
        </row>
        <row r="13">
          <cell r="I13">
            <v>2352</v>
          </cell>
          <cell r="J13" t="str">
            <v>Berlin, Walter-Friedländer-Str. 7</v>
          </cell>
          <cell r="K13" t="str">
            <v>Team 04</v>
          </cell>
          <cell r="L13" t="str">
            <v>Team 7 &amp; 8</v>
          </cell>
          <cell r="M13"/>
          <cell r="N13" t="str">
            <v>Harnisch, Claudia</v>
          </cell>
          <cell r="O13" t="str">
            <v>Ruddigkeit, Anica</v>
          </cell>
          <cell r="P13" t="str">
            <v>Hofmann, Simon</v>
          </cell>
          <cell r="Q13" t="str">
            <v>Liebold, Matthias</v>
          </cell>
          <cell r="R13" t="str">
            <v>1230.003.01</v>
          </cell>
          <cell r="S13" t="str">
            <v>1230.100.03</v>
          </cell>
          <cell r="T13" t="str">
            <v>45</v>
          </cell>
          <cell r="U13" t="str">
            <v>Apartmentanlage Studierende</v>
          </cell>
          <cell r="V13">
            <v>44866</v>
          </cell>
          <cell r="W13" t="str">
            <v>TN05</v>
          </cell>
          <cell r="X13" t="str">
            <v>Apartment</v>
          </cell>
          <cell r="Y13" t="str">
            <v>Apartment</v>
          </cell>
          <cell r="Z13" t="str">
            <v>Berlin</v>
          </cell>
          <cell r="AA13" t="str">
            <v>10249</v>
          </cell>
          <cell r="AB13" t="str">
            <v>Berlin</v>
          </cell>
          <cell r="AC13" t="str">
            <v>Pankow</v>
          </cell>
          <cell r="AD13" t="str">
            <v>Prenzlauer Berg</v>
          </cell>
          <cell r="AE13" t="str">
            <v>Berlin, Walter-Friedländer-Str. 7</v>
          </cell>
          <cell r="AF13" t="str">
            <v>1230/1230/1230/2352/0001</v>
          </cell>
          <cell r="AG13">
            <v>2352</v>
          </cell>
          <cell r="AH13"/>
          <cell r="AI13">
            <v>1</v>
          </cell>
          <cell r="AJ13">
            <v>285</v>
          </cell>
          <cell r="AK13">
            <v>0</v>
          </cell>
          <cell r="AL13">
            <v>7203.7199999999984</v>
          </cell>
          <cell r="AM13">
            <v>0</v>
          </cell>
          <cell r="AN13">
            <v>0</v>
          </cell>
          <cell r="AO13">
            <v>0</v>
          </cell>
          <cell r="AP13" t="str">
            <v>-</v>
          </cell>
          <cell r="AQ13" t="str">
            <v>1230.100.03</v>
          </cell>
          <cell r="AR13">
            <v>6</v>
          </cell>
          <cell r="AS13">
            <v>1</v>
          </cell>
          <cell r="AT13">
            <v>4</v>
          </cell>
          <cell r="AU13" t="e">
            <v>#N/A</v>
          </cell>
          <cell r="AV13" t="e">
            <v>#N/A</v>
          </cell>
          <cell r="AW13" t="e">
            <v>#N/A</v>
          </cell>
          <cell r="AX13" t="e">
            <v>#N/A</v>
          </cell>
          <cell r="AY13" t="e">
            <v>#N/A</v>
          </cell>
          <cell r="AZ13" t="e">
            <v>#N/A</v>
          </cell>
          <cell r="BA13" t="e">
            <v>#N/A</v>
          </cell>
          <cell r="BB13" t="e">
            <v>#N/A</v>
          </cell>
          <cell r="BC13" t="e">
            <v>#N/A</v>
          </cell>
          <cell r="BD13" t="e">
            <v>#N/A</v>
          </cell>
          <cell r="BE13" t="e">
            <v>#N/A</v>
          </cell>
          <cell r="BF13" t="e">
            <v>#N/A</v>
          </cell>
          <cell r="BG13" t="e">
            <v>#N/A</v>
          </cell>
          <cell r="BH13" t="e">
            <v>#N/A</v>
          </cell>
          <cell r="BI13"/>
          <cell r="BJ13" t="str">
            <v>A</v>
          </cell>
          <cell r="BK13" t="str">
            <v>A</v>
          </cell>
          <cell r="BL13" t="str">
            <v>G</v>
          </cell>
          <cell r="BM13" t="str">
            <v>G</v>
          </cell>
          <cell r="BN13" t="str">
            <v>G</v>
          </cell>
          <cell r="BO13" t="str">
            <v>G</v>
          </cell>
          <cell r="BP13" t="str">
            <v>G</v>
          </cell>
          <cell r="BQ13" t="str">
            <v>A</v>
          </cell>
          <cell r="BR13" t="str">
            <v>A4</v>
          </cell>
          <cell r="BS13" t="str">
            <v>A4</v>
          </cell>
          <cell r="BT13" t="str">
            <v>G4</v>
          </cell>
          <cell r="BU13" t="str">
            <v>G4</v>
          </cell>
          <cell r="BV13" t="str">
            <v>G4</v>
          </cell>
          <cell r="BW13" t="str">
            <v>G4</v>
          </cell>
          <cell r="BX13" t="str">
            <v>G4</v>
          </cell>
          <cell r="BY13" t="str">
            <v>A4</v>
          </cell>
          <cell r="BZ13"/>
          <cell r="CA13">
            <v>1.8</v>
          </cell>
          <cell r="CB13">
            <v>0</v>
          </cell>
          <cell r="CC13">
            <v>0</v>
          </cell>
          <cell r="CD13">
            <v>0</v>
          </cell>
          <cell r="CE13">
            <v>0</v>
          </cell>
          <cell r="CF13">
            <v>0</v>
          </cell>
          <cell r="CG13">
            <v>0</v>
          </cell>
          <cell r="CH13">
            <v>10</v>
          </cell>
          <cell r="CI13">
            <v>0</v>
          </cell>
          <cell r="CJ13">
            <v>0</v>
          </cell>
          <cell r="CK13">
            <v>0</v>
          </cell>
          <cell r="CL13">
            <v>0</v>
          </cell>
          <cell r="CM13">
            <v>0</v>
          </cell>
          <cell r="CN13">
            <v>0</v>
          </cell>
          <cell r="CO13">
            <v>60</v>
          </cell>
          <cell r="CP13">
            <v>0</v>
          </cell>
          <cell r="CQ13">
            <v>0</v>
          </cell>
          <cell r="CR13">
            <v>0</v>
          </cell>
          <cell r="CS13">
            <v>0</v>
          </cell>
          <cell r="CT13">
            <v>0</v>
          </cell>
          <cell r="CU13">
            <v>3</v>
          </cell>
          <cell r="CV13">
            <v>0</v>
          </cell>
          <cell r="CW13">
            <v>0</v>
          </cell>
          <cell r="CX13">
            <v>0</v>
          </cell>
          <cell r="CY13">
            <v>0</v>
          </cell>
          <cell r="CZ13">
            <v>0</v>
          </cell>
          <cell r="DA13">
            <v>0</v>
          </cell>
          <cell r="DB13">
            <v>0</v>
          </cell>
          <cell r="DC13">
            <v>0</v>
          </cell>
          <cell r="DD13">
            <v>0</v>
          </cell>
          <cell r="DE13">
            <v>74</v>
          </cell>
          <cell r="DF13">
            <v>29.75</v>
          </cell>
          <cell r="DG13">
            <v>0</v>
          </cell>
          <cell r="DH13">
            <v>156.5</v>
          </cell>
          <cell r="DI13">
            <v>0</v>
          </cell>
          <cell r="DJ13">
            <v>0</v>
          </cell>
          <cell r="DK13">
            <v>0</v>
          </cell>
          <cell r="DL13">
            <v>0</v>
          </cell>
          <cell r="DM13">
            <v>0</v>
          </cell>
          <cell r="DN13">
            <v>0</v>
          </cell>
          <cell r="DO13">
            <v>0</v>
          </cell>
          <cell r="DP13">
            <v>0</v>
          </cell>
          <cell r="DQ13">
            <v>370.63</v>
          </cell>
          <cell r="DR13">
            <v>1632.54</v>
          </cell>
          <cell r="DS13">
            <v>0</v>
          </cell>
          <cell r="DT13">
            <v>2003.17</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13.98</v>
          </cell>
          <cell r="EK13">
            <v>13.98</v>
          </cell>
          <cell r="EL13">
            <v>2.16</v>
          </cell>
          <cell r="EM13">
            <v>110</v>
          </cell>
          <cell r="EN13">
            <v>253.99</v>
          </cell>
          <cell r="EO13">
            <v>1</v>
          </cell>
          <cell r="EP13" t="str">
            <v>ja</v>
          </cell>
          <cell r="EQ13">
            <v>392.7</v>
          </cell>
          <cell r="ER13">
            <v>1624.45</v>
          </cell>
          <cell r="ES13">
            <v>2017.15</v>
          </cell>
          <cell r="ET13">
            <v>10</v>
          </cell>
          <cell r="EU13">
            <v>25</v>
          </cell>
          <cell r="EV13">
            <v>0</v>
          </cell>
          <cell r="EW13">
            <v>0</v>
          </cell>
          <cell r="EX13">
            <v>0</v>
          </cell>
          <cell r="EY13">
            <v>0</v>
          </cell>
          <cell r="EZ13">
            <v>0</v>
          </cell>
          <cell r="FA13">
            <v>0</v>
          </cell>
          <cell r="FB13">
            <v>0</v>
          </cell>
          <cell r="FC13">
            <v>0</v>
          </cell>
          <cell r="FD13">
            <v>0</v>
          </cell>
          <cell r="FF13">
            <v>3232.3198819365857</v>
          </cell>
          <cell r="FG13">
            <v>7203.7199999999984</v>
          </cell>
          <cell r="FH13">
            <v>0</v>
          </cell>
          <cell r="FI13">
            <v>0</v>
          </cell>
          <cell r="FJ13">
            <v>0</v>
          </cell>
          <cell r="FK13">
            <v>0</v>
          </cell>
          <cell r="FL13">
            <v>0</v>
          </cell>
          <cell r="FM13">
            <v>0</v>
          </cell>
          <cell r="FN13">
            <v>871.64195840454477</v>
          </cell>
          <cell r="FO13">
            <v>7203.7199999999984</v>
          </cell>
          <cell r="FP13">
            <v>0</v>
          </cell>
          <cell r="FQ13">
            <v>0</v>
          </cell>
          <cell r="FR13">
            <v>224.24484302774522</v>
          </cell>
          <cell r="FS13">
            <v>7203.7199999999984</v>
          </cell>
          <cell r="FT13">
            <v>1789.418246813389</v>
          </cell>
          <cell r="FU13">
            <v>7203.7199999999984</v>
          </cell>
          <cell r="FW13">
            <v>1</v>
          </cell>
          <cell r="FX13">
            <v>2351</v>
          </cell>
        </row>
        <row r="14">
          <cell r="I14">
            <v>2355</v>
          </cell>
          <cell r="J14" t="str">
            <v>Berlin, Friedenhorster Str. 10 und 11</v>
          </cell>
          <cell r="K14" t="str">
            <v>Team 04</v>
          </cell>
          <cell r="L14" t="str">
            <v>Team 3 &amp; 4</v>
          </cell>
          <cell r="M14"/>
          <cell r="N14" t="str">
            <v>Harnisch, Claudia</v>
          </cell>
          <cell r="O14" t="str">
            <v>Ruddigkeit, Anica</v>
          </cell>
          <cell r="P14" t="str">
            <v>Schultz, Marie-Christin</v>
          </cell>
          <cell r="Q14" t="str">
            <v>Pfaffenbach, Sascha</v>
          </cell>
          <cell r="R14" t="str">
            <v>1230.005.01</v>
          </cell>
          <cell r="S14" t="str">
            <v>1230.100.05</v>
          </cell>
          <cell r="T14" t="str">
            <v>45</v>
          </cell>
          <cell r="U14" t="str">
            <v>Apartmentanlage Studierende</v>
          </cell>
          <cell r="V14">
            <v>43815</v>
          </cell>
          <cell r="W14" t="str">
            <v>TN05</v>
          </cell>
          <cell r="X14" t="str">
            <v>Apartment</v>
          </cell>
          <cell r="Y14" t="str">
            <v>Apartment</v>
          </cell>
          <cell r="Z14" t="str">
            <v>Berlin</v>
          </cell>
          <cell r="AA14" t="str">
            <v>10319</v>
          </cell>
          <cell r="AB14" t="str">
            <v>Berlin</v>
          </cell>
          <cell r="AC14" t="str">
            <v>Lichtenberg</v>
          </cell>
          <cell r="AD14" t="str">
            <v>Friedrichsfelde</v>
          </cell>
          <cell r="AE14" t="str">
            <v>Friedenhorster Straße 10, kleineres Gebäude</v>
          </cell>
          <cell r="AF14" t="str">
            <v>1230/1230/1230/2355/0002</v>
          </cell>
          <cell r="AG14">
            <v>2355</v>
          </cell>
          <cell r="AH14"/>
          <cell r="AI14">
            <v>1</v>
          </cell>
          <cell r="AJ14">
            <v>138</v>
          </cell>
          <cell r="AK14">
            <v>0</v>
          </cell>
          <cell r="AL14">
            <v>2043.7500000000052</v>
          </cell>
          <cell r="AM14">
            <v>460</v>
          </cell>
          <cell r="AN14">
            <v>460</v>
          </cell>
          <cell r="AO14">
            <v>0</v>
          </cell>
          <cell r="AP14" t="str">
            <v>-</v>
          </cell>
          <cell r="AQ14" t="str">
            <v>1230.100.05</v>
          </cell>
          <cell r="AR14">
            <v>4</v>
          </cell>
          <cell r="AS14">
            <v>2</v>
          </cell>
          <cell r="AT14">
            <v>2</v>
          </cell>
          <cell r="AU14" t="e">
            <v>#N/A</v>
          </cell>
          <cell r="AV14" t="e">
            <v>#N/A</v>
          </cell>
          <cell r="AW14" t="e">
            <v>#N/A</v>
          </cell>
          <cell r="AX14" t="e">
            <v>#N/A</v>
          </cell>
          <cell r="AY14" t="e">
            <v>#N/A</v>
          </cell>
          <cell r="AZ14" t="e">
            <v>#N/A</v>
          </cell>
          <cell r="BA14" t="e">
            <v>#N/A</v>
          </cell>
          <cell r="BB14" t="e">
            <v>#N/A</v>
          </cell>
          <cell r="BC14" t="e">
            <v>#N/A</v>
          </cell>
          <cell r="BD14" t="e">
            <v>#N/A</v>
          </cell>
          <cell r="BE14" t="e">
            <v>#N/A</v>
          </cell>
          <cell r="BF14" t="e">
            <v>#N/A</v>
          </cell>
          <cell r="BG14" t="e">
            <v>#N/A</v>
          </cell>
          <cell r="BH14" t="e">
            <v>#N/A</v>
          </cell>
          <cell r="BI14"/>
          <cell r="BJ14" t="str">
            <v>A</v>
          </cell>
          <cell r="BK14" t="str">
            <v>A</v>
          </cell>
          <cell r="BL14" t="str">
            <v>G</v>
          </cell>
          <cell r="BM14" t="str">
            <v>G</v>
          </cell>
          <cell r="BN14" t="str">
            <v>G</v>
          </cell>
          <cell r="BO14" t="str">
            <v>G</v>
          </cell>
          <cell r="BP14" t="str">
            <v>G</v>
          </cell>
          <cell r="BQ14" t="str">
            <v>A</v>
          </cell>
          <cell r="BR14" t="str">
            <v>A2</v>
          </cell>
          <cell r="BS14" t="str">
            <v>A2</v>
          </cell>
          <cell r="BT14" t="str">
            <v>G2</v>
          </cell>
          <cell r="BU14" t="str">
            <v>G2</v>
          </cell>
          <cell r="BV14" t="str">
            <v>G2</v>
          </cell>
          <cell r="BW14" t="str">
            <v>G2</v>
          </cell>
          <cell r="BX14" t="str">
            <v>G2</v>
          </cell>
          <cell r="BY14" t="str">
            <v>A2</v>
          </cell>
          <cell r="BZ14"/>
          <cell r="CA14">
            <v>1.8</v>
          </cell>
          <cell r="CB14">
            <v>2190.0500000000002</v>
          </cell>
          <cell r="CC14">
            <v>0</v>
          </cell>
          <cell r="CD14">
            <v>1427.76</v>
          </cell>
          <cell r="CE14">
            <v>0</v>
          </cell>
          <cell r="CF14">
            <v>17.690000000000001</v>
          </cell>
          <cell r="CG14">
            <v>0</v>
          </cell>
          <cell r="CH14">
            <v>19</v>
          </cell>
          <cell r="CI14">
            <v>105.01</v>
          </cell>
          <cell r="CJ14">
            <v>431.28</v>
          </cell>
          <cell r="CK14">
            <v>0</v>
          </cell>
          <cell r="CL14">
            <v>0</v>
          </cell>
          <cell r="CM14">
            <v>0</v>
          </cell>
          <cell r="CN14">
            <v>0</v>
          </cell>
          <cell r="CO14">
            <v>865.42</v>
          </cell>
          <cell r="CP14">
            <v>0</v>
          </cell>
          <cell r="CQ14">
            <v>0</v>
          </cell>
          <cell r="CR14">
            <v>0</v>
          </cell>
          <cell r="CS14">
            <v>0</v>
          </cell>
          <cell r="CT14">
            <v>0</v>
          </cell>
          <cell r="CU14">
            <v>7</v>
          </cell>
          <cell r="CV14">
            <v>0</v>
          </cell>
          <cell r="CW14">
            <v>0</v>
          </cell>
          <cell r="CX14">
            <v>18.059999999999999</v>
          </cell>
          <cell r="CY14">
            <v>2.5099999999999998</v>
          </cell>
          <cell r="CZ14">
            <v>13.7</v>
          </cell>
          <cell r="DA14">
            <v>0</v>
          </cell>
          <cell r="DB14">
            <v>0</v>
          </cell>
          <cell r="DC14">
            <v>0</v>
          </cell>
          <cell r="DD14">
            <v>0</v>
          </cell>
          <cell r="DE14">
            <v>128</v>
          </cell>
          <cell r="DF14">
            <v>0</v>
          </cell>
          <cell r="DG14">
            <v>151</v>
          </cell>
          <cell r="DH14">
            <v>0</v>
          </cell>
          <cell r="DI14">
            <v>0</v>
          </cell>
          <cell r="DJ14">
            <v>0</v>
          </cell>
          <cell r="DK14">
            <v>0</v>
          </cell>
          <cell r="DL14">
            <v>0</v>
          </cell>
          <cell r="DM14">
            <v>391.02</v>
          </cell>
          <cell r="DN14">
            <v>0</v>
          </cell>
          <cell r="DO14">
            <v>0</v>
          </cell>
          <cell r="DP14">
            <v>0</v>
          </cell>
          <cell r="DQ14">
            <v>82.92</v>
          </cell>
          <cell r="DR14">
            <v>41.28</v>
          </cell>
          <cell r="DS14">
            <v>0</v>
          </cell>
          <cell r="DT14">
            <v>124.2</v>
          </cell>
          <cell r="DU14">
            <v>0</v>
          </cell>
          <cell r="DV14">
            <v>0</v>
          </cell>
          <cell r="DW14">
            <v>0</v>
          </cell>
          <cell r="DX14">
            <v>0</v>
          </cell>
          <cell r="DY14">
            <v>0</v>
          </cell>
          <cell r="DZ14">
            <v>0</v>
          </cell>
          <cell r="EA14">
            <v>564.83000000000004</v>
          </cell>
          <cell r="EB14">
            <v>16.02</v>
          </cell>
          <cell r="EC14">
            <v>0</v>
          </cell>
          <cell r="ED14">
            <v>0</v>
          </cell>
          <cell r="EE14">
            <v>0</v>
          </cell>
          <cell r="EF14">
            <v>580.85</v>
          </cell>
          <cell r="EG14">
            <v>0</v>
          </cell>
          <cell r="EH14">
            <v>0</v>
          </cell>
          <cell r="EI14">
            <v>0</v>
          </cell>
          <cell r="EJ14">
            <v>2.67</v>
          </cell>
          <cell r="EK14">
            <v>2.67</v>
          </cell>
          <cell r="EL14">
            <v>187.85</v>
          </cell>
          <cell r="EM14">
            <v>49</v>
          </cell>
          <cell r="EN14">
            <v>93.88</v>
          </cell>
          <cell r="EO14">
            <v>1</v>
          </cell>
          <cell r="EP14" t="str">
            <v>ja</v>
          </cell>
          <cell r="EQ14">
            <v>127.67</v>
          </cell>
          <cell r="ER14">
            <v>580.05000000000007</v>
          </cell>
          <cell r="ES14">
            <v>707.72</v>
          </cell>
          <cell r="ET14">
            <v>4</v>
          </cell>
          <cell r="EU14">
            <v>16</v>
          </cell>
          <cell r="EV14">
            <v>0</v>
          </cell>
          <cell r="EW14">
            <v>0</v>
          </cell>
          <cell r="EX14">
            <v>0</v>
          </cell>
          <cell r="EY14">
            <v>0</v>
          </cell>
          <cell r="EZ14">
            <v>0</v>
          </cell>
          <cell r="FA14">
            <v>0</v>
          </cell>
          <cell r="FB14">
            <v>0</v>
          </cell>
          <cell r="FC14">
            <v>0</v>
          </cell>
          <cell r="FD14">
            <v>0</v>
          </cell>
          <cell r="FF14">
            <v>1533.2646952984032</v>
          </cell>
          <cell r="FG14">
            <v>2043.7500000000052</v>
          </cell>
          <cell r="FH14">
            <v>0</v>
          </cell>
          <cell r="FI14">
            <v>0</v>
          </cell>
          <cell r="FJ14">
            <v>517.39423915962004</v>
          </cell>
          <cell r="FK14">
            <v>2043.7500000000052</v>
          </cell>
          <cell r="FL14">
            <v>0</v>
          </cell>
          <cell r="FM14">
            <v>0</v>
          </cell>
          <cell r="FN14">
            <v>484.31234244716046</v>
          </cell>
          <cell r="FO14">
            <v>2043.7500000000052</v>
          </cell>
          <cell r="FP14">
            <v>0</v>
          </cell>
          <cell r="FQ14">
            <v>0</v>
          </cell>
          <cell r="FR14">
            <v>74.512131568741708</v>
          </cell>
          <cell r="FS14">
            <v>2043.7500000000052</v>
          </cell>
          <cell r="FT14">
            <v>256.15999910502592</v>
          </cell>
          <cell r="FU14">
            <v>2043.7500000000052</v>
          </cell>
          <cell r="FW14">
            <v>4</v>
          </cell>
          <cell r="FX14">
            <v>2352</v>
          </cell>
        </row>
        <row r="15">
          <cell r="I15">
            <v>2360</v>
          </cell>
          <cell r="J15" t="str">
            <v>Berlin, Siemensstr. 6</v>
          </cell>
          <cell r="K15" t="str">
            <v>Team 04</v>
          </cell>
          <cell r="L15" t="str">
            <v>Team 3 &amp; 4</v>
          </cell>
          <cell r="M15"/>
          <cell r="N15" t="str">
            <v>Harnisch, Claudia</v>
          </cell>
          <cell r="O15" t="str">
            <v>Viebranz, Silke</v>
          </cell>
          <cell r="P15" t="str">
            <v>Schultz, Marie-Christin | Nemetz, Reinhard</v>
          </cell>
          <cell r="Q15" t="str">
            <v>Liebold, Matthias</v>
          </cell>
          <cell r="R15" t="str">
            <v>1230.006.01</v>
          </cell>
          <cell r="S15" t="str">
            <v>1230.100.06</v>
          </cell>
          <cell r="T15" t="str">
            <v>45</v>
          </cell>
          <cell r="U15" t="str">
            <v>Apartmentanlage Studierende</v>
          </cell>
          <cell r="V15">
            <v>45108</v>
          </cell>
          <cell r="W15" t="str">
            <v>TN05</v>
          </cell>
          <cell r="X15" t="str">
            <v>Apartment</v>
          </cell>
          <cell r="Y15" t="str">
            <v>Apartment</v>
          </cell>
          <cell r="Z15" t="str">
            <v>Berlin</v>
          </cell>
          <cell r="AA15" t="str">
            <v>12459</v>
          </cell>
          <cell r="AB15" t="str">
            <v>Berlin</v>
          </cell>
          <cell r="AC15" t="str">
            <v>Treptow-Köpenick</v>
          </cell>
          <cell r="AD15" t="str">
            <v>Oberschöneweide</v>
          </cell>
          <cell r="AE15" t="str">
            <v>Siemensstr. 6</v>
          </cell>
          <cell r="AF15" t="str">
            <v>1230/1230/1230/2360/0001</v>
          </cell>
          <cell r="AG15">
            <v>2360</v>
          </cell>
          <cell r="AH15"/>
          <cell r="AI15">
            <v>1</v>
          </cell>
          <cell r="AJ15">
            <v>160</v>
          </cell>
          <cell r="AK15">
            <v>0</v>
          </cell>
          <cell r="AL15">
            <v>2605.6299999999983</v>
          </cell>
          <cell r="AM15">
            <v>520</v>
          </cell>
          <cell r="AN15">
            <v>520</v>
          </cell>
          <cell r="AO15">
            <v>0</v>
          </cell>
          <cell r="AP15" t="str">
            <v>-</v>
          </cell>
          <cell r="AQ15" t="str">
            <v>1230.100.06</v>
          </cell>
          <cell r="AR15">
            <v>5</v>
          </cell>
          <cell r="AS15">
            <v>1</v>
          </cell>
          <cell r="AT15">
            <v>4</v>
          </cell>
          <cell r="AU15" t="e">
            <v>#N/A</v>
          </cell>
          <cell r="AV15" t="e">
            <v>#N/A</v>
          </cell>
          <cell r="AW15" t="e">
            <v>#N/A</v>
          </cell>
          <cell r="AX15" t="e">
            <v>#N/A</v>
          </cell>
          <cell r="AY15" t="e">
            <v>#N/A</v>
          </cell>
          <cell r="AZ15" t="e">
            <v>#N/A</v>
          </cell>
          <cell r="BA15" t="e">
            <v>#N/A</v>
          </cell>
          <cell r="BB15" t="e">
            <v>#N/A</v>
          </cell>
          <cell r="BC15" t="e">
            <v>#N/A</v>
          </cell>
          <cell r="BD15" t="e">
            <v>#N/A</v>
          </cell>
          <cell r="BE15" t="e">
            <v>#N/A</v>
          </cell>
          <cell r="BF15" t="e">
            <v>#N/A</v>
          </cell>
          <cell r="BG15" t="e">
            <v>#N/A</v>
          </cell>
          <cell r="BH15" t="e">
            <v>#N/A</v>
          </cell>
          <cell r="BI15"/>
          <cell r="BJ15" t="str">
            <v>A</v>
          </cell>
          <cell r="BK15" t="str">
            <v>A</v>
          </cell>
          <cell r="BL15" t="str">
            <v>G</v>
          </cell>
          <cell r="BM15" t="str">
            <v>G</v>
          </cell>
          <cell r="BN15" t="str">
            <v>G</v>
          </cell>
          <cell r="BO15" t="str">
            <v>G</v>
          </cell>
          <cell r="BP15" t="str">
            <v>G</v>
          </cell>
          <cell r="BQ15" t="str">
            <v>A</v>
          </cell>
          <cell r="BR15" t="str">
            <v>A4</v>
          </cell>
          <cell r="BS15" t="str">
            <v>A4</v>
          </cell>
          <cell r="BT15" t="str">
            <v>G4</v>
          </cell>
          <cell r="BU15" t="str">
            <v>G4</v>
          </cell>
          <cell r="BV15" t="str">
            <v>G4</v>
          </cell>
          <cell r="BW15" t="str">
            <v>G4</v>
          </cell>
          <cell r="BX15" t="str">
            <v>G4</v>
          </cell>
          <cell r="BY15" t="str">
            <v>A4</v>
          </cell>
          <cell r="BZ15"/>
          <cell r="CA15">
            <v>1.8</v>
          </cell>
          <cell r="CB15">
            <v>1227.23</v>
          </cell>
          <cell r="CC15">
            <v>0</v>
          </cell>
          <cell r="CD15">
            <v>449.55</v>
          </cell>
          <cell r="CE15">
            <v>0</v>
          </cell>
          <cell r="CF15">
            <v>35.049999999999997</v>
          </cell>
          <cell r="CG15">
            <v>0</v>
          </cell>
          <cell r="CH15">
            <v>28</v>
          </cell>
          <cell r="CI15">
            <v>0</v>
          </cell>
          <cell r="CJ15">
            <v>211.19</v>
          </cell>
          <cell r="CK15">
            <v>0</v>
          </cell>
          <cell r="CL15">
            <v>48.71</v>
          </cell>
          <cell r="CM15">
            <v>0</v>
          </cell>
          <cell r="CN15">
            <v>0</v>
          </cell>
          <cell r="CO15">
            <v>120.69</v>
          </cell>
          <cell r="CP15">
            <v>0</v>
          </cell>
          <cell r="CQ15">
            <v>0</v>
          </cell>
          <cell r="CR15">
            <v>0</v>
          </cell>
          <cell r="CS15">
            <v>0</v>
          </cell>
          <cell r="CT15">
            <v>0</v>
          </cell>
          <cell r="CU15">
            <v>3</v>
          </cell>
          <cell r="CV15">
            <v>0</v>
          </cell>
          <cell r="CW15">
            <v>0</v>
          </cell>
          <cell r="CX15">
            <v>0</v>
          </cell>
          <cell r="CY15">
            <v>0</v>
          </cell>
          <cell r="CZ15">
            <v>0</v>
          </cell>
          <cell r="DA15">
            <v>0</v>
          </cell>
          <cell r="DB15">
            <v>0</v>
          </cell>
          <cell r="DC15">
            <v>0</v>
          </cell>
          <cell r="DD15">
            <v>0</v>
          </cell>
          <cell r="DE15">
            <v>109</v>
          </cell>
          <cell r="DF15">
            <v>0</v>
          </cell>
          <cell r="DG15">
            <v>0</v>
          </cell>
          <cell r="DH15">
            <v>0</v>
          </cell>
          <cell r="DI15">
            <v>0</v>
          </cell>
          <cell r="DJ15">
            <v>0</v>
          </cell>
          <cell r="DK15">
            <v>33</v>
          </cell>
          <cell r="DL15">
            <v>0</v>
          </cell>
          <cell r="DM15">
            <v>235.99</v>
          </cell>
          <cell r="DN15">
            <v>0</v>
          </cell>
          <cell r="DO15">
            <v>0</v>
          </cell>
          <cell r="DP15">
            <v>0</v>
          </cell>
          <cell r="DQ15">
            <v>0</v>
          </cell>
          <cell r="DR15">
            <v>345.11</v>
          </cell>
          <cell r="DS15">
            <v>0</v>
          </cell>
          <cell r="DT15">
            <v>345.11</v>
          </cell>
          <cell r="DU15">
            <v>0</v>
          </cell>
          <cell r="DV15">
            <v>0</v>
          </cell>
          <cell r="DW15">
            <v>52.38</v>
          </cell>
          <cell r="DX15">
            <v>0</v>
          </cell>
          <cell r="DY15">
            <v>0</v>
          </cell>
          <cell r="DZ15">
            <v>52.38</v>
          </cell>
          <cell r="EA15">
            <v>571.16</v>
          </cell>
          <cell r="EB15">
            <v>16.32</v>
          </cell>
          <cell r="EC15">
            <v>0</v>
          </cell>
          <cell r="ED15">
            <v>0</v>
          </cell>
          <cell r="EE15">
            <v>0</v>
          </cell>
          <cell r="EF15">
            <v>587.48</v>
          </cell>
          <cell r="EG15">
            <v>0</v>
          </cell>
          <cell r="EH15">
            <v>0</v>
          </cell>
          <cell r="EI15">
            <v>0</v>
          </cell>
          <cell r="EJ15">
            <v>2.88</v>
          </cell>
          <cell r="EK15">
            <v>2.88</v>
          </cell>
          <cell r="EL15">
            <v>1.01</v>
          </cell>
          <cell r="EM15">
            <v>38</v>
          </cell>
          <cell r="EN15">
            <v>176.78</v>
          </cell>
          <cell r="EO15">
            <v>1</v>
          </cell>
          <cell r="EP15" t="str">
            <v>ja</v>
          </cell>
          <cell r="EQ15">
            <v>0</v>
          </cell>
          <cell r="ER15">
            <v>987.85</v>
          </cell>
          <cell r="ES15">
            <v>987.85</v>
          </cell>
          <cell r="ET15">
            <v>6</v>
          </cell>
          <cell r="EU15">
            <v>5</v>
          </cell>
          <cell r="EV15">
            <v>0</v>
          </cell>
          <cell r="EW15">
            <v>0</v>
          </cell>
          <cell r="EX15">
            <v>0</v>
          </cell>
          <cell r="EY15">
            <v>0</v>
          </cell>
          <cell r="EZ15">
            <v>0</v>
          </cell>
          <cell r="FA15">
            <v>0</v>
          </cell>
          <cell r="FB15">
            <v>0</v>
          </cell>
          <cell r="FC15">
            <v>0</v>
          </cell>
          <cell r="FD15">
            <v>0</v>
          </cell>
          <cell r="FF15">
            <v>1424.3049276050544</v>
          </cell>
          <cell r="FG15">
            <v>2605.6299999999983</v>
          </cell>
          <cell r="FH15">
            <v>0</v>
          </cell>
          <cell r="FI15">
            <v>0</v>
          </cell>
          <cell r="FJ15">
            <v>109.15998254614932</v>
          </cell>
          <cell r="FK15">
            <v>2605.6299999999983</v>
          </cell>
          <cell r="FL15">
            <v>0</v>
          </cell>
          <cell r="FM15">
            <v>0</v>
          </cell>
          <cell r="FN15">
            <v>3944.6670911230963</v>
          </cell>
          <cell r="FO15">
            <v>2605.6299999999983</v>
          </cell>
          <cell r="FP15">
            <v>0</v>
          </cell>
          <cell r="FQ15">
            <v>0</v>
          </cell>
          <cell r="FR15">
            <v>21.631178842504728</v>
          </cell>
          <cell r="FS15">
            <v>2605.6299999999983</v>
          </cell>
          <cell r="FT15">
            <v>282.69327999178779</v>
          </cell>
          <cell r="FU15">
            <v>2605.6299999999983</v>
          </cell>
          <cell r="FW15">
            <v>1</v>
          </cell>
          <cell r="FX15">
            <v>2355</v>
          </cell>
        </row>
        <row r="16">
          <cell r="I16">
            <v>2361</v>
          </cell>
          <cell r="J16" t="str">
            <v>Berlin, Brückenstraße 12-13</v>
          </cell>
          <cell r="K16" t="str">
            <v>Team 04</v>
          </cell>
          <cell r="L16" t="str">
            <v>Team 7 &amp; 8</v>
          </cell>
          <cell r="M16"/>
          <cell r="N16" t="str">
            <v>Harnisch, Claudia</v>
          </cell>
          <cell r="O16" t="str">
            <v>Viebranz, Silke</v>
          </cell>
          <cell r="P16" t="str">
            <v>Nemetz, Reinhard | Macion, Marcus</v>
          </cell>
          <cell r="Q16" t="str">
            <v>Liebold, Matthias</v>
          </cell>
          <cell r="R16" t="str">
            <v>1230.007.01</v>
          </cell>
          <cell r="S16" t="str">
            <v>1230.100.07</v>
          </cell>
          <cell r="T16" t="str">
            <v>45</v>
          </cell>
          <cell r="U16" t="str">
            <v>Apartmentanlage Studierende</v>
          </cell>
          <cell r="V16">
            <v>44896</v>
          </cell>
          <cell r="W16" t="str">
            <v>TN05</v>
          </cell>
          <cell r="X16" t="str">
            <v>Apartment</v>
          </cell>
          <cell r="Y16" t="str">
            <v>Apartment</v>
          </cell>
          <cell r="Z16" t="str">
            <v>Berlin</v>
          </cell>
          <cell r="AA16" t="str">
            <v>12439</v>
          </cell>
          <cell r="AB16" t="str">
            <v>Berlin</v>
          </cell>
          <cell r="AC16" t="str">
            <v>Treptow-Köpenick</v>
          </cell>
          <cell r="AD16" t="str">
            <v>Niederschöneweide</v>
          </cell>
          <cell r="AE16" t="str">
            <v>Brückenstraße 12-13</v>
          </cell>
          <cell r="AF16" t="str">
            <v>1230/1230/1230/2361/0001</v>
          </cell>
          <cell r="AG16">
            <v>2361</v>
          </cell>
          <cell r="AH16"/>
          <cell r="AI16">
            <v>1</v>
          </cell>
          <cell r="AJ16">
            <v>92</v>
          </cell>
          <cell r="AK16">
            <v>0</v>
          </cell>
          <cell r="AL16">
            <v>1535.43</v>
          </cell>
          <cell r="AM16">
            <v>3041.17</v>
          </cell>
          <cell r="AN16">
            <v>2138.77</v>
          </cell>
          <cell r="AO16">
            <v>2138.77</v>
          </cell>
          <cell r="AP16" t="str">
            <v>-</v>
          </cell>
          <cell r="AQ16" t="str">
            <v>1230.100.07</v>
          </cell>
          <cell r="AR16">
            <v>5</v>
          </cell>
          <cell r="AS16">
            <v>1</v>
          </cell>
          <cell r="AT16">
            <v>4</v>
          </cell>
          <cell r="AU16" t="e">
            <v>#N/A</v>
          </cell>
          <cell r="AV16" t="e">
            <v>#N/A</v>
          </cell>
          <cell r="AW16" t="e">
            <v>#N/A</v>
          </cell>
          <cell r="AX16" t="e">
            <v>#N/A</v>
          </cell>
          <cell r="AY16" t="e">
            <v>#N/A</v>
          </cell>
          <cell r="AZ16" t="e">
            <v>#N/A</v>
          </cell>
          <cell r="BA16" t="e">
            <v>#N/A</v>
          </cell>
          <cell r="BB16" t="e">
            <v>#N/A</v>
          </cell>
          <cell r="BC16" t="e">
            <v>#N/A</v>
          </cell>
          <cell r="BD16" t="e">
            <v>#N/A</v>
          </cell>
          <cell r="BE16" t="e">
            <v>#N/A</v>
          </cell>
          <cell r="BF16" t="e">
            <v>#N/A</v>
          </cell>
          <cell r="BG16" t="e">
            <v>#N/A</v>
          </cell>
          <cell r="BH16" t="e">
            <v>#N/A</v>
          </cell>
          <cell r="BI16"/>
          <cell r="BJ16" t="str">
            <v>A</v>
          </cell>
          <cell r="BK16" t="str">
            <v>A</v>
          </cell>
          <cell r="BL16" t="str">
            <v>G</v>
          </cell>
          <cell r="BM16" t="str">
            <v>G</v>
          </cell>
          <cell r="BN16" t="str">
            <v>G</v>
          </cell>
          <cell r="BO16" t="str">
            <v>G</v>
          </cell>
          <cell r="BP16" t="str">
            <v>G</v>
          </cell>
          <cell r="BQ16" t="str">
            <v>A</v>
          </cell>
          <cell r="BR16" t="str">
            <v>A4</v>
          </cell>
          <cell r="BS16" t="str">
            <v>A4</v>
          </cell>
          <cell r="BT16" t="str">
            <v>G4</v>
          </cell>
          <cell r="BU16" t="str">
            <v>G4</v>
          </cell>
          <cell r="BV16" t="str">
            <v>G4</v>
          </cell>
          <cell r="BW16" t="str">
            <v>G4</v>
          </cell>
          <cell r="BX16" t="str">
            <v>G4</v>
          </cell>
          <cell r="BY16" t="str">
            <v>A4</v>
          </cell>
          <cell r="BZ16">
            <v>6170</v>
          </cell>
          <cell r="CA16">
            <v>1.8</v>
          </cell>
          <cell r="CB16">
            <v>1254.1099999999999</v>
          </cell>
          <cell r="CC16">
            <v>0</v>
          </cell>
          <cell r="CD16">
            <v>473.89</v>
          </cell>
          <cell r="CE16">
            <v>0</v>
          </cell>
          <cell r="CF16">
            <v>118.08</v>
          </cell>
          <cell r="CG16">
            <v>0</v>
          </cell>
          <cell r="CH16">
            <v>0</v>
          </cell>
          <cell r="CI16">
            <v>3.68</v>
          </cell>
          <cell r="CJ16">
            <v>210.56</v>
          </cell>
          <cell r="CK16">
            <v>0</v>
          </cell>
          <cell r="CL16">
            <v>0</v>
          </cell>
          <cell r="CM16">
            <v>0</v>
          </cell>
          <cell r="CN16">
            <v>0</v>
          </cell>
          <cell r="CO16">
            <v>141.57</v>
          </cell>
          <cell r="CP16">
            <v>38</v>
          </cell>
          <cell r="CQ16">
            <v>0</v>
          </cell>
          <cell r="CR16">
            <v>0</v>
          </cell>
          <cell r="CS16">
            <v>0</v>
          </cell>
          <cell r="CT16">
            <v>0</v>
          </cell>
          <cell r="CU16">
            <v>6</v>
          </cell>
          <cell r="CV16">
            <v>0</v>
          </cell>
          <cell r="CW16">
            <v>0</v>
          </cell>
          <cell r="CX16">
            <v>0</v>
          </cell>
          <cell r="CY16">
            <v>29.12</v>
          </cell>
          <cell r="CZ16">
            <v>8.8000000000000007</v>
          </cell>
          <cell r="DA16">
            <v>38</v>
          </cell>
          <cell r="DB16">
            <v>0</v>
          </cell>
          <cell r="DC16">
            <v>0</v>
          </cell>
          <cell r="DD16">
            <v>0</v>
          </cell>
          <cell r="DE16">
            <v>45</v>
          </cell>
          <cell r="DF16">
            <v>0</v>
          </cell>
          <cell r="DG16">
            <v>0</v>
          </cell>
          <cell r="DH16">
            <v>0</v>
          </cell>
          <cell r="DI16">
            <v>0</v>
          </cell>
          <cell r="DJ16">
            <v>0</v>
          </cell>
          <cell r="DK16">
            <v>20</v>
          </cell>
          <cell r="DL16">
            <v>0</v>
          </cell>
          <cell r="DM16">
            <v>169.44</v>
          </cell>
          <cell r="DN16">
            <v>0</v>
          </cell>
          <cell r="DO16">
            <v>0</v>
          </cell>
          <cell r="DP16">
            <v>0</v>
          </cell>
          <cell r="DQ16">
            <v>127.77</v>
          </cell>
          <cell r="DR16">
            <v>7.35</v>
          </cell>
          <cell r="DS16">
            <v>0</v>
          </cell>
          <cell r="DT16">
            <v>135.12</v>
          </cell>
          <cell r="DU16">
            <v>0</v>
          </cell>
          <cell r="DV16">
            <v>0</v>
          </cell>
          <cell r="DW16">
            <v>0</v>
          </cell>
          <cell r="DX16">
            <v>0</v>
          </cell>
          <cell r="DY16">
            <v>0</v>
          </cell>
          <cell r="DZ16">
            <v>0</v>
          </cell>
          <cell r="EA16">
            <v>556.30999999999995</v>
          </cell>
          <cell r="EB16">
            <v>0</v>
          </cell>
          <cell r="EC16">
            <v>0</v>
          </cell>
          <cell r="ED16">
            <v>0</v>
          </cell>
          <cell r="EE16">
            <v>0</v>
          </cell>
          <cell r="EF16">
            <v>556.30999999999995</v>
          </cell>
          <cell r="EG16">
            <v>0</v>
          </cell>
          <cell r="EH16">
            <v>0</v>
          </cell>
          <cell r="EI16">
            <v>0</v>
          </cell>
          <cell r="EJ16">
            <v>0</v>
          </cell>
          <cell r="EK16">
            <v>0</v>
          </cell>
          <cell r="EL16">
            <v>1.5</v>
          </cell>
          <cell r="EM16">
            <v>34</v>
          </cell>
          <cell r="EN16">
            <v>54.51</v>
          </cell>
          <cell r="EO16">
            <v>1</v>
          </cell>
          <cell r="EP16" t="str">
            <v>ja</v>
          </cell>
          <cell r="EQ16">
            <v>0</v>
          </cell>
          <cell r="ER16">
            <v>691.43</v>
          </cell>
          <cell r="ES16">
            <v>691.43</v>
          </cell>
          <cell r="ET16">
            <v>6</v>
          </cell>
          <cell r="EU16">
            <v>30</v>
          </cell>
          <cell r="EV16">
            <v>0</v>
          </cell>
          <cell r="EW16">
            <v>3960.4813199161053</v>
          </cell>
          <cell r="EX16">
            <v>476.44819339333429</v>
          </cell>
          <cell r="EY16">
            <v>0.31216776317369987</v>
          </cell>
          <cell r="EZ16">
            <v>1039.9520164464179</v>
          </cell>
          <cell r="FA16">
            <v>0</v>
          </cell>
          <cell r="FB16">
            <v>151.77904646996026</v>
          </cell>
          <cell r="FC16">
            <v>541.0272560110086</v>
          </cell>
          <cell r="FD16">
            <v>6170</v>
          </cell>
          <cell r="FF16">
            <v>4655.2722513501067</v>
          </cell>
          <cell r="FG16">
            <v>1535.43</v>
          </cell>
          <cell r="FH16">
            <v>0</v>
          </cell>
          <cell r="FI16">
            <v>0</v>
          </cell>
          <cell r="FJ16">
            <v>0</v>
          </cell>
          <cell r="FK16">
            <v>0</v>
          </cell>
          <cell r="FL16">
            <v>0</v>
          </cell>
          <cell r="FM16">
            <v>0</v>
          </cell>
          <cell r="FN16">
            <v>1717.6520312060097</v>
          </cell>
          <cell r="FO16">
            <v>1535.43</v>
          </cell>
          <cell r="FP16">
            <v>0</v>
          </cell>
          <cell r="FQ16">
            <v>0</v>
          </cell>
          <cell r="FR16">
            <v>196.12222281231607</v>
          </cell>
          <cell r="FS16">
            <v>1535.43</v>
          </cell>
          <cell r="FT16">
            <v>679.39335610171236</v>
          </cell>
          <cell r="FU16">
            <v>1535.43</v>
          </cell>
          <cell r="FW16">
            <v>1</v>
          </cell>
          <cell r="FX16">
            <v>2360</v>
          </cell>
        </row>
        <row r="17">
          <cell r="I17">
            <v>2363</v>
          </cell>
          <cell r="J17" t="str">
            <v>Berlin, Gotthardstraße 96 / Blankestraße 5, 8b</v>
          </cell>
          <cell r="K17" t="str">
            <v>Team 04</v>
          </cell>
          <cell r="L17" t="str">
            <v>Team 3 &amp; 4</v>
          </cell>
          <cell r="M17"/>
          <cell r="N17" t="str">
            <v>Harnisch, Claudia</v>
          </cell>
          <cell r="O17" t="str">
            <v>Preussler, Iris</v>
          </cell>
          <cell r="P17" t="str">
            <v>Nemetz, Reinhard</v>
          </cell>
          <cell r="Q17" t="str">
            <v>Liebold, Matthias</v>
          </cell>
          <cell r="R17" t="str">
            <v>1230.009.01</v>
          </cell>
          <cell r="S17" t="str">
            <v>1230.100.09</v>
          </cell>
          <cell r="T17" t="str">
            <v>45</v>
          </cell>
          <cell r="U17" t="str">
            <v>Apartmentanlage Studierende</v>
          </cell>
          <cell r="V17">
            <v>43313</v>
          </cell>
          <cell r="W17" t="str">
            <v>TN05</v>
          </cell>
          <cell r="X17" t="str">
            <v>Apartment</v>
          </cell>
          <cell r="Y17" t="str">
            <v>Apartment</v>
          </cell>
          <cell r="Z17" t="str">
            <v>Berlin</v>
          </cell>
          <cell r="AA17" t="str">
            <v>13403</v>
          </cell>
          <cell r="AB17" t="str">
            <v>Berlin</v>
          </cell>
          <cell r="AC17" t="str">
            <v>Reinickendorf</v>
          </cell>
          <cell r="AD17" t="str">
            <v>Tegel</v>
          </cell>
          <cell r="AE17" t="str">
            <v>Gotthardstraße 96</v>
          </cell>
          <cell r="AF17" t="str">
            <v>1230/1230/1230/2363/0001</v>
          </cell>
          <cell r="AG17">
            <v>2363</v>
          </cell>
          <cell r="AH17"/>
          <cell r="AI17">
            <v>1</v>
          </cell>
          <cell r="AJ17">
            <v>330</v>
          </cell>
          <cell r="AK17">
            <v>0</v>
          </cell>
          <cell r="AL17">
            <v>6462.7399999999707</v>
          </cell>
          <cell r="AM17">
            <v>500</v>
          </cell>
          <cell r="AN17">
            <v>500</v>
          </cell>
          <cell r="AO17">
            <v>0</v>
          </cell>
          <cell r="AP17" t="str">
            <v>-</v>
          </cell>
          <cell r="AQ17" t="str">
            <v>1230.100.09</v>
          </cell>
          <cell r="AR17">
            <v>5</v>
          </cell>
          <cell r="AS17">
            <v>1</v>
          </cell>
          <cell r="AT17">
            <v>6</v>
          </cell>
          <cell r="AU17" t="e">
            <v>#N/A</v>
          </cell>
          <cell r="AV17" t="e">
            <v>#N/A</v>
          </cell>
          <cell r="AW17" t="e">
            <v>#N/A</v>
          </cell>
          <cell r="AX17" t="e">
            <v>#N/A</v>
          </cell>
          <cell r="AY17" t="e">
            <v>#N/A</v>
          </cell>
          <cell r="AZ17" t="e">
            <v>#N/A</v>
          </cell>
          <cell r="BA17" t="e">
            <v>#N/A</v>
          </cell>
          <cell r="BB17" t="e">
            <v>#N/A</v>
          </cell>
          <cell r="BC17" t="e">
            <v>#N/A</v>
          </cell>
          <cell r="BD17" t="e">
            <v>#N/A</v>
          </cell>
          <cell r="BE17" t="e">
            <v>#N/A</v>
          </cell>
          <cell r="BF17" t="e">
            <v>#N/A</v>
          </cell>
          <cell r="BG17" t="e">
            <v>#N/A</v>
          </cell>
          <cell r="BH17" t="e">
            <v>#N/A</v>
          </cell>
          <cell r="BI17"/>
          <cell r="BJ17" t="str">
            <v>A</v>
          </cell>
          <cell r="BK17" t="str">
            <v>A</v>
          </cell>
          <cell r="BL17" t="str">
            <v>G</v>
          </cell>
          <cell r="BM17" t="str">
            <v>G</v>
          </cell>
          <cell r="BN17" t="str">
            <v>G</v>
          </cell>
          <cell r="BO17" t="str">
            <v>G</v>
          </cell>
          <cell r="BP17" t="str">
            <v>G</v>
          </cell>
          <cell r="BQ17" t="str">
            <v>A</v>
          </cell>
          <cell r="BR17" t="str">
            <v>A6</v>
          </cell>
          <cell r="BS17" t="str">
            <v>A6</v>
          </cell>
          <cell r="BT17" t="str">
            <v>G6</v>
          </cell>
          <cell r="BU17" t="str">
            <v>G6</v>
          </cell>
          <cell r="BV17" t="str">
            <v>G6</v>
          </cell>
          <cell r="BW17" t="str">
            <v>G6</v>
          </cell>
          <cell r="BX17" t="str">
            <v>G6</v>
          </cell>
          <cell r="BY17" t="str">
            <v>A6</v>
          </cell>
          <cell r="BZ17">
            <v>25977</v>
          </cell>
          <cell r="CA17">
            <v>1.8</v>
          </cell>
          <cell r="CB17">
            <v>5074.03</v>
          </cell>
          <cell r="CC17">
            <v>0</v>
          </cell>
          <cell r="CD17">
            <v>2181.88</v>
          </cell>
          <cell r="CE17">
            <v>117.41</v>
          </cell>
          <cell r="CF17">
            <v>0</v>
          </cell>
          <cell r="CG17">
            <v>0</v>
          </cell>
          <cell r="CH17">
            <v>0</v>
          </cell>
          <cell r="CI17">
            <v>123.67</v>
          </cell>
          <cell r="CJ17">
            <v>1466.72</v>
          </cell>
          <cell r="CK17">
            <v>0</v>
          </cell>
          <cell r="CL17">
            <v>0</v>
          </cell>
          <cell r="CM17">
            <v>0</v>
          </cell>
          <cell r="CN17">
            <v>0</v>
          </cell>
          <cell r="CO17">
            <v>474.08</v>
          </cell>
          <cell r="CP17">
            <v>14</v>
          </cell>
          <cell r="CQ17">
            <v>0</v>
          </cell>
          <cell r="CR17">
            <v>0</v>
          </cell>
          <cell r="CS17">
            <v>4</v>
          </cell>
          <cell r="CT17">
            <v>0</v>
          </cell>
          <cell r="CU17">
            <v>20</v>
          </cell>
          <cell r="CV17">
            <v>0</v>
          </cell>
          <cell r="CW17">
            <v>0</v>
          </cell>
          <cell r="CX17">
            <v>0</v>
          </cell>
          <cell r="CY17">
            <v>0</v>
          </cell>
          <cell r="CZ17">
            <v>73.19</v>
          </cell>
          <cell r="DA17">
            <v>130</v>
          </cell>
          <cell r="DB17">
            <v>0</v>
          </cell>
          <cell r="DC17">
            <v>59</v>
          </cell>
          <cell r="DD17">
            <v>0</v>
          </cell>
          <cell r="DE17">
            <v>0</v>
          </cell>
          <cell r="DF17">
            <v>0</v>
          </cell>
          <cell r="DG17">
            <v>0</v>
          </cell>
          <cell r="DH17">
            <v>0</v>
          </cell>
          <cell r="DI17">
            <v>0</v>
          </cell>
          <cell r="DJ17">
            <v>0</v>
          </cell>
          <cell r="DK17">
            <v>0</v>
          </cell>
          <cell r="DL17">
            <v>0</v>
          </cell>
          <cell r="DM17">
            <v>414.26</v>
          </cell>
          <cell r="DN17">
            <v>0</v>
          </cell>
          <cell r="DO17">
            <v>58.33</v>
          </cell>
          <cell r="DP17">
            <v>0</v>
          </cell>
          <cell r="DQ17">
            <v>2541.98</v>
          </cell>
          <cell r="DR17">
            <v>433.5</v>
          </cell>
          <cell r="DS17">
            <v>0</v>
          </cell>
          <cell r="DT17">
            <v>3033.81</v>
          </cell>
          <cell r="DU17">
            <v>0</v>
          </cell>
          <cell r="DV17">
            <v>0</v>
          </cell>
          <cell r="DW17">
            <v>67.78</v>
          </cell>
          <cell r="DX17">
            <v>0</v>
          </cell>
          <cell r="DY17">
            <v>0</v>
          </cell>
          <cell r="DZ17">
            <v>67.78</v>
          </cell>
          <cell r="EA17">
            <v>1025.73</v>
          </cell>
          <cell r="EB17">
            <v>0</v>
          </cell>
          <cell r="EC17">
            <v>0</v>
          </cell>
          <cell r="ED17">
            <v>0</v>
          </cell>
          <cell r="EE17">
            <v>0</v>
          </cell>
          <cell r="EF17">
            <v>1025.73</v>
          </cell>
          <cell r="EG17">
            <v>766.87</v>
          </cell>
          <cell r="EH17">
            <v>0</v>
          </cell>
          <cell r="EI17">
            <v>0</v>
          </cell>
          <cell r="EJ17">
            <v>0</v>
          </cell>
          <cell r="EK17">
            <v>766.87</v>
          </cell>
          <cell r="EL17">
            <v>3.61</v>
          </cell>
          <cell r="EM17">
            <v>84</v>
          </cell>
          <cell r="EN17">
            <v>217.64</v>
          </cell>
          <cell r="EO17">
            <v>1</v>
          </cell>
          <cell r="EP17" t="str">
            <v>ja</v>
          </cell>
          <cell r="EQ17">
            <v>2479.48</v>
          </cell>
          <cell r="ER17">
            <v>2414.7099999999996</v>
          </cell>
          <cell r="ES17">
            <v>4894.1899999999996</v>
          </cell>
          <cell r="ET17">
            <v>11</v>
          </cell>
          <cell r="EU17">
            <v>30</v>
          </cell>
          <cell r="EV17">
            <v>0</v>
          </cell>
          <cell r="EW17">
            <v>16674.460818064937</v>
          </cell>
          <cell r="EX17">
            <v>2005.9472803531028</v>
          </cell>
          <cell r="EY17">
            <v>1.3142920557476825</v>
          </cell>
          <cell r="EZ17">
            <v>4378.4171039268394</v>
          </cell>
          <cell r="FA17">
            <v>0</v>
          </cell>
          <cell r="FB17">
            <v>639.02176501623296</v>
          </cell>
          <cell r="FC17">
            <v>2277.8387405831395</v>
          </cell>
          <cell r="FD17">
            <v>25977</v>
          </cell>
          <cell r="FF17">
            <v>3414.4667856855999</v>
          </cell>
          <cell r="FG17">
            <v>6462.7399999999707</v>
          </cell>
          <cell r="FH17">
            <v>0</v>
          </cell>
          <cell r="FI17">
            <v>0</v>
          </cell>
          <cell r="FJ17">
            <v>658.5509249373132</v>
          </cell>
          <cell r="FK17">
            <v>6462.7399999999707</v>
          </cell>
          <cell r="FL17">
            <v>0</v>
          </cell>
          <cell r="FM17">
            <v>0</v>
          </cell>
          <cell r="FN17">
            <v>5594.1484253788203</v>
          </cell>
          <cell r="FO17">
            <v>6462.7399999999707</v>
          </cell>
          <cell r="FP17">
            <v>0</v>
          </cell>
          <cell r="FQ17">
            <v>0</v>
          </cell>
          <cell r="FR17">
            <v>297.69035360488596</v>
          </cell>
          <cell r="FS17">
            <v>6462.7399999999707</v>
          </cell>
          <cell r="FT17">
            <v>2421.0912247491869</v>
          </cell>
          <cell r="FU17">
            <v>6462.7399999999707</v>
          </cell>
          <cell r="FW17">
            <v>1</v>
          </cell>
          <cell r="FX17">
            <v>2361</v>
          </cell>
        </row>
        <row r="18">
          <cell r="I18">
            <v>2364</v>
          </cell>
          <cell r="J18" t="str">
            <v>Berlin, Dröpkeweg 2 a</v>
          </cell>
          <cell r="K18" t="str">
            <v>Team 04</v>
          </cell>
          <cell r="L18" t="str">
            <v>Team 3 &amp; 4</v>
          </cell>
          <cell r="M18"/>
          <cell r="N18" t="str">
            <v>Harnisch, Claudia</v>
          </cell>
          <cell r="O18" t="str">
            <v>Preussler, Iris</v>
          </cell>
          <cell r="P18" t="str">
            <v>Nemetz, Reinhard</v>
          </cell>
          <cell r="Q18" t="str">
            <v>Pfaffenbach, Sascha</v>
          </cell>
          <cell r="R18" t="str">
            <v>1230.010.01</v>
          </cell>
          <cell r="S18" t="str">
            <v>1230.100.10</v>
          </cell>
          <cell r="T18" t="str">
            <v>45</v>
          </cell>
          <cell r="U18" t="str">
            <v>Apartmentanlage Studierende</v>
          </cell>
          <cell r="V18">
            <v>45627</v>
          </cell>
          <cell r="W18" t="str">
            <v>TN05</v>
          </cell>
          <cell r="X18" t="str">
            <v>Apartment</v>
          </cell>
          <cell r="Y18" t="str">
            <v>Apartment</v>
          </cell>
          <cell r="Z18" t="str">
            <v>Berlin</v>
          </cell>
          <cell r="AA18" t="str">
            <v>12353</v>
          </cell>
          <cell r="AB18" t="str">
            <v>Berlin</v>
          </cell>
          <cell r="AC18" t="str">
            <v>Neukölln</v>
          </cell>
          <cell r="AD18" t="str">
            <v>Buckow</v>
          </cell>
          <cell r="AE18" t="str">
            <v>Dröpkeweg 2 a</v>
          </cell>
          <cell r="AF18" t="str">
            <v>1230/1230/1230/2364/0001</v>
          </cell>
          <cell r="AG18">
            <v>2364</v>
          </cell>
          <cell r="AH18"/>
          <cell r="AI18">
            <v>1</v>
          </cell>
          <cell r="AJ18">
            <v>104</v>
          </cell>
          <cell r="AK18">
            <v>0</v>
          </cell>
          <cell r="AL18">
            <v>1899.8499999999997</v>
          </cell>
          <cell r="AM18">
            <v>0</v>
          </cell>
          <cell r="AN18">
            <v>0</v>
          </cell>
          <cell r="AO18">
            <v>0</v>
          </cell>
          <cell r="AP18" t="str">
            <v>-</v>
          </cell>
          <cell r="AQ18" t="str">
            <v>1230.100.10</v>
          </cell>
          <cell r="AR18">
            <v>4</v>
          </cell>
          <cell r="AS18">
            <v>1</v>
          </cell>
          <cell r="AT18">
            <v>5</v>
          </cell>
          <cell r="AU18" t="e">
            <v>#N/A</v>
          </cell>
          <cell r="AV18" t="e">
            <v>#N/A</v>
          </cell>
          <cell r="AW18" t="e">
            <v>#N/A</v>
          </cell>
          <cell r="AX18" t="e">
            <v>#N/A</v>
          </cell>
          <cell r="AY18" t="e">
            <v>#N/A</v>
          </cell>
          <cell r="AZ18" t="e">
            <v>#N/A</v>
          </cell>
          <cell r="BA18" t="e">
            <v>#N/A</v>
          </cell>
          <cell r="BB18" t="e">
            <v>#N/A</v>
          </cell>
          <cell r="BC18" t="e">
            <v>#N/A</v>
          </cell>
          <cell r="BD18" t="e">
            <v>#N/A</v>
          </cell>
          <cell r="BE18" t="e">
            <v>#N/A</v>
          </cell>
          <cell r="BF18" t="e">
            <v>#N/A</v>
          </cell>
          <cell r="BG18" t="e">
            <v>#N/A</v>
          </cell>
          <cell r="BH18" t="e">
            <v>#N/A</v>
          </cell>
          <cell r="BI18"/>
          <cell r="BJ18" t="str">
            <v>A</v>
          </cell>
          <cell r="BK18" t="str">
            <v>A</v>
          </cell>
          <cell r="BL18" t="str">
            <v>G</v>
          </cell>
          <cell r="BM18" t="str">
            <v>G</v>
          </cell>
          <cell r="BN18" t="str">
            <v>G</v>
          </cell>
          <cell r="BO18" t="str">
            <v>G</v>
          </cell>
          <cell r="BP18" t="str">
            <v>G</v>
          </cell>
          <cell r="BQ18" t="str">
            <v>A</v>
          </cell>
          <cell r="BR18" t="str">
            <v>A5</v>
          </cell>
          <cell r="BS18" t="str">
            <v>A5</v>
          </cell>
          <cell r="BT18" t="str">
            <v>G5</v>
          </cell>
          <cell r="BU18" t="str">
            <v>G5</v>
          </cell>
          <cell r="BV18" t="str">
            <v>G5</v>
          </cell>
          <cell r="BW18" t="str">
            <v>G5</v>
          </cell>
          <cell r="BX18" t="str">
            <v>G5</v>
          </cell>
          <cell r="BY18" t="str">
            <v>A5</v>
          </cell>
          <cell r="BZ18">
            <v>7633</v>
          </cell>
          <cell r="CA18">
            <v>1.8</v>
          </cell>
          <cell r="CB18">
            <v>4059.57</v>
          </cell>
          <cell r="CC18">
            <v>0</v>
          </cell>
          <cell r="CD18">
            <v>3160.04</v>
          </cell>
          <cell r="CE18">
            <v>805.38</v>
          </cell>
          <cell r="CF18">
            <v>356.89</v>
          </cell>
          <cell r="CG18">
            <v>0</v>
          </cell>
          <cell r="CH18">
            <v>0</v>
          </cell>
          <cell r="CI18">
            <v>152.61000000000001</v>
          </cell>
          <cell r="CJ18">
            <v>537.07000000000005</v>
          </cell>
          <cell r="CK18">
            <v>0</v>
          </cell>
          <cell r="CL18">
            <v>0</v>
          </cell>
          <cell r="CM18">
            <v>12.47</v>
          </cell>
          <cell r="CN18">
            <v>0</v>
          </cell>
          <cell r="CO18">
            <v>1295.6199999999999</v>
          </cell>
          <cell r="CP18">
            <v>0</v>
          </cell>
          <cell r="CQ18">
            <v>0</v>
          </cell>
          <cell r="CR18">
            <v>0</v>
          </cell>
          <cell r="CS18">
            <v>0</v>
          </cell>
          <cell r="CT18">
            <v>0</v>
          </cell>
          <cell r="CU18">
            <v>29</v>
          </cell>
          <cell r="CV18">
            <v>0</v>
          </cell>
          <cell r="CW18">
            <v>0</v>
          </cell>
          <cell r="CX18">
            <v>0</v>
          </cell>
          <cell r="CY18">
            <v>112.02</v>
          </cell>
          <cell r="CZ18">
            <v>3.92</v>
          </cell>
          <cell r="DA18">
            <v>19</v>
          </cell>
          <cell r="DB18">
            <v>0</v>
          </cell>
          <cell r="DC18">
            <v>0</v>
          </cell>
          <cell r="DD18">
            <v>0</v>
          </cell>
          <cell r="DE18">
            <v>213</v>
          </cell>
          <cell r="DF18">
            <v>0</v>
          </cell>
          <cell r="DG18">
            <v>0</v>
          </cell>
          <cell r="DH18">
            <v>0</v>
          </cell>
          <cell r="DI18">
            <v>0</v>
          </cell>
          <cell r="DJ18">
            <v>0</v>
          </cell>
          <cell r="DK18">
            <v>0</v>
          </cell>
          <cell r="DL18">
            <v>0</v>
          </cell>
          <cell r="DM18">
            <v>439.09</v>
          </cell>
          <cell r="DN18">
            <v>0</v>
          </cell>
          <cell r="DO18">
            <v>0</v>
          </cell>
          <cell r="DP18">
            <v>0</v>
          </cell>
          <cell r="DQ18">
            <v>0</v>
          </cell>
          <cell r="DR18">
            <v>224.36</v>
          </cell>
          <cell r="DS18">
            <v>0</v>
          </cell>
          <cell r="DT18">
            <v>224.36</v>
          </cell>
          <cell r="DU18">
            <v>0</v>
          </cell>
          <cell r="DV18">
            <v>0</v>
          </cell>
          <cell r="DW18">
            <v>0</v>
          </cell>
          <cell r="DX18">
            <v>0</v>
          </cell>
          <cell r="DY18">
            <v>0</v>
          </cell>
          <cell r="DZ18">
            <v>0</v>
          </cell>
          <cell r="EA18">
            <v>303.43</v>
          </cell>
          <cell r="EB18">
            <v>0</v>
          </cell>
          <cell r="EC18">
            <v>0</v>
          </cell>
          <cell r="ED18">
            <v>0</v>
          </cell>
          <cell r="EE18">
            <v>3.53</v>
          </cell>
          <cell r="EF18">
            <v>306.95999999999998</v>
          </cell>
          <cell r="EG18">
            <v>0</v>
          </cell>
          <cell r="EH18">
            <v>0</v>
          </cell>
          <cell r="EI18">
            <v>0</v>
          </cell>
          <cell r="EJ18">
            <v>0</v>
          </cell>
          <cell r="EK18">
            <v>0</v>
          </cell>
          <cell r="EL18">
            <v>0</v>
          </cell>
          <cell r="EM18">
            <v>38</v>
          </cell>
          <cell r="EN18">
            <v>88.1</v>
          </cell>
          <cell r="EO18">
            <v>1</v>
          </cell>
          <cell r="EP18" t="str">
            <v>ja</v>
          </cell>
          <cell r="EQ18">
            <v>102.47</v>
          </cell>
          <cell r="ER18">
            <v>428.84999999999991</v>
          </cell>
          <cell r="ES18">
            <v>531.31999999999994</v>
          </cell>
          <cell r="ET18">
            <v>3</v>
          </cell>
          <cell r="EU18">
            <v>10</v>
          </cell>
          <cell r="EV18">
            <v>0</v>
          </cell>
          <cell r="EW18">
            <v>4899.5711369399723</v>
          </cell>
          <cell r="EX18">
            <v>589.42124151885264</v>
          </cell>
          <cell r="EY18">
            <v>0.38618744510613467</v>
          </cell>
          <cell r="EZ18">
            <v>1286.5403146735023</v>
          </cell>
          <cell r="FA18">
            <v>0</v>
          </cell>
          <cell r="FB18">
            <v>187.76814614346947</v>
          </cell>
          <cell r="FC18">
            <v>669.31297327909704</v>
          </cell>
          <cell r="FD18">
            <v>7632.9999999999991</v>
          </cell>
          <cell r="FF18">
            <v>1063.1113382595859</v>
          </cell>
          <cell r="FG18">
            <v>1899.8499999999997</v>
          </cell>
          <cell r="FH18">
            <v>0</v>
          </cell>
          <cell r="FI18">
            <v>0</v>
          </cell>
          <cell r="FJ18">
            <v>220.95521807696258</v>
          </cell>
          <cell r="FK18">
            <v>1899.8499999999997</v>
          </cell>
          <cell r="FL18">
            <v>0</v>
          </cell>
          <cell r="FM18">
            <v>0</v>
          </cell>
          <cell r="FN18">
            <v>141.02308124327129</v>
          </cell>
          <cell r="FO18">
            <v>1899.8499999999997</v>
          </cell>
          <cell r="FP18">
            <v>0</v>
          </cell>
          <cell r="FQ18">
            <v>0</v>
          </cell>
          <cell r="FR18">
            <v>213.92836763271168</v>
          </cell>
          <cell r="FS18">
            <v>1899.8499999999997</v>
          </cell>
          <cell r="FT18">
            <v>10.167263310394945</v>
          </cell>
          <cell r="FU18">
            <v>1899.8499999999997</v>
          </cell>
          <cell r="FW18">
            <v>2</v>
          </cell>
          <cell r="FX18">
            <v>2363</v>
          </cell>
        </row>
        <row r="19">
          <cell r="I19">
            <v>2365</v>
          </cell>
          <cell r="J19" t="str">
            <v>Berlin, Sewanstraße 258</v>
          </cell>
          <cell r="K19" t="str">
            <v>Team 04</v>
          </cell>
          <cell r="L19" t="str">
            <v>Team 3 &amp; 4</v>
          </cell>
          <cell r="M19"/>
          <cell r="N19" t="str">
            <v>Harnisch, Claudia</v>
          </cell>
          <cell r="O19" t="str">
            <v>Schure, Lewis</v>
          </cell>
          <cell r="P19" t="str">
            <v>Nemetz, Reinhard</v>
          </cell>
          <cell r="Q19" t="str">
            <v>Pfaffenbach, Sascha</v>
          </cell>
          <cell r="R19" t="str">
            <v>1230.011.01</v>
          </cell>
          <cell r="S19" t="str">
            <v>1230.100.11</v>
          </cell>
          <cell r="T19" t="str">
            <v>45</v>
          </cell>
          <cell r="U19" t="str">
            <v>Apartmentanlage Studierende</v>
          </cell>
          <cell r="V19">
            <v>45536</v>
          </cell>
          <cell r="W19" t="str">
            <v>TN05</v>
          </cell>
          <cell r="X19" t="str">
            <v>Apartment</v>
          </cell>
          <cell r="Y19" t="str">
            <v>Apartment</v>
          </cell>
          <cell r="Z19" t="str">
            <v>Berlin</v>
          </cell>
          <cell r="AA19" t="str">
            <v>10319</v>
          </cell>
          <cell r="AB19" t="str">
            <v>Berlin</v>
          </cell>
          <cell r="AC19" t="str">
            <v>Lichtenberg</v>
          </cell>
          <cell r="AD19" t="str">
            <v>Lichtenberg</v>
          </cell>
          <cell r="AE19" t="str">
            <v>Sewanstr. 258</v>
          </cell>
          <cell r="AF19" t="str">
            <v>1230/1230/1230/2365/0001</v>
          </cell>
          <cell r="AG19">
            <v>2365</v>
          </cell>
          <cell r="AH19"/>
          <cell r="AI19">
            <v>1</v>
          </cell>
          <cell r="AJ19">
            <v>232</v>
          </cell>
          <cell r="AK19">
            <v>0</v>
          </cell>
          <cell r="AL19">
            <v>3717.7099999999969</v>
          </cell>
          <cell r="AM19">
            <v>440</v>
          </cell>
          <cell r="AN19">
            <v>440</v>
          </cell>
          <cell r="AO19">
            <v>0</v>
          </cell>
          <cell r="AP19" t="str">
            <v>-</v>
          </cell>
          <cell r="AQ19" t="str">
            <v>1230.100.11</v>
          </cell>
          <cell r="AR19">
            <v>6</v>
          </cell>
          <cell r="AS19">
            <v>4</v>
          </cell>
          <cell r="AT19">
            <v>2</v>
          </cell>
          <cell r="AU19" t="e">
            <v>#N/A</v>
          </cell>
          <cell r="AV19" t="e">
            <v>#N/A</v>
          </cell>
          <cell r="AW19" t="e">
            <v>#N/A</v>
          </cell>
          <cell r="AX19" t="e">
            <v>#N/A</v>
          </cell>
          <cell r="AY19" t="e">
            <v>#N/A</v>
          </cell>
          <cell r="AZ19" t="e">
            <v>#N/A</v>
          </cell>
          <cell r="BA19" t="e">
            <v>#N/A</v>
          </cell>
          <cell r="BB19" t="e">
            <v>#N/A</v>
          </cell>
          <cell r="BC19" t="e">
            <v>#N/A</v>
          </cell>
          <cell r="BD19" t="e">
            <v>#N/A</v>
          </cell>
          <cell r="BE19" t="e">
            <v>#N/A</v>
          </cell>
          <cell r="BF19" t="e">
            <v>#N/A</v>
          </cell>
          <cell r="BG19" t="e">
            <v>#N/A</v>
          </cell>
          <cell r="BH19" t="e">
            <v>#N/A</v>
          </cell>
          <cell r="BI19"/>
          <cell r="BJ19" t="str">
            <v>A</v>
          </cell>
          <cell r="BK19" t="str">
            <v>A</v>
          </cell>
          <cell r="BL19" t="str">
            <v>G</v>
          </cell>
          <cell r="BM19" t="str">
            <v>G</v>
          </cell>
          <cell r="BN19" t="str">
            <v>G</v>
          </cell>
          <cell r="BO19" t="str">
            <v>G</v>
          </cell>
          <cell r="BP19" t="str">
            <v>G</v>
          </cell>
          <cell r="BQ19" t="str">
            <v>A</v>
          </cell>
          <cell r="BR19" t="str">
            <v>A2</v>
          </cell>
          <cell r="BS19" t="str">
            <v>A2</v>
          </cell>
          <cell r="BT19" t="str">
            <v>G2</v>
          </cell>
          <cell r="BU19" t="str">
            <v>G2</v>
          </cell>
          <cell r="BV19" t="str">
            <v>G2</v>
          </cell>
          <cell r="BW19" t="str">
            <v>G2</v>
          </cell>
          <cell r="BX19" t="str">
            <v>G2</v>
          </cell>
          <cell r="BY19" t="str">
            <v>A2</v>
          </cell>
          <cell r="BZ19">
            <v>0</v>
          </cell>
          <cell r="CA19">
            <v>1.8</v>
          </cell>
          <cell r="CB19">
            <v>0</v>
          </cell>
          <cell r="CC19">
            <v>0</v>
          </cell>
          <cell r="CD19">
            <v>1405</v>
          </cell>
          <cell r="CE19">
            <v>0</v>
          </cell>
          <cell r="CF19">
            <v>0</v>
          </cell>
          <cell r="CG19">
            <v>150</v>
          </cell>
          <cell r="CH19">
            <v>0</v>
          </cell>
          <cell r="CI19">
            <v>0</v>
          </cell>
          <cell r="CJ19">
            <v>0</v>
          </cell>
          <cell r="CK19">
            <v>0</v>
          </cell>
          <cell r="CL19">
            <v>0</v>
          </cell>
          <cell r="CM19">
            <v>0</v>
          </cell>
          <cell r="CN19">
            <v>0</v>
          </cell>
          <cell r="CO19">
            <v>801</v>
          </cell>
          <cell r="CP19">
            <v>0</v>
          </cell>
          <cell r="CQ19">
            <v>0</v>
          </cell>
          <cell r="CR19">
            <v>0</v>
          </cell>
          <cell r="CS19">
            <v>0</v>
          </cell>
          <cell r="CT19">
            <v>0</v>
          </cell>
          <cell r="CU19">
            <v>4</v>
          </cell>
          <cell r="CV19">
            <v>0</v>
          </cell>
          <cell r="CW19">
            <v>0</v>
          </cell>
          <cell r="CX19">
            <v>0</v>
          </cell>
          <cell r="CY19">
            <v>0</v>
          </cell>
          <cell r="CZ19">
            <v>0</v>
          </cell>
          <cell r="DA19">
            <v>0</v>
          </cell>
          <cell r="DB19">
            <v>0</v>
          </cell>
          <cell r="DC19">
            <v>0</v>
          </cell>
          <cell r="DD19">
            <v>0</v>
          </cell>
          <cell r="DE19">
            <v>132</v>
          </cell>
          <cell r="DF19">
            <v>0</v>
          </cell>
          <cell r="DG19">
            <v>0</v>
          </cell>
          <cell r="DH19">
            <v>191</v>
          </cell>
          <cell r="DI19">
            <v>100</v>
          </cell>
          <cell r="DJ19">
            <v>0</v>
          </cell>
          <cell r="DK19">
            <v>0</v>
          </cell>
          <cell r="DL19">
            <v>0</v>
          </cell>
          <cell r="DM19">
            <v>32</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1</v>
          </cell>
          <cell r="EP19" t="str">
            <v>ja</v>
          </cell>
          <cell r="EQ19">
            <v>102.47</v>
          </cell>
          <cell r="ER19">
            <v>0</v>
          </cell>
          <cell r="ES19">
            <v>0</v>
          </cell>
          <cell r="ET19">
            <v>5</v>
          </cell>
          <cell r="EU19">
            <v>18</v>
          </cell>
          <cell r="EV19">
            <v>0</v>
          </cell>
          <cell r="EW19">
            <v>0</v>
          </cell>
          <cell r="EX19">
            <v>0</v>
          </cell>
          <cell r="EY19">
            <v>0</v>
          </cell>
          <cell r="EZ19">
            <v>0</v>
          </cell>
          <cell r="FA19">
            <v>0</v>
          </cell>
          <cell r="FB19">
            <v>0</v>
          </cell>
          <cell r="FC19">
            <v>0</v>
          </cell>
          <cell r="FD19">
            <v>0</v>
          </cell>
          <cell r="FF19">
            <v>4173.5974132909396</v>
          </cell>
          <cell r="FG19">
            <v>3717.7099999999969</v>
          </cell>
          <cell r="FH19">
            <v>0</v>
          </cell>
          <cell r="FI19">
            <v>0</v>
          </cell>
          <cell r="FJ19">
            <v>476.62112713827997</v>
          </cell>
          <cell r="FK19">
            <v>3717.7099999999969</v>
          </cell>
          <cell r="FL19">
            <v>0</v>
          </cell>
          <cell r="FM19">
            <v>0</v>
          </cell>
          <cell r="FN19">
            <v>1882.0214185921341</v>
          </cell>
          <cell r="FO19">
            <v>3717.7099999999969</v>
          </cell>
          <cell r="FP19">
            <v>0</v>
          </cell>
          <cell r="FQ19">
            <v>0</v>
          </cell>
          <cell r="FR19">
            <v>97.326057585985239</v>
          </cell>
          <cell r="FS19">
            <v>3717.7099999999969</v>
          </cell>
          <cell r="FT19">
            <v>582.2504175104973</v>
          </cell>
          <cell r="FU19">
            <v>3717.7099999999969</v>
          </cell>
          <cell r="FW19">
            <v>0</v>
          </cell>
          <cell r="FX19">
            <v>2364</v>
          </cell>
        </row>
        <row r="20">
          <cell r="I20">
            <v>2368</v>
          </cell>
          <cell r="J20" t="str">
            <v>Berlin, Rhinstraße 59, 59A, 79, 79A</v>
          </cell>
          <cell r="K20" t="str">
            <v>Team 04</v>
          </cell>
          <cell r="L20" t="str">
            <v>Team 3 &amp; 4</v>
          </cell>
          <cell r="M20"/>
          <cell r="N20" t="str">
            <v>Harnisch, Claudia</v>
          </cell>
          <cell r="O20" t="str">
            <v>Viebranz, Silke</v>
          </cell>
          <cell r="P20" t="str">
            <v>Nemetz, Reinhard</v>
          </cell>
          <cell r="Q20" t="str">
            <v>Agwani Abu, Bakar</v>
          </cell>
          <cell r="R20" t="str">
            <v>1230.014.01</v>
          </cell>
          <cell r="S20" t="str">
            <v>1230.100.14</v>
          </cell>
          <cell r="T20" t="str">
            <v>45</v>
          </cell>
          <cell r="U20" t="str">
            <v>Apartmentanlage Studierende</v>
          </cell>
          <cell r="V20">
            <v>45261</v>
          </cell>
          <cell r="W20" t="str">
            <v>TN05</v>
          </cell>
          <cell r="X20" t="str">
            <v>Apartment</v>
          </cell>
          <cell r="Y20" t="str">
            <v>Apartment</v>
          </cell>
          <cell r="Z20" t="str">
            <v>Berlin</v>
          </cell>
          <cell r="AA20" t="str">
            <v>10315</v>
          </cell>
          <cell r="AB20" t="str">
            <v>Berlin</v>
          </cell>
          <cell r="AC20" t="str">
            <v>Lichtenberg</v>
          </cell>
          <cell r="AD20" t="str">
            <v>Friedrichsfelde</v>
          </cell>
          <cell r="AE20" t="str">
            <v>Rhinstraße 79 und 79a</v>
          </cell>
          <cell r="AF20" t="str">
            <v>1230/1230/1230/2368/0001</v>
          </cell>
          <cell r="AG20">
            <v>2368</v>
          </cell>
          <cell r="AH20"/>
          <cell r="AI20">
            <v>1</v>
          </cell>
          <cell r="AJ20">
            <v>800</v>
          </cell>
          <cell r="AK20">
            <v>0</v>
          </cell>
          <cell r="AL20">
            <v>13742.319999999889</v>
          </cell>
          <cell r="AM20">
            <v>570</v>
          </cell>
          <cell r="AN20">
            <v>570</v>
          </cell>
          <cell r="AO20">
            <v>0</v>
          </cell>
          <cell r="AP20" t="str">
            <v>-</v>
          </cell>
          <cell r="AQ20" t="str">
            <v>1230.100.14</v>
          </cell>
          <cell r="AR20">
            <v>10</v>
          </cell>
          <cell r="AS20">
            <v>2</v>
          </cell>
          <cell r="AT20">
            <v>2</v>
          </cell>
          <cell r="AU20" t="e">
            <v>#N/A</v>
          </cell>
          <cell r="AV20" t="e">
            <v>#N/A</v>
          </cell>
          <cell r="AW20" t="e">
            <v>#N/A</v>
          </cell>
          <cell r="AX20" t="e">
            <v>#N/A</v>
          </cell>
          <cell r="AY20" t="e">
            <v>#N/A</v>
          </cell>
          <cell r="AZ20" t="e">
            <v>#N/A</v>
          </cell>
          <cell r="BA20" t="e">
            <v>#N/A</v>
          </cell>
          <cell r="BB20" t="e">
            <v>#N/A</v>
          </cell>
          <cell r="BC20" t="e">
            <v>#N/A</v>
          </cell>
          <cell r="BD20" t="e">
            <v>#N/A</v>
          </cell>
          <cell r="BE20" t="e">
            <v>#N/A</v>
          </cell>
          <cell r="BF20" t="e">
            <v>#N/A</v>
          </cell>
          <cell r="BG20" t="e">
            <v>#N/A</v>
          </cell>
          <cell r="BH20" t="e">
            <v>#N/A</v>
          </cell>
          <cell r="BI20"/>
          <cell r="BJ20" t="str">
            <v>A</v>
          </cell>
          <cell r="BK20" t="str">
            <v>A</v>
          </cell>
          <cell r="BL20" t="str">
            <v>G</v>
          </cell>
          <cell r="BM20" t="str">
            <v>G</v>
          </cell>
          <cell r="BN20" t="str">
            <v>G</v>
          </cell>
          <cell r="BO20" t="str">
            <v>G</v>
          </cell>
          <cell r="BP20" t="str">
            <v>G</v>
          </cell>
          <cell r="BQ20" t="str">
            <v>A</v>
          </cell>
          <cell r="BR20" t="str">
            <v>A2</v>
          </cell>
          <cell r="BS20" t="str">
            <v>A2</v>
          </cell>
          <cell r="BT20" t="str">
            <v>G2</v>
          </cell>
          <cell r="BU20" t="str">
            <v>G2</v>
          </cell>
          <cell r="BV20" t="str">
            <v>G2</v>
          </cell>
          <cell r="BW20" t="str">
            <v>G2</v>
          </cell>
          <cell r="BX20" t="str">
            <v>G2</v>
          </cell>
          <cell r="BY20" t="str">
            <v>A2</v>
          </cell>
          <cell r="BZ20">
            <v>55244</v>
          </cell>
          <cell r="CA20">
            <v>1.8</v>
          </cell>
          <cell r="CB20">
            <v>12498.6</v>
          </cell>
          <cell r="CC20">
            <v>0</v>
          </cell>
          <cell r="CD20">
            <v>8876.5300000000007</v>
          </cell>
          <cell r="CE20">
            <v>0</v>
          </cell>
          <cell r="CF20">
            <v>584.95000000000005</v>
          </cell>
          <cell r="CG20">
            <v>0</v>
          </cell>
          <cell r="CH20">
            <v>0</v>
          </cell>
          <cell r="CI20">
            <v>753.3</v>
          </cell>
          <cell r="CJ20">
            <v>3199.57</v>
          </cell>
          <cell r="CK20">
            <v>0</v>
          </cell>
          <cell r="CL20">
            <v>161.71</v>
          </cell>
          <cell r="CM20">
            <v>158.36000000000001</v>
          </cell>
          <cell r="CN20">
            <v>364.99</v>
          </cell>
          <cell r="CO20">
            <v>1584.29</v>
          </cell>
          <cell r="CP20">
            <v>0</v>
          </cell>
          <cell r="CQ20">
            <v>0</v>
          </cell>
          <cell r="CR20">
            <v>0</v>
          </cell>
          <cell r="CS20">
            <v>1</v>
          </cell>
          <cell r="CT20">
            <v>0</v>
          </cell>
          <cell r="CU20">
            <v>127</v>
          </cell>
          <cell r="CV20">
            <v>0</v>
          </cell>
          <cell r="CW20">
            <v>0</v>
          </cell>
          <cell r="CX20">
            <v>26.5</v>
          </cell>
          <cell r="CY20">
            <v>630.03</v>
          </cell>
          <cell r="CZ20">
            <v>51.58</v>
          </cell>
          <cell r="DA20">
            <v>216</v>
          </cell>
          <cell r="DB20">
            <v>0</v>
          </cell>
          <cell r="DC20">
            <v>0</v>
          </cell>
          <cell r="DD20">
            <v>0</v>
          </cell>
          <cell r="DE20">
            <v>920</v>
          </cell>
          <cell r="DF20">
            <v>0</v>
          </cell>
          <cell r="DG20">
            <v>0</v>
          </cell>
          <cell r="DH20">
            <v>0</v>
          </cell>
          <cell r="DI20">
            <v>0</v>
          </cell>
          <cell r="DJ20">
            <v>0</v>
          </cell>
          <cell r="DK20">
            <v>0</v>
          </cell>
          <cell r="DL20">
            <v>0</v>
          </cell>
          <cell r="DM20">
            <v>493.59</v>
          </cell>
          <cell r="DN20">
            <v>0</v>
          </cell>
          <cell r="DO20">
            <v>0</v>
          </cell>
          <cell r="DP20">
            <v>0</v>
          </cell>
          <cell r="DQ20">
            <v>50.69</v>
          </cell>
          <cell r="DR20">
            <v>1908.29</v>
          </cell>
          <cell r="DS20">
            <v>0</v>
          </cell>
          <cell r="DT20">
            <v>1958.98</v>
          </cell>
          <cell r="DU20">
            <v>0</v>
          </cell>
          <cell r="DV20">
            <v>0</v>
          </cell>
          <cell r="DW20">
            <v>3246.13</v>
          </cell>
          <cell r="DX20">
            <v>0</v>
          </cell>
          <cell r="DY20">
            <v>0</v>
          </cell>
          <cell r="DZ20">
            <v>3246.13</v>
          </cell>
          <cell r="EA20">
            <v>131.77000000000001</v>
          </cell>
          <cell r="EB20">
            <v>1867.91</v>
          </cell>
          <cell r="EC20">
            <v>0</v>
          </cell>
          <cell r="ED20">
            <v>0</v>
          </cell>
          <cell r="EE20">
            <v>0</v>
          </cell>
          <cell r="EF20">
            <v>1999.68</v>
          </cell>
          <cell r="EG20">
            <v>0</v>
          </cell>
          <cell r="EH20">
            <v>0</v>
          </cell>
          <cell r="EI20">
            <v>0</v>
          </cell>
          <cell r="EJ20">
            <v>10.44</v>
          </cell>
          <cell r="EK20">
            <v>10.44</v>
          </cell>
          <cell r="EL20">
            <v>0.86</v>
          </cell>
          <cell r="EM20">
            <v>258</v>
          </cell>
          <cell r="EN20">
            <v>827.58</v>
          </cell>
          <cell r="EO20">
            <v>1</v>
          </cell>
          <cell r="EP20" t="str">
            <v>ja</v>
          </cell>
          <cell r="EQ20">
            <v>1899.36</v>
          </cell>
          <cell r="ER20">
            <v>5315.87</v>
          </cell>
          <cell r="ES20">
            <v>7215.23</v>
          </cell>
          <cell r="ET20">
            <v>24</v>
          </cell>
          <cell r="EU20">
            <v>114</v>
          </cell>
          <cell r="EV20">
            <v>0</v>
          </cell>
          <cell r="EW20">
            <v>35460.750411255322</v>
          </cell>
          <cell r="EX20">
            <v>4265.9487837635916</v>
          </cell>
          <cell r="EY20">
            <v>2.7950398555539508</v>
          </cell>
          <cell r="EZ20">
            <v>9311.3629167853996</v>
          </cell>
          <cell r="FA20">
            <v>0</v>
          </cell>
          <cell r="FB20">
            <v>1358.9759551355728</v>
          </cell>
          <cell r="FC20">
            <v>4844.1668932045641</v>
          </cell>
          <cell r="FD20">
            <v>55244.000000000007</v>
          </cell>
          <cell r="FF20">
            <v>1562.9334665427382</v>
          </cell>
          <cell r="FG20">
            <v>13742.319999999889</v>
          </cell>
          <cell r="FH20">
            <v>60683.348248122122</v>
          </cell>
          <cell r="FI20">
            <v>13742.319999999889</v>
          </cell>
          <cell r="FJ20">
            <v>0</v>
          </cell>
          <cell r="FK20">
            <v>0</v>
          </cell>
          <cell r="FL20">
            <v>0</v>
          </cell>
          <cell r="FM20">
            <v>0</v>
          </cell>
          <cell r="FN20">
            <v>32944.111089710357</v>
          </cell>
          <cell r="FO20">
            <v>13742.319999999889</v>
          </cell>
          <cell r="FP20">
            <v>0</v>
          </cell>
          <cell r="FQ20">
            <v>0</v>
          </cell>
          <cell r="FR20">
            <v>30427.795696263962</v>
          </cell>
          <cell r="FS20">
            <v>13742.319999999889</v>
          </cell>
          <cell r="FT20">
            <v>14162.702092192574</v>
          </cell>
          <cell r="FU20">
            <v>13742.319999999889</v>
          </cell>
          <cell r="FW20">
            <v>0</v>
          </cell>
          <cell r="FX20">
            <v>2365</v>
          </cell>
        </row>
        <row r="21">
          <cell r="I21">
            <v>2369</v>
          </cell>
          <cell r="J21" t="str">
            <v>Berlin, Rathenower Str. 59</v>
          </cell>
          <cell r="K21" t="str">
            <v>Team 01</v>
          </cell>
          <cell r="L21" t="str">
            <v>Team 1 &amp; 2</v>
          </cell>
          <cell r="M21"/>
          <cell r="N21" t="str">
            <v>Krause, Jörn Peter</v>
          </cell>
          <cell r="O21" t="str">
            <v>Preis, Andrea</v>
          </cell>
          <cell r="P21" t="str">
            <v>Herfordt, Marten</v>
          </cell>
          <cell r="Q21" t="str">
            <v>Heim, Florian</v>
          </cell>
          <cell r="R21" t="str">
            <v>1230.015.01</v>
          </cell>
          <cell r="S21" t="str">
            <v>1230.100.15</v>
          </cell>
          <cell r="T21" t="str">
            <v>40</v>
          </cell>
          <cell r="U21" t="str">
            <v>Mietwohnanlage</v>
          </cell>
          <cell r="V21">
            <v>45261</v>
          </cell>
          <cell r="W21" t="str">
            <v>TN04</v>
          </cell>
          <cell r="X21" t="str">
            <v>Wohnen</v>
          </cell>
          <cell r="Y21" t="str">
            <v>Wohnen</v>
          </cell>
          <cell r="Z21" t="str">
            <v>Berlin</v>
          </cell>
          <cell r="AA21" t="str">
            <v>10559</v>
          </cell>
          <cell r="AB21" t="str">
            <v>Berlin</v>
          </cell>
          <cell r="AC21" t="str">
            <v>Mitte</v>
          </cell>
          <cell r="AD21" t="str">
            <v>Moabit</v>
          </cell>
          <cell r="AE21" t="str">
            <v>Rathenower Str. 59</v>
          </cell>
          <cell r="AF21" t="str">
            <v>1230/1230/1230/2369/0001</v>
          </cell>
          <cell r="AG21">
            <v>2369</v>
          </cell>
          <cell r="AH21"/>
          <cell r="AI21">
            <v>1</v>
          </cell>
          <cell r="AJ21">
            <v>17</v>
          </cell>
          <cell r="AK21">
            <v>0</v>
          </cell>
          <cell r="AL21">
            <v>777.61</v>
          </cell>
          <cell r="AM21">
            <v>356.77</v>
          </cell>
          <cell r="AN21">
            <v>229.77</v>
          </cell>
          <cell r="AO21">
            <v>229.77</v>
          </cell>
          <cell r="AP21">
            <v>0</v>
          </cell>
          <cell r="AQ21" t="str">
            <v>1230.100.15</v>
          </cell>
          <cell r="AR21">
            <v>6</v>
          </cell>
          <cell r="AS21">
            <v>1</v>
          </cell>
          <cell r="AT21">
            <v>4</v>
          </cell>
          <cell r="AU21" t="str">
            <v>kU</v>
          </cell>
          <cell r="AV21" t="str">
            <v>kU</v>
          </cell>
          <cell r="AW21" t="str">
            <v>kU</v>
          </cell>
          <cell r="AX21" t="str">
            <v>kU</v>
          </cell>
          <cell r="AY21" t="str">
            <v>kU</v>
          </cell>
          <cell r="AZ21" t="str">
            <v>kU</v>
          </cell>
          <cell r="BA21" t="str">
            <v>kU</v>
          </cell>
          <cell r="BB21" t="str">
            <v>kU</v>
          </cell>
          <cell r="BC21" t="str">
            <v>kU</v>
          </cell>
          <cell r="BD21" t="str">
            <v>kU</v>
          </cell>
          <cell r="BE21" t="str">
            <v>kU</v>
          </cell>
          <cell r="BF21" t="str">
            <v>kU</v>
          </cell>
          <cell r="BG21" t="str">
            <v>kU</v>
          </cell>
          <cell r="BH21" t="str">
            <v>kU</v>
          </cell>
          <cell r="BI21"/>
          <cell r="BJ21" t="str">
            <v>W</v>
          </cell>
          <cell r="BK21" t="str">
            <v>W</v>
          </cell>
          <cell r="BL21" t="str">
            <v>G</v>
          </cell>
          <cell r="BM21" t="str">
            <v>G</v>
          </cell>
          <cell r="BN21" t="str">
            <v>G</v>
          </cell>
          <cell r="BO21" t="str">
            <v>G</v>
          </cell>
          <cell r="BP21" t="str">
            <v>G</v>
          </cell>
          <cell r="BQ21" t="str">
            <v>entfällt</v>
          </cell>
          <cell r="BR21" t="str">
            <v>W4</v>
          </cell>
          <cell r="BS21" t="str">
            <v>W4</v>
          </cell>
          <cell r="BT21" t="str">
            <v>G4</v>
          </cell>
          <cell r="BU21" t="str">
            <v>G4</v>
          </cell>
          <cell r="BV21" t="str">
            <v>G4</v>
          </cell>
          <cell r="BW21" t="str">
            <v>G4</v>
          </cell>
          <cell r="BX21" t="str">
            <v>G4</v>
          </cell>
          <cell r="BY21" t="str">
            <v>entfällt</v>
          </cell>
          <cell r="BZ21">
            <v>3445.69</v>
          </cell>
          <cell r="CA21">
            <v>4.4311287149085015</v>
          </cell>
          <cell r="CB21">
            <v>500.49</v>
          </cell>
          <cell r="CC21">
            <v>0</v>
          </cell>
          <cell r="CD21">
            <v>261.08</v>
          </cell>
          <cell r="CE21">
            <v>0</v>
          </cell>
          <cell r="CF21">
            <v>72.84</v>
          </cell>
          <cell r="CG21">
            <v>0</v>
          </cell>
          <cell r="CH21">
            <v>0</v>
          </cell>
          <cell r="CI21">
            <v>0</v>
          </cell>
          <cell r="CJ21">
            <v>150.9</v>
          </cell>
          <cell r="CK21">
            <v>0</v>
          </cell>
          <cell r="CL21">
            <v>0</v>
          </cell>
          <cell r="CM21">
            <v>0</v>
          </cell>
          <cell r="CN21">
            <v>0</v>
          </cell>
          <cell r="CO21">
            <v>37.340000000000003</v>
          </cell>
          <cell r="CP21">
            <v>0</v>
          </cell>
          <cell r="CQ21">
            <v>0</v>
          </cell>
          <cell r="CR21">
            <v>0</v>
          </cell>
          <cell r="CS21">
            <v>0</v>
          </cell>
          <cell r="CT21">
            <v>0</v>
          </cell>
          <cell r="CU21">
            <v>9</v>
          </cell>
          <cell r="CV21">
            <v>2.95</v>
          </cell>
          <cell r="CW21">
            <v>14.74</v>
          </cell>
          <cell r="CX21">
            <v>2.72</v>
          </cell>
          <cell r="CY21">
            <v>90.93</v>
          </cell>
          <cell r="CZ21">
            <v>5.05</v>
          </cell>
          <cell r="DA21">
            <v>0</v>
          </cell>
          <cell r="DB21">
            <v>0</v>
          </cell>
          <cell r="DC21">
            <v>23.3</v>
          </cell>
          <cell r="DD21">
            <v>64.47</v>
          </cell>
          <cell r="DE21">
            <v>16</v>
          </cell>
          <cell r="DF21">
            <v>24</v>
          </cell>
          <cell r="DG21">
            <v>0</v>
          </cell>
          <cell r="DH21">
            <v>0</v>
          </cell>
          <cell r="DI21">
            <v>0</v>
          </cell>
          <cell r="DJ21">
            <v>0</v>
          </cell>
          <cell r="DK21">
            <v>3.97</v>
          </cell>
          <cell r="DL21">
            <v>4.16</v>
          </cell>
          <cell r="DM21">
            <v>155.01</v>
          </cell>
          <cell r="DN21">
            <v>0</v>
          </cell>
          <cell r="DO21">
            <v>0</v>
          </cell>
          <cell r="DP21">
            <v>0</v>
          </cell>
          <cell r="DQ21">
            <v>109</v>
          </cell>
          <cell r="DR21">
            <v>9</v>
          </cell>
          <cell r="DS21">
            <v>0</v>
          </cell>
          <cell r="DT21">
            <v>118</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0.28000000000000003</v>
          </cell>
          <cell r="EM21">
            <v>9</v>
          </cell>
          <cell r="EN21">
            <v>14.49</v>
          </cell>
          <cell r="EO21">
            <v>1</v>
          </cell>
          <cell r="EP21" t="str">
            <v>ja</v>
          </cell>
          <cell r="EQ21">
            <v>29.32</v>
          </cell>
          <cell r="ER21">
            <v>88.68</v>
          </cell>
          <cell r="ES21">
            <v>118</v>
          </cell>
          <cell r="ET21" t="str">
            <v>entfällt</v>
          </cell>
          <cell r="EU21" t="str">
            <v>entfällt</v>
          </cell>
          <cell r="EV21">
            <v>1088.7007263206096</v>
          </cell>
          <cell r="EW21">
            <v>10.853185429869626</v>
          </cell>
          <cell r="EX21">
            <v>829.41605299319644</v>
          </cell>
          <cell r="EY21">
            <v>69.550438896543696</v>
          </cell>
          <cell r="EZ21">
            <v>1105.1720858995534</v>
          </cell>
          <cell r="FA21">
            <v>5.591274055833523</v>
          </cell>
          <cell r="FB21">
            <v>335.90293644479993</v>
          </cell>
          <cell r="FC21">
            <v>0.50329995959413609</v>
          </cell>
          <cell r="FD21">
            <v>3445.6900000000005</v>
          </cell>
          <cell r="FF21">
            <v>116.05746244662791</v>
          </cell>
          <cell r="FG21">
            <v>777.61</v>
          </cell>
          <cell r="FH21">
            <v>0</v>
          </cell>
          <cell r="FI21">
            <v>0</v>
          </cell>
          <cell r="FJ21">
            <v>116.05746244662791</v>
          </cell>
          <cell r="FK21">
            <v>777.61</v>
          </cell>
          <cell r="FL21">
            <v>0</v>
          </cell>
          <cell r="FM21">
            <v>0</v>
          </cell>
          <cell r="FN21">
            <v>192.17235660270589</v>
          </cell>
          <cell r="FO21">
            <v>777.61</v>
          </cell>
          <cell r="FP21">
            <v>0</v>
          </cell>
          <cell r="FQ21">
            <v>0</v>
          </cell>
          <cell r="FR21">
            <v>29.77191432172437</v>
          </cell>
          <cell r="FS21">
            <v>777.61</v>
          </cell>
          <cell r="FT21">
            <v>0</v>
          </cell>
          <cell r="FU21">
            <v>0</v>
          </cell>
          <cell r="FW21">
            <v>4</v>
          </cell>
          <cell r="FX21">
            <v>2368</v>
          </cell>
        </row>
        <row r="22">
          <cell r="I22">
            <v>2371</v>
          </cell>
          <cell r="J22" t="str">
            <v>Berlin, Pionierstr. 20</v>
          </cell>
          <cell r="K22" t="str">
            <v>Team 04</v>
          </cell>
          <cell r="L22" t="str">
            <v>Team 3 &amp; 4</v>
          </cell>
          <cell r="M22"/>
          <cell r="N22" t="str">
            <v>Harnisch, Claudia</v>
          </cell>
          <cell r="O22" t="str">
            <v>Jaczek, Max</v>
          </cell>
          <cell r="P22" t="str">
            <v>Hofmann, Simon</v>
          </cell>
          <cell r="Q22" t="str">
            <v>Pfaffenbach, Sascha</v>
          </cell>
          <cell r="R22" t="str">
            <v>1230.017.01</v>
          </cell>
          <cell r="S22" t="str">
            <v>1230.100.17</v>
          </cell>
          <cell r="T22" t="str">
            <v>43</v>
          </cell>
          <cell r="U22" t="str">
            <v>Apartmentanlage Beschäftigtenwohnen</v>
          </cell>
          <cell r="V22">
            <v>44621</v>
          </cell>
          <cell r="W22" t="str">
            <v>TN05</v>
          </cell>
          <cell r="X22" t="str">
            <v>Apartment</v>
          </cell>
          <cell r="Y22" t="str">
            <v>Apartment</v>
          </cell>
          <cell r="Z22" t="str">
            <v>Berlin</v>
          </cell>
          <cell r="AA22" t="str">
            <v>13583</v>
          </cell>
          <cell r="AB22" t="str">
            <v>Berlin</v>
          </cell>
          <cell r="AC22" t="str">
            <v>Spandau</v>
          </cell>
          <cell r="AD22" t="str">
            <v>Falkenhagener Feld</v>
          </cell>
          <cell r="AE22" t="str">
            <v>Pionierstr. 20</v>
          </cell>
          <cell r="AF22" t="str">
            <v>1230/1230/1230/2371/0001</v>
          </cell>
          <cell r="AG22">
            <v>2371</v>
          </cell>
          <cell r="AH22"/>
          <cell r="AI22">
            <v>0</v>
          </cell>
          <cell r="AJ22">
            <v>168</v>
          </cell>
          <cell r="AK22">
            <v>0</v>
          </cell>
          <cell r="AL22">
            <v>2917.0799999999927</v>
          </cell>
          <cell r="AM22">
            <v>0</v>
          </cell>
          <cell r="AN22">
            <v>0</v>
          </cell>
          <cell r="AO22">
            <v>0</v>
          </cell>
          <cell r="AP22" t="str">
            <v>-</v>
          </cell>
          <cell r="AQ22" t="str">
            <v>1230.100.17</v>
          </cell>
          <cell r="AR22">
            <v>3</v>
          </cell>
          <cell r="AS22">
            <v>1</v>
          </cell>
          <cell r="AT22">
            <v>6</v>
          </cell>
          <cell r="AU22" t="str">
            <v>-</v>
          </cell>
          <cell r="AV22" t="str">
            <v>-</v>
          </cell>
          <cell r="AW22" t="str">
            <v>-</v>
          </cell>
          <cell r="AX22" t="str">
            <v>-</v>
          </cell>
          <cell r="AY22" t="str">
            <v>-</v>
          </cell>
          <cell r="AZ22" t="str">
            <v>-</v>
          </cell>
          <cell r="BA22" t="str">
            <v>-</v>
          </cell>
          <cell r="BB22" t="str">
            <v>-</v>
          </cell>
          <cell r="BC22" t="str">
            <v>-</v>
          </cell>
          <cell r="BD22" t="str">
            <v>-</v>
          </cell>
          <cell r="BE22" t="str">
            <v>-</v>
          </cell>
          <cell r="BF22" t="str">
            <v>-</v>
          </cell>
          <cell r="BG22" t="str">
            <v>-</v>
          </cell>
          <cell r="BH22" t="str">
            <v>-</v>
          </cell>
          <cell r="BI22"/>
          <cell r="BJ22" t="str">
            <v>A</v>
          </cell>
          <cell r="BK22" t="str">
            <v>A</v>
          </cell>
          <cell r="BL22" t="str">
            <v>G</v>
          </cell>
          <cell r="BM22" t="str">
            <v>G</v>
          </cell>
          <cell r="BN22" t="str">
            <v>G</v>
          </cell>
          <cell r="BO22" t="str">
            <v>G</v>
          </cell>
          <cell r="BP22" t="str">
            <v>G</v>
          </cell>
          <cell r="BQ22" t="str">
            <v>A</v>
          </cell>
          <cell r="BR22" t="str">
            <v>A6</v>
          </cell>
          <cell r="BS22" t="str">
            <v>A6</v>
          </cell>
          <cell r="BT22" t="str">
            <v>G6</v>
          </cell>
          <cell r="BU22" t="str">
            <v>G6</v>
          </cell>
          <cell r="BV22" t="str">
            <v>G6</v>
          </cell>
          <cell r="BW22" t="str">
            <v>G6</v>
          </cell>
          <cell r="BX22" t="str">
            <v>G6</v>
          </cell>
          <cell r="BY22" t="str">
            <v>A6</v>
          </cell>
          <cell r="BZ22">
            <v>11726</v>
          </cell>
          <cell r="CA22">
            <v>0</v>
          </cell>
          <cell r="CB22">
            <v>4212.38</v>
          </cell>
          <cell r="CC22">
            <v>0</v>
          </cell>
          <cell r="CD22">
            <v>2623.02</v>
          </cell>
          <cell r="CE22">
            <v>292.75</v>
          </cell>
          <cell r="CF22">
            <v>115.21</v>
          </cell>
          <cell r="CG22">
            <v>0</v>
          </cell>
          <cell r="CH22">
            <v>138</v>
          </cell>
          <cell r="CI22">
            <v>119.05</v>
          </cell>
          <cell r="CJ22">
            <v>1142.8800000000001</v>
          </cell>
          <cell r="CK22">
            <v>0</v>
          </cell>
          <cell r="CL22">
            <v>0</v>
          </cell>
          <cell r="CM22">
            <v>12.3</v>
          </cell>
          <cell r="CN22">
            <v>8.11</v>
          </cell>
          <cell r="CO22">
            <v>785.86</v>
          </cell>
          <cell r="CP22">
            <v>0</v>
          </cell>
          <cell r="CQ22">
            <v>0</v>
          </cell>
          <cell r="CR22">
            <v>0</v>
          </cell>
          <cell r="CS22">
            <v>0</v>
          </cell>
          <cell r="CT22">
            <v>0</v>
          </cell>
          <cell r="CU22">
            <v>35</v>
          </cell>
          <cell r="CV22">
            <v>0</v>
          </cell>
          <cell r="CW22">
            <v>0</v>
          </cell>
          <cell r="CX22">
            <v>1.36</v>
          </cell>
          <cell r="CY22">
            <v>0</v>
          </cell>
          <cell r="CZ22">
            <v>11.66</v>
          </cell>
          <cell r="DA22">
            <v>0</v>
          </cell>
          <cell r="DB22">
            <v>0</v>
          </cell>
          <cell r="DC22">
            <v>0</v>
          </cell>
          <cell r="DD22">
            <v>0</v>
          </cell>
          <cell r="DE22">
            <v>121</v>
          </cell>
          <cell r="DF22">
            <v>0</v>
          </cell>
          <cell r="DG22">
            <v>9</v>
          </cell>
          <cell r="DH22">
            <v>0</v>
          </cell>
          <cell r="DI22">
            <v>0</v>
          </cell>
          <cell r="DJ22">
            <v>0</v>
          </cell>
          <cell r="DK22">
            <v>0</v>
          </cell>
          <cell r="DL22">
            <v>0</v>
          </cell>
          <cell r="DM22">
            <v>238.75</v>
          </cell>
          <cell r="DN22">
            <v>0</v>
          </cell>
          <cell r="DO22">
            <v>0</v>
          </cell>
          <cell r="DP22">
            <v>0</v>
          </cell>
          <cell r="DQ22">
            <v>0</v>
          </cell>
          <cell r="DR22">
            <v>442.01</v>
          </cell>
          <cell r="DS22">
            <v>0</v>
          </cell>
          <cell r="DT22">
            <v>442.01</v>
          </cell>
          <cell r="DU22">
            <v>0</v>
          </cell>
          <cell r="DV22">
            <v>0</v>
          </cell>
          <cell r="DW22">
            <v>35.270000000000003</v>
          </cell>
          <cell r="DX22">
            <v>0</v>
          </cell>
          <cell r="DY22">
            <v>0</v>
          </cell>
          <cell r="DZ22">
            <v>35.270000000000003</v>
          </cell>
          <cell r="EA22">
            <v>239.19</v>
          </cell>
          <cell r="EB22">
            <v>0</v>
          </cell>
          <cell r="EC22">
            <v>0</v>
          </cell>
          <cell r="ED22">
            <v>0</v>
          </cell>
          <cell r="EE22">
            <v>0</v>
          </cell>
          <cell r="EF22">
            <v>239.19</v>
          </cell>
          <cell r="EG22">
            <v>0</v>
          </cell>
          <cell r="EH22">
            <v>0</v>
          </cell>
          <cell r="EI22">
            <v>0</v>
          </cell>
          <cell r="EJ22">
            <v>7.02</v>
          </cell>
          <cell r="EK22">
            <v>7.02</v>
          </cell>
          <cell r="EL22">
            <v>0</v>
          </cell>
          <cell r="EM22">
            <v>33</v>
          </cell>
          <cell r="EN22">
            <v>90.23</v>
          </cell>
          <cell r="EO22">
            <v>1</v>
          </cell>
          <cell r="EP22" t="str">
            <v>ja</v>
          </cell>
          <cell r="EQ22">
            <v>0</v>
          </cell>
          <cell r="ER22">
            <v>723.49</v>
          </cell>
          <cell r="ES22">
            <v>723.49</v>
          </cell>
          <cell r="ET22">
            <v>5</v>
          </cell>
          <cell r="EU22">
            <v>5</v>
          </cell>
          <cell r="EV22">
            <v>0</v>
          </cell>
          <cell r="EW22">
            <v>7526.8401875747568</v>
          </cell>
          <cell r="EX22">
            <v>905.48322783310175</v>
          </cell>
          <cell r="EY22">
            <v>0.59327053338327462</v>
          </cell>
          <cell r="EZ22">
            <v>1976.4144805268554</v>
          </cell>
          <cell r="FA22">
            <v>0</v>
          </cell>
          <cell r="FB22">
            <v>288.4539868568483</v>
          </cell>
          <cell r="FC22">
            <v>1028.2148466750546</v>
          </cell>
          <cell r="FD22">
            <v>11726</v>
          </cell>
          <cell r="FF22">
            <v>2313.6006751893474</v>
          </cell>
          <cell r="FG22">
            <v>2917.0799999999927</v>
          </cell>
          <cell r="FH22">
            <v>0</v>
          </cell>
          <cell r="FI22">
            <v>0</v>
          </cell>
          <cell r="FJ22">
            <v>255.07858423552506</v>
          </cell>
          <cell r="FK22">
            <v>2917.0799999999927</v>
          </cell>
          <cell r="FL22">
            <v>0</v>
          </cell>
          <cell r="FM22">
            <v>0</v>
          </cell>
          <cell r="FN22">
            <v>321.14270488681507</v>
          </cell>
          <cell r="FO22">
            <v>2917.0799999999927</v>
          </cell>
          <cell r="FP22">
            <v>0</v>
          </cell>
          <cell r="FQ22">
            <v>0</v>
          </cell>
          <cell r="FR22">
            <v>291.60345746501702</v>
          </cell>
          <cell r="FS22">
            <v>2917.0799999999927</v>
          </cell>
          <cell r="FT22">
            <v>437.92607848003661</v>
          </cell>
          <cell r="FU22">
            <v>2917.0799999999927</v>
          </cell>
          <cell r="FW22">
            <v>1</v>
          </cell>
          <cell r="FX22">
            <v>2369</v>
          </cell>
        </row>
        <row r="23">
          <cell r="I23">
            <v>2382</v>
          </cell>
          <cell r="J23" t="str">
            <v>Berlin, Christoph-Kolumbus-Str. 5,5a,7,9, James-Cook-Str.1</v>
          </cell>
          <cell r="K23" t="str">
            <v>Team 03</v>
          </cell>
          <cell r="L23" t="str">
            <v>Sonstige/Stellplätze</v>
          </cell>
          <cell r="M23"/>
          <cell r="N23" t="str">
            <v>Trettin, Sabrina</v>
          </cell>
          <cell r="O23" t="str">
            <v>Özdemir, Ali</v>
          </cell>
          <cell r="P23" t="str">
            <v>Phan-Kocak, Hanh</v>
          </cell>
          <cell r="Q23" t="str">
            <v>Pfaffenbach, Sascha</v>
          </cell>
          <cell r="R23" t="str">
            <v>1230.029.01</v>
          </cell>
          <cell r="S23" t="str">
            <v>1230.100.29</v>
          </cell>
          <cell r="T23" t="str">
            <v>40</v>
          </cell>
          <cell r="U23" t="str">
            <v>Mietwohnanlage</v>
          </cell>
          <cell r="V23">
            <v>44621</v>
          </cell>
          <cell r="W23" t="str">
            <v>TN04</v>
          </cell>
          <cell r="X23" t="str">
            <v>Wohnen</v>
          </cell>
          <cell r="Y23" t="str">
            <v>Wohnen</v>
          </cell>
          <cell r="Z23" t="str">
            <v>Berlin</v>
          </cell>
          <cell r="AA23" t="str">
            <v>14089</v>
          </cell>
          <cell r="AB23" t="str">
            <v>Berlin</v>
          </cell>
          <cell r="AC23" t="str">
            <v>Spandau</v>
          </cell>
          <cell r="AD23" t="str">
            <v>Kladow</v>
          </cell>
          <cell r="AE23" t="str">
            <v>Christoph-Kolumbus-Str. 5, 5a, 7, 9 und James-Cook-Str. 1</v>
          </cell>
          <cell r="AF23" t="str">
            <v>1230/1230/1230/2382/1001</v>
          </cell>
          <cell r="AG23">
            <v>2382</v>
          </cell>
          <cell r="AH23"/>
          <cell r="AI23">
            <v>1</v>
          </cell>
          <cell r="AJ23">
            <v>74</v>
          </cell>
          <cell r="AK23">
            <v>1</v>
          </cell>
          <cell r="AL23">
            <v>3033.5200000000013</v>
          </cell>
          <cell r="AM23">
            <v>55</v>
          </cell>
          <cell r="AN23">
            <v>55</v>
          </cell>
          <cell r="AO23">
            <v>55</v>
          </cell>
          <cell r="AP23">
            <v>1</v>
          </cell>
          <cell r="AQ23" t="str">
            <v>1230.100.29</v>
          </cell>
          <cell r="AR23">
            <v>3</v>
          </cell>
          <cell r="AS23">
            <v>5</v>
          </cell>
          <cell r="AT23">
            <v>6</v>
          </cell>
          <cell r="AU23" t="str">
            <v>-</v>
          </cell>
          <cell r="AV23" t="str">
            <v>-</v>
          </cell>
          <cell r="AW23" t="str">
            <v>-</v>
          </cell>
          <cell r="AX23" t="str">
            <v>-</v>
          </cell>
          <cell r="AY23" t="str">
            <v>-</v>
          </cell>
          <cell r="AZ23" t="str">
            <v>-</v>
          </cell>
          <cell r="BA23" t="str">
            <v>-</v>
          </cell>
          <cell r="BB23" t="str">
            <v>-</v>
          </cell>
          <cell r="BC23" t="str">
            <v>-</v>
          </cell>
          <cell r="BD23" t="str">
            <v>-</v>
          </cell>
          <cell r="BE23" t="str">
            <v>-</v>
          </cell>
          <cell r="BF23" t="str">
            <v>-</v>
          </cell>
          <cell r="BG23" t="str">
            <v>-</v>
          </cell>
          <cell r="BH23" t="str">
            <v>-</v>
          </cell>
          <cell r="BI23"/>
          <cell r="BJ23" t="str">
            <v>G</v>
          </cell>
          <cell r="BK23" t="str">
            <v>G</v>
          </cell>
          <cell r="BL23" t="str">
            <v>G</v>
          </cell>
          <cell r="BM23" t="str">
            <v>G</v>
          </cell>
          <cell r="BN23" t="str">
            <v>G</v>
          </cell>
          <cell r="BO23" t="str">
            <v>G</v>
          </cell>
          <cell r="BP23" t="str">
            <v>G</v>
          </cell>
          <cell r="BQ23" t="str">
            <v>A</v>
          </cell>
          <cell r="BR23" t="str">
            <v>G6</v>
          </cell>
          <cell r="BS23" t="str">
            <v>G6</v>
          </cell>
          <cell r="BT23" t="str">
            <v>G6</v>
          </cell>
          <cell r="BU23" t="str">
            <v>G6</v>
          </cell>
          <cell r="BV23" t="str">
            <v>G6</v>
          </cell>
          <cell r="BW23" t="str">
            <v>G6</v>
          </cell>
          <cell r="BX23" t="str">
            <v>G6</v>
          </cell>
          <cell r="BY23" t="str">
            <v>A6</v>
          </cell>
          <cell r="BZ23">
            <v>13143.910000000002</v>
          </cell>
          <cell r="CA23">
            <v>4.3328905034415452</v>
          </cell>
          <cell r="CB23">
            <v>5430</v>
          </cell>
          <cell r="CC23">
            <v>1922</v>
          </cell>
          <cell r="CD23">
            <v>3508</v>
          </cell>
          <cell r="CE23">
            <v>0</v>
          </cell>
          <cell r="CF23">
            <v>0</v>
          </cell>
          <cell r="CG23">
            <v>0</v>
          </cell>
          <cell r="CH23">
            <v>0</v>
          </cell>
          <cell r="CI23">
            <v>0</v>
          </cell>
          <cell r="CJ23">
            <v>2081</v>
          </cell>
          <cell r="CK23">
            <v>0</v>
          </cell>
          <cell r="CL23">
            <v>0</v>
          </cell>
          <cell r="CM23">
            <v>0</v>
          </cell>
          <cell r="CN23">
            <v>0</v>
          </cell>
          <cell r="CO23">
            <v>1781</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766</v>
          </cell>
          <cell r="DT23">
            <v>766</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149</v>
          </cell>
          <cell r="EN23">
            <v>766</v>
          </cell>
          <cell r="EO23">
            <v>1</v>
          </cell>
          <cell r="EP23" t="str">
            <v>nein, WEG</v>
          </cell>
          <cell r="EQ23">
            <v>0</v>
          </cell>
          <cell r="ER23">
            <v>766</v>
          </cell>
          <cell r="ES23">
            <v>723.49</v>
          </cell>
          <cell r="ET23">
            <v>2</v>
          </cell>
          <cell r="EU23">
            <v>10</v>
          </cell>
          <cell r="EV23">
            <v>4152.9517639987125</v>
          </cell>
          <cell r="EW23">
            <v>41.400501061766349</v>
          </cell>
          <cell r="EX23">
            <v>3163.8858844230926</v>
          </cell>
          <cell r="EY23">
            <v>265.30671921057024</v>
          </cell>
          <cell r="EZ23">
            <v>4215.7833210695098</v>
          </cell>
          <cell r="FA23">
            <v>21.328443062263528</v>
          </cell>
          <cell r="FB23">
            <v>1281.333481934292</v>
          </cell>
          <cell r="FC23">
            <v>1.9198852397949213</v>
          </cell>
          <cell r="FD23">
            <v>13143.910000000003</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W23">
            <v>0</v>
          </cell>
          <cell r="FX23">
            <v>2371</v>
          </cell>
        </row>
        <row r="24">
          <cell r="I24">
            <v>2385</v>
          </cell>
          <cell r="J24" t="str">
            <v>Berlin, Ostendstraße 19</v>
          </cell>
          <cell r="K24" t="str">
            <v>Team 04</v>
          </cell>
          <cell r="L24" t="str">
            <v>Team 3 &amp; 4</v>
          </cell>
          <cell r="M24"/>
          <cell r="N24" t="str">
            <v>Harnisch, Claudia</v>
          </cell>
          <cell r="O24" t="str">
            <v>Völschow, Laura</v>
          </cell>
          <cell r="P24" t="str">
            <v>Hofmann, Simon</v>
          </cell>
          <cell r="Q24" t="str">
            <v>Liebold, Matthias</v>
          </cell>
          <cell r="R24" t="str">
            <v>1230.032.01</v>
          </cell>
          <cell r="S24" t="str">
            <v>1230.100.32</v>
          </cell>
          <cell r="T24" t="str">
            <v>45</v>
          </cell>
          <cell r="U24" t="str">
            <v>Apartmentanlage Studierende</v>
          </cell>
          <cell r="V24">
            <v>45323</v>
          </cell>
          <cell r="W24" t="str">
            <v>TN05</v>
          </cell>
          <cell r="X24" t="str">
            <v>Apartment</v>
          </cell>
          <cell r="Y24" t="str">
            <v>Apartment</v>
          </cell>
          <cell r="Z24" t="str">
            <v>Berlin</v>
          </cell>
          <cell r="AA24" t="str">
            <v>12459</v>
          </cell>
          <cell r="AB24" t="str">
            <v>Berlin</v>
          </cell>
          <cell r="AC24" t="str">
            <v>Treptow-Köpenick</v>
          </cell>
          <cell r="AD24" t="str">
            <v>Oberschöneweide</v>
          </cell>
          <cell r="AE24" t="str">
            <v>Berlin, Ostendstraße 19</v>
          </cell>
          <cell r="AF24" t="str">
            <v>1230/1230/1230/2385/0001</v>
          </cell>
          <cell r="AG24">
            <v>2385</v>
          </cell>
          <cell r="AH24"/>
          <cell r="AI24">
            <v>1</v>
          </cell>
          <cell r="AJ24">
            <v>453</v>
          </cell>
          <cell r="AK24">
            <v>0</v>
          </cell>
          <cell r="AL24">
            <v>6850.4099999999626</v>
          </cell>
          <cell r="AM24">
            <v>470</v>
          </cell>
          <cell r="AN24">
            <v>470</v>
          </cell>
          <cell r="AO24">
            <v>0</v>
          </cell>
          <cell r="AP24" t="str">
            <v>-</v>
          </cell>
          <cell r="AQ24" t="str">
            <v>1230.100.32</v>
          </cell>
          <cell r="AR24">
            <v>6</v>
          </cell>
          <cell r="AS24">
            <v>5</v>
          </cell>
          <cell r="AT24">
            <v>4</v>
          </cell>
          <cell r="AU24" t="str">
            <v>-</v>
          </cell>
          <cell r="AV24" t="str">
            <v>-</v>
          </cell>
          <cell r="AW24" t="str">
            <v>-</v>
          </cell>
          <cell r="AX24" t="str">
            <v>-</v>
          </cell>
          <cell r="AY24" t="str">
            <v>-</v>
          </cell>
          <cell r="AZ24" t="str">
            <v>-</v>
          </cell>
          <cell r="BA24" t="str">
            <v>-</v>
          </cell>
          <cell r="BB24" t="str">
            <v>-</v>
          </cell>
          <cell r="BC24" t="str">
            <v>-</v>
          </cell>
          <cell r="BD24" t="str">
            <v>-</v>
          </cell>
          <cell r="BE24" t="str">
            <v>-</v>
          </cell>
          <cell r="BF24" t="str">
            <v>-</v>
          </cell>
          <cell r="BG24" t="str">
            <v>-</v>
          </cell>
          <cell r="BH24" t="str">
            <v>-</v>
          </cell>
          <cell r="BI24"/>
          <cell r="BJ24" t="str">
            <v>A</v>
          </cell>
          <cell r="BK24" t="str">
            <v>A</v>
          </cell>
          <cell r="BL24" t="str">
            <v>G</v>
          </cell>
          <cell r="BM24" t="str">
            <v>G</v>
          </cell>
          <cell r="BN24" t="str">
            <v>G</v>
          </cell>
          <cell r="BO24" t="str">
            <v>G</v>
          </cell>
          <cell r="BP24" t="str">
            <v>G</v>
          </cell>
          <cell r="BQ24" t="str">
            <v>A</v>
          </cell>
          <cell r="BR24" t="str">
            <v>A4</v>
          </cell>
          <cell r="BS24" t="str">
            <v>A4</v>
          </cell>
          <cell r="BT24" t="str">
            <v>G4</v>
          </cell>
          <cell r="BU24" t="str">
            <v>G4</v>
          </cell>
          <cell r="BV24" t="str">
            <v>G4</v>
          </cell>
          <cell r="BW24" t="str">
            <v>G4</v>
          </cell>
          <cell r="BX24" t="str">
            <v>G4</v>
          </cell>
          <cell r="BY24" t="str">
            <v>A4</v>
          </cell>
          <cell r="BZ24">
            <v>27537</v>
          </cell>
          <cell r="CA24">
            <v>1.8</v>
          </cell>
          <cell r="CB24">
            <v>5340.13</v>
          </cell>
          <cell r="CC24">
            <v>0</v>
          </cell>
          <cell r="CD24">
            <v>3126.89</v>
          </cell>
          <cell r="CE24">
            <v>0</v>
          </cell>
          <cell r="CF24">
            <v>324.54000000000002</v>
          </cell>
          <cell r="CG24">
            <v>0</v>
          </cell>
          <cell r="CH24">
            <v>0</v>
          </cell>
          <cell r="CI24">
            <v>568.13</v>
          </cell>
          <cell r="CJ24">
            <v>888.38</v>
          </cell>
          <cell r="CK24">
            <v>0</v>
          </cell>
          <cell r="CL24">
            <v>0</v>
          </cell>
          <cell r="CM24">
            <v>72.23</v>
          </cell>
          <cell r="CN24">
            <v>0</v>
          </cell>
          <cell r="CO24">
            <v>1273.6099999999999</v>
          </cell>
          <cell r="CP24">
            <v>284</v>
          </cell>
          <cell r="CQ24">
            <v>0</v>
          </cell>
          <cell r="CR24">
            <v>260.87</v>
          </cell>
          <cell r="CS24">
            <v>0</v>
          </cell>
          <cell r="CT24">
            <v>0</v>
          </cell>
          <cell r="CU24">
            <v>34</v>
          </cell>
          <cell r="CV24">
            <v>0</v>
          </cell>
          <cell r="CW24">
            <v>0</v>
          </cell>
          <cell r="CX24">
            <v>0</v>
          </cell>
          <cell r="CY24">
            <v>0</v>
          </cell>
          <cell r="CZ24">
            <v>48.32</v>
          </cell>
          <cell r="DA24">
            <v>180</v>
          </cell>
          <cell r="DB24">
            <v>0</v>
          </cell>
          <cell r="DC24">
            <v>30</v>
          </cell>
          <cell r="DD24">
            <v>0</v>
          </cell>
          <cell r="DE24">
            <v>244</v>
          </cell>
          <cell r="DF24">
            <v>0</v>
          </cell>
          <cell r="DG24">
            <v>2</v>
          </cell>
          <cell r="DH24">
            <v>0</v>
          </cell>
          <cell r="DI24">
            <v>0</v>
          </cell>
          <cell r="DJ24">
            <v>0</v>
          </cell>
          <cell r="DK24">
            <v>8</v>
          </cell>
          <cell r="DL24">
            <v>0</v>
          </cell>
          <cell r="DM24">
            <v>861.24</v>
          </cell>
          <cell r="DN24">
            <v>0</v>
          </cell>
          <cell r="DO24">
            <v>0</v>
          </cell>
          <cell r="DP24">
            <v>0</v>
          </cell>
          <cell r="DQ24">
            <v>78.91</v>
          </cell>
          <cell r="DR24">
            <v>2321.42</v>
          </cell>
          <cell r="DS24">
            <v>0</v>
          </cell>
          <cell r="DT24">
            <v>2400.33</v>
          </cell>
          <cell r="DU24">
            <v>0</v>
          </cell>
          <cell r="DV24">
            <v>0</v>
          </cell>
          <cell r="DW24">
            <v>13.56</v>
          </cell>
          <cell r="DX24">
            <v>0</v>
          </cell>
          <cell r="DY24">
            <v>0</v>
          </cell>
          <cell r="DZ24">
            <v>13.56</v>
          </cell>
          <cell r="EA24">
            <v>0</v>
          </cell>
          <cell r="EB24">
            <v>31.86</v>
          </cell>
          <cell r="EC24">
            <v>0</v>
          </cell>
          <cell r="ED24">
            <v>0</v>
          </cell>
          <cell r="EE24">
            <v>0</v>
          </cell>
          <cell r="EF24">
            <v>31.86</v>
          </cell>
          <cell r="EG24">
            <v>6.96</v>
          </cell>
          <cell r="EH24">
            <v>0</v>
          </cell>
          <cell r="EI24">
            <v>0</v>
          </cell>
          <cell r="EJ24">
            <v>0</v>
          </cell>
          <cell r="EK24">
            <v>6.96</v>
          </cell>
          <cell r="EL24">
            <v>57.02</v>
          </cell>
          <cell r="EM24">
            <v>71</v>
          </cell>
          <cell r="EN24">
            <v>161.86000000000001</v>
          </cell>
          <cell r="EO24">
            <v>1</v>
          </cell>
          <cell r="EP24" t="str">
            <v>ja</v>
          </cell>
          <cell r="EQ24">
            <v>0</v>
          </cell>
          <cell r="ER24">
            <v>2452.71</v>
          </cell>
          <cell r="ES24">
            <v>2452.71</v>
          </cell>
          <cell r="ET24">
            <v>16</v>
          </cell>
          <cell r="EU24">
            <v>30</v>
          </cell>
          <cell r="EV24">
            <v>0</v>
          </cell>
          <cell r="EW24">
            <v>17675.814279826547</v>
          </cell>
          <cell r="EX24">
            <v>2126.4106809517416</v>
          </cell>
          <cell r="EY24">
            <v>1.3932193994350361</v>
          </cell>
          <cell r="EZ24">
            <v>4641.3547288306345</v>
          </cell>
          <cell r="FA24">
            <v>0</v>
          </cell>
          <cell r="FB24">
            <v>677.39701825661189</v>
          </cell>
          <cell r="FC24">
            <v>2414.6300727350313</v>
          </cell>
          <cell r="FD24">
            <v>27537</v>
          </cell>
          <cell r="FF24">
            <v>5045.6990352244338</v>
          </cell>
          <cell r="FG24">
            <v>6850.4099999999626</v>
          </cell>
          <cell r="FH24">
            <v>0</v>
          </cell>
          <cell r="FI24">
            <v>0</v>
          </cell>
          <cell r="FJ24">
            <v>404.60076384339521</v>
          </cell>
          <cell r="FK24">
            <v>6850.4099999999626</v>
          </cell>
          <cell r="FL24">
            <v>0</v>
          </cell>
          <cell r="FM24">
            <v>0</v>
          </cell>
          <cell r="FN24">
            <v>1900.8248734362371</v>
          </cell>
          <cell r="FO24">
            <v>6850.4099999999626</v>
          </cell>
          <cell r="FP24">
            <v>0</v>
          </cell>
          <cell r="FQ24">
            <v>0</v>
          </cell>
          <cell r="FR24">
            <v>99.175376657247355</v>
          </cell>
          <cell r="FS24">
            <v>6850.4099999999626</v>
          </cell>
          <cell r="FT24">
            <v>962.54981775772376</v>
          </cell>
          <cell r="FU24">
            <v>6850.4099999999626</v>
          </cell>
          <cell r="FW24">
            <v>2</v>
          </cell>
          <cell r="FX24">
            <v>2382</v>
          </cell>
        </row>
        <row r="25">
          <cell r="I25">
            <v>2393</v>
          </cell>
          <cell r="J25" t="str">
            <v>Berlin, Strokower Straße 220</v>
          </cell>
          <cell r="K25" t="str">
            <v>Team 04</v>
          </cell>
          <cell r="L25" t="str">
            <v>Team 3 &amp; 4</v>
          </cell>
          <cell r="M25"/>
          <cell r="N25" t="str">
            <v>Harnisch, Claudia</v>
          </cell>
          <cell r="O25" t="str">
            <v>Viebranz, Silke</v>
          </cell>
          <cell r="P25" t="str">
            <v>Hofmann, Simon</v>
          </cell>
          <cell r="Q25" t="str">
            <v>Liebold, Matthias</v>
          </cell>
          <cell r="R25" t="str">
            <v>1230.100.40</v>
          </cell>
          <cell r="S25" t="str">
            <v>1230.100.32</v>
          </cell>
          <cell r="T25" t="str">
            <v>45</v>
          </cell>
          <cell r="U25" t="str">
            <v>Apartmentanlage Studierende</v>
          </cell>
          <cell r="V25">
            <v>45323</v>
          </cell>
          <cell r="W25" t="str">
            <v>TN05</v>
          </cell>
          <cell r="X25" t="str">
            <v>Apartment</v>
          </cell>
          <cell r="Y25" t="str">
            <v>Apartment</v>
          </cell>
          <cell r="Z25" t="str">
            <v>Berlin</v>
          </cell>
          <cell r="AA25">
            <v>10407</v>
          </cell>
          <cell r="AB25" t="str">
            <v>Berlin</v>
          </cell>
          <cell r="AC25" t="str">
            <v>Pankow</v>
          </cell>
          <cell r="AD25" t="str">
            <v>Prenzlauer Berg</v>
          </cell>
          <cell r="AE25" t="str">
            <v>Berlin, Ostendstraße 19</v>
          </cell>
          <cell r="AF25" t="str">
            <v>1230/1230/1230/2385/0001</v>
          </cell>
          <cell r="AG25">
            <v>2393</v>
          </cell>
          <cell r="AH25"/>
          <cell r="AI25">
            <v>1</v>
          </cell>
          <cell r="AJ25">
            <v>557</v>
          </cell>
          <cell r="AK25">
            <v>0</v>
          </cell>
          <cell r="AL25">
            <v>10450</v>
          </cell>
          <cell r="AM25">
            <v>470</v>
          </cell>
          <cell r="AN25">
            <v>470</v>
          </cell>
          <cell r="AO25">
            <v>0</v>
          </cell>
          <cell r="AP25" t="str">
            <v>-</v>
          </cell>
          <cell r="AQ25" t="str">
            <v>1230.100.32</v>
          </cell>
          <cell r="AR25">
            <v>9</v>
          </cell>
          <cell r="AS25">
            <v>1</v>
          </cell>
          <cell r="AT25">
            <v>2</v>
          </cell>
          <cell r="AU25" t="str">
            <v>-</v>
          </cell>
          <cell r="AV25" t="str">
            <v>-</v>
          </cell>
          <cell r="AW25" t="str">
            <v>-</v>
          </cell>
          <cell r="AX25" t="str">
            <v>-</v>
          </cell>
          <cell r="AY25" t="str">
            <v>-</v>
          </cell>
          <cell r="AZ25" t="str">
            <v>-</v>
          </cell>
          <cell r="BA25" t="str">
            <v>-</v>
          </cell>
          <cell r="BB25" t="str">
            <v>-</v>
          </cell>
          <cell r="BC25" t="str">
            <v>-</v>
          </cell>
          <cell r="BD25" t="str">
            <v>-</v>
          </cell>
          <cell r="BE25" t="str">
            <v>-</v>
          </cell>
          <cell r="BF25" t="str">
            <v>-</v>
          </cell>
          <cell r="BG25" t="str">
            <v>-</v>
          </cell>
          <cell r="BH25" t="str">
            <v>-</v>
          </cell>
          <cell r="BI25"/>
          <cell r="BJ25" t="str">
            <v>A</v>
          </cell>
          <cell r="BK25" t="str">
            <v>A</v>
          </cell>
          <cell r="BL25" t="str">
            <v>G</v>
          </cell>
          <cell r="BM25" t="str">
            <v>G</v>
          </cell>
          <cell r="BN25" t="str">
            <v>G</v>
          </cell>
          <cell r="BO25" t="str">
            <v>G</v>
          </cell>
          <cell r="BP25" t="str">
            <v>G</v>
          </cell>
          <cell r="BQ25" t="str">
            <v>A</v>
          </cell>
          <cell r="BR25" t="str">
            <v>A4</v>
          </cell>
          <cell r="BS25" t="str">
            <v>A4</v>
          </cell>
          <cell r="BT25" t="str">
            <v>G4</v>
          </cell>
          <cell r="BU25" t="str">
            <v>G4</v>
          </cell>
          <cell r="BV25" t="str">
            <v>G4</v>
          </cell>
          <cell r="BW25" t="str">
            <v>G4</v>
          </cell>
          <cell r="BX25" t="str">
            <v>G4</v>
          </cell>
          <cell r="BY25" t="str">
            <v>A4</v>
          </cell>
          <cell r="BZ25">
            <v>27537</v>
          </cell>
          <cell r="CA25">
            <v>1.8</v>
          </cell>
          <cell r="CB25">
            <v>3452</v>
          </cell>
          <cell r="CC25">
            <v>1421</v>
          </cell>
          <cell r="CD25">
            <v>2031</v>
          </cell>
          <cell r="CE25">
            <v>30</v>
          </cell>
          <cell r="CF25">
            <v>946.8</v>
          </cell>
          <cell r="CG25">
            <v>0</v>
          </cell>
          <cell r="CH25">
            <v>134.1</v>
          </cell>
          <cell r="CI25">
            <v>0</v>
          </cell>
          <cell r="CJ25">
            <v>267</v>
          </cell>
          <cell r="CK25">
            <v>0</v>
          </cell>
          <cell r="CL25">
            <v>0</v>
          </cell>
          <cell r="CM25">
            <v>81</v>
          </cell>
          <cell r="CN25">
            <v>60.8</v>
          </cell>
          <cell r="CO25">
            <v>156</v>
          </cell>
          <cell r="CP25">
            <v>332.2</v>
          </cell>
          <cell r="CQ25">
            <v>267.89999999999998</v>
          </cell>
          <cell r="CR25">
            <v>212</v>
          </cell>
          <cell r="CS25">
            <v>0</v>
          </cell>
          <cell r="CT25">
            <v>42.5</v>
          </cell>
          <cell r="CU25">
            <v>34</v>
          </cell>
          <cell r="CV25">
            <v>0</v>
          </cell>
          <cell r="CW25">
            <v>63.3</v>
          </cell>
          <cell r="CX25">
            <v>42.5</v>
          </cell>
          <cell r="CY25">
            <v>412.9</v>
          </cell>
          <cell r="CZ25">
            <v>0</v>
          </cell>
          <cell r="DA25">
            <v>180</v>
          </cell>
          <cell r="DB25">
            <v>0</v>
          </cell>
          <cell r="DC25">
            <v>30</v>
          </cell>
          <cell r="DD25">
            <v>0</v>
          </cell>
          <cell r="DE25">
            <v>244</v>
          </cell>
          <cell r="DF25">
            <v>0</v>
          </cell>
          <cell r="DG25">
            <v>2</v>
          </cell>
          <cell r="DH25">
            <v>0</v>
          </cell>
          <cell r="DI25">
            <v>0</v>
          </cell>
          <cell r="DJ25">
            <v>0</v>
          </cell>
          <cell r="DK25">
            <v>8</v>
          </cell>
          <cell r="DL25">
            <v>0</v>
          </cell>
          <cell r="DM25">
            <v>861.24</v>
          </cell>
          <cell r="DN25">
            <v>0</v>
          </cell>
          <cell r="DO25">
            <v>0</v>
          </cell>
          <cell r="DP25">
            <v>0</v>
          </cell>
          <cell r="DQ25">
            <v>112.81</v>
          </cell>
          <cell r="DR25">
            <v>645.70000000000005</v>
          </cell>
          <cell r="DS25">
            <v>3.56</v>
          </cell>
          <cell r="DT25">
            <v>762.06999999999994</v>
          </cell>
          <cell r="DU25">
            <v>0</v>
          </cell>
          <cell r="DV25">
            <v>0</v>
          </cell>
          <cell r="DW25">
            <v>13.56</v>
          </cell>
          <cell r="DX25">
            <v>0</v>
          </cell>
          <cell r="DY25">
            <v>0</v>
          </cell>
          <cell r="DZ25">
            <v>13.56</v>
          </cell>
          <cell r="EA25">
            <v>0</v>
          </cell>
          <cell r="EB25">
            <v>2106.1999999999998</v>
          </cell>
          <cell r="EC25">
            <v>60.8</v>
          </cell>
          <cell r="ED25">
            <v>0</v>
          </cell>
          <cell r="EE25">
            <v>0</v>
          </cell>
          <cell r="EF25">
            <v>2167</v>
          </cell>
          <cell r="EG25">
            <v>6.96</v>
          </cell>
          <cell r="EH25">
            <v>0</v>
          </cell>
          <cell r="EI25">
            <v>0</v>
          </cell>
          <cell r="EJ25">
            <v>0</v>
          </cell>
          <cell r="EK25">
            <v>6.96</v>
          </cell>
          <cell r="EL25">
            <v>3</v>
          </cell>
          <cell r="EM25">
            <v>12</v>
          </cell>
          <cell r="EN25">
            <v>36.9</v>
          </cell>
          <cell r="EO25">
            <v>1</v>
          </cell>
          <cell r="EP25" t="str">
            <v>ja</v>
          </cell>
          <cell r="EQ25">
            <v>0</v>
          </cell>
          <cell r="ER25">
            <v>2452.71</v>
          </cell>
          <cell r="ES25">
            <v>2452.71</v>
          </cell>
          <cell r="ET25">
            <v>16</v>
          </cell>
          <cell r="EU25">
            <v>30</v>
          </cell>
          <cell r="EV25">
            <v>0</v>
          </cell>
          <cell r="EW25">
            <v>17675.814279826547</v>
          </cell>
          <cell r="EX25">
            <v>2126.4106809517416</v>
          </cell>
          <cell r="EY25">
            <v>1.3932193994350361</v>
          </cell>
          <cell r="EZ25">
            <v>4641.3547288306345</v>
          </cell>
          <cell r="FA25">
            <v>0</v>
          </cell>
          <cell r="FB25">
            <v>677.39701825661189</v>
          </cell>
          <cell r="FC25">
            <v>2414.6300727350313</v>
          </cell>
          <cell r="FD25">
            <v>27537</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W25">
            <v>2</v>
          </cell>
          <cell r="FX25">
            <v>2385</v>
          </cell>
        </row>
        <row r="26">
          <cell r="I26">
            <v>2387</v>
          </cell>
          <cell r="J26" t="str">
            <v>Berlin, Am Tierpark 44</v>
          </cell>
          <cell r="K26" t="str">
            <v>Team 04</v>
          </cell>
          <cell r="L26" t="str">
            <v>Team 3 &amp; 4</v>
          </cell>
          <cell r="M26"/>
          <cell r="N26" t="str">
            <v>Harnisch, Claudia</v>
          </cell>
          <cell r="O26" t="str">
            <v>Völschow, Laura</v>
          </cell>
          <cell r="P26" t="str">
            <v>Macion, Marcus</v>
          </cell>
          <cell r="Q26" t="str">
            <v>Liebold, Matthias</v>
          </cell>
          <cell r="R26" t="str">
            <v>1230.034.01</v>
          </cell>
          <cell r="S26" t="str">
            <v>1230.100.34</v>
          </cell>
          <cell r="T26" t="str">
            <v>45</v>
          </cell>
          <cell r="U26" t="str">
            <v>Apartmentanlage Studierende</v>
          </cell>
          <cell r="V26">
            <v>45261</v>
          </cell>
          <cell r="W26" t="str">
            <v>TN05</v>
          </cell>
          <cell r="X26" t="str">
            <v>Apartment</v>
          </cell>
          <cell r="Y26" t="str">
            <v>Apartment</v>
          </cell>
          <cell r="Z26" t="str">
            <v>Berlin</v>
          </cell>
          <cell r="AA26" t="str">
            <v>10319</v>
          </cell>
          <cell r="AB26" t="str">
            <v>Berlin</v>
          </cell>
          <cell r="AC26" t="str">
            <v>Lichtenberg</v>
          </cell>
          <cell r="AD26" t="str">
            <v>Friedrichsfelde</v>
          </cell>
          <cell r="AE26" t="str">
            <v>Berlin, Am Tierpark 44</v>
          </cell>
          <cell r="AF26" t="str">
            <v>1230/1230/1230/2387/0001</v>
          </cell>
          <cell r="AG26">
            <v>2387</v>
          </cell>
          <cell r="AH26"/>
          <cell r="AI26">
            <v>1</v>
          </cell>
          <cell r="AJ26">
            <v>202</v>
          </cell>
          <cell r="AK26">
            <v>0</v>
          </cell>
          <cell r="AL26">
            <v>3399.1999999999994</v>
          </cell>
          <cell r="AM26">
            <v>0</v>
          </cell>
          <cell r="AN26">
            <v>0</v>
          </cell>
          <cell r="AO26">
            <v>0</v>
          </cell>
          <cell r="AP26">
            <v>7115</v>
          </cell>
          <cell r="AQ26" t="str">
            <v>1230.100.34</v>
          </cell>
          <cell r="AR26">
            <v>8</v>
          </cell>
          <cell r="AS26">
            <v>1</v>
          </cell>
          <cell r="AT26">
            <v>2</v>
          </cell>
          <cell r="AU26" t="str">
            <v>-</v>
          </cell>
          <cell r="AV26" t="str">
            <v>-</v>
          </cell>
          <cell r="AW26" t="str">
            <v>-</v>
          </cell>
          <cell r="AX26" t="str">
            <v>-</v>
          </cell>
          <cell r="AY26" t="str">
            <v>-</v>
          </cell>
          <cell r="AZ26" t="str">
            <v>-</v>
          </cell>
          <cell r="BA26" t="str">
            <v>-</v>
          </cell>
          <cell r="BB26" t="str">
            <v>-</v>
          </cell>
          <cell r="BC26" t="str">
            <v>-</v>
          </cell>
          <cell r="BD26" t="str">
            <v>-</v>
          </cell>
          <cell r="BE26" t="str">
            <v>-</v>
          </cell>
          <cell r="BF26" t="str">
            <v>-</v>
          </cell>
          <cell r="BG26" t="str">
            <v>-</v>
          </cell>
          <cell r="BH26" t="str">
            <v>-</v>
          </cell>
          <cell r="BI26"/>
          <cell r="BJ26" t="str">
            <v>A</v>
          </cell>
          <cell r="BK26" t="str">
            <v>A</v>
          </cell>
          <cell r="BL26" t="str">
            <v>G</v>
          </cell>
          <cell r="BM26" t="str">
            <v>G</v>
          </cell>
          <cell r="BN26" t="str">
            <v>G</v>
          </cell>
          <cell r="BO26" t="str">
            <v>G</v>
          </cell>
          <cell r="BP26" t="str">
            <v>G</v>
          </cell>
          <cell r="BQ26" t="str">
            <v>A</v>
          </cell>
          <cell r="BR26" t="str">
            <v>A2</v>
          </cell>
          <cell r="BS26" t="str">
            <v>A2</v>
          </cell>
          <cell r="BT26" t="str">
            <v>G2</v>
          </cell>
          <cell r="BU26" t="str">
            <v>G2</v>
          </cell>
          <cell r="BV26" t="str">
            <v>G2</v>
          </cell>
          <cell r="BW26" t="str">
            <v>G2</v>
          </cell>
          <cell r="BX26" t="str">
            <v>G2</v>
          </cell>
          <cell r="BY26" t="str">
            <v>A2</v>
          </cell>
          <cell r="BZ26">
            <v>0</v>
          </cell>
          <cell r="CA26">
            <v>1.8</v>
          </cell>
          <cell r="CB26">
            <v>1563.99</v>
          </cell>
          <cell r="CC26">
            <v>0</v>
          </cell>
          <cell r="CD26">
            <v>295.94</v>
          </cell>
          <cell r="CE26">
            <v>0</v>
          </cell>
          <cell r="CF26">
            <v>0</v>
          </cell>
          <cell r="CG26">
            <v>0</v>
          </cell>
          <cell r="CH26">
            <v>0</v>
          </cell>
          <cell r="CI26">
            <v>1.99</v>
          </cell>
          <cell r="CJ26">
            <v>286.2</v>
          </cell>
          <cell r="CK26">
            <v>0</v>
          </cell>
          <cell r="CL26">
            <v>0</v>
          </cell>
          <cell r="CM26">
            <v>0</v>
          </cell>
          <cell r="CN26">
            <v>0</v>
          </cell>
          <cell r="CO26">
            <v>7.75</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157</v>
          </cell>
          <cell r="DF26">
            <v>0</v>
          </cell>
          <cell r="DG26">
            <v>0</v>
          </cell>
          <cell r="DH26">
            <v>0</v>
          </cell>
          <cell r="DI26">
            <v>0</v>
          </cell>
          <cell r="DJ26">
            <v>0</v>
          </cell>
          <cell r="DK26">
            <v>0</v>
          </cell>
          <cell r="DL26">
            <v>0</v>
          </cell>
          <cell r="DM26">
            <v>485.22</v>
          </cell>
          <cell r="DN26">
            <v>0</v>
          </cell>
          <cell r="DO26">
            <v>0</v>
          </cell>
          <cell r="DP26">
            <v>0</v>
          </cell>
          <cell r="DQ26">
            <v>101.09</v>
          </cell>
          <cell r="DR26">
            <v>335.01</v>
          </cell>
          <cell r="DS26">
            <v>0</v>
          </cell>
          <cell r="DT26">
            <v>436.1</v>
          </cell>
          <cell r="DU26">
            <v>0</v>
          </cell>
          <cell r="DV26">
            <v>0</v>
          </cell>
          <cell r="DW26">
            <v>34.380000000000003</v>
          </cell>
          <cell r="DX26">
            <v>0</v>
          </cell>
          <cell r="DY26">
            <v>0</v>
          </cell>
          <cell r="DZ26">
            <v>34.380000000000003</v>
          </cell>
          <cell r="EA26">
            <v>1035.01</v>
          </cell>
          <cell r="EB26">
            <v>0</v>
          </cell>
          <cell r="EC26">
            <v>0</v>
          </cell>
          <cell r="ED26">
            <v>0</v>
          </cell>
          <cell r="EE26">
            <v>0</v>
          </cell>
          <cell r="EF26">
            <v>1035.01</v>
          </cell>
          <cell r="EG26">
            <v>3</v>
          </cell>
          <cell r="EH26">
            <v>0</v>
          </cell>
          <cell r="EI26">
            <v>0</v>
          </cell>
          <cell r="EJ26">
            <v>0</v>
          </cell>
          <cell r="EK26">
            <v>3</v>
          </cell>
          <cell r="EL26">
            <v>1.45</v>
          </cell>
          <cell r="EM26">
            <v>0</v>
          </cell>
          <cell r="EN26">
            <v>0</v>
          </cell>
          <cell r="EO26">
            <v>1</v>
          </cell>
          <cell r="EP26" t="str">
            <v>nein, WEG</v>
          </cell>
          <cell r="EQ26"/>
          <cell r="ER26">
            <v>436.1</v>
          </cell>
          <cell r="ES26"/>
          <cell r="ET26">
            <v>8</v>
          </cell>
          <cell r="EU26">
            <v>20</v>
          </cell>
          <cell r="EV26">
            <v>0</v>
          </cell>
          <cell r="EW26">
            <v>0</v>
          </cell>
          <cell r="EX26">
            <v>0</v>
          </cell>
          <cell r="EY26">
            <v>0</v>
          </cell>
          <cell r="EZ26">
            <v>0</v>
          </cell>
          <cell r="FA26">
            <v>0</v>
          </cell>
          <cell r="FB26">
            <v>0</v>
          </cell>
          <cell r="FC26">
            <v>0</v>
          </cell>
          <cell r="FD26">
            <v>0</v>
          </cell>
          <cell r="FF26">
            <v>5177.2760407911937</v>
          </cell>
          <cell r="FG26">
            <v>3399.1999999999994</v>
          </cell>
          <cell r="FH26">
            <v>0</v>
          </cell>
          <cell r="FI26">
            <v>0</v>
          </cell>
          <cell r="FJ26">
            <v>6.3341611333845433</v>
          </cell>
          <cell r="FK26">
            <v>3399.1999999999994</v>
          </cell>
          <cell r="FL26">
            <v>0</v>
          </cell>
          <cell r="FM26">
            <v>0</v>
          </cell>
          <cell r="FN26">
            <v>1273.259471128709</v>
          </cell>
          <cell r="FO26">
            <v>3399.1999999999994</v>
          </cell>
          <cell r="FP26">
            <v>0</v>
          </cell>
          <cell r="FQ26">
            <v>0</v>
          </cell>
          <cell r="FR26">
            <v>23.867970802510055</v>
          </cell>
          <cell r="FS26">
            <v>3399.1999999999994</v>
          </cell>
          <cell r="FT26">
            <v>993.92672776057395</v>
          </cell>
          <cell r="FU26">
            <v>3399.1999999999994</v>
          </cell>
          <cell r="FW26">
            <v>2</v>
          </cell>
          <cell r="FX26">
            <v>2393</v>
          </cell>
        </row>
        <row r="27">
          <cell r="I27">
            <v>2362</v>
          </cell>
          <cell r="J27" t="str">
            <v>Berlin, Schlieperstr. 64, Treskowstr. 17-18</v>
          </cell>
          <cell r="K27" t="str">
            <v>Team 04</v>
          </cell>
          <cell r="L27" t="str">
            <v>Team 3 &amp; 4</v>
          </cell>
          <cell r="M27"/>
          <cell r="N27" t="str">
            <v>Harnisch, Claudia</v>
          </cell>
          <cell r="O27" t="str">
            <v>Jaczek, Max</v>
          </cell>
          <cell r="P27" t="str">
            <v>Hofmann, Simon</v>
          </cell>
          <cell r="Q27" t="str">
            <v>Pfaffenbach, Sascha</v>
          </cell>
          <cell r="R27" t="str">
            <v>1230.008.01</v>
          </cell>
          <cell r="S27" t="str">
            <v>1230.100.34</v>
          </cell>
          <cell r="T27" t="str">
            <v>45</v>
          </cell>
          <cell r="U27" t="str">
            <v>Apartmentanlage Studierende</v>
          </cell>
          <cell r="V27">
            <v>45261</v>
          </cell>
          <cell r="W27" t="str">
            <v>TN05</v>
          </cell>
          <cell r="X27" t="str">
            <v>Apartment</v>
          </cell>
          <cell r="Y27" t="str">
            <v>Apartment</v>
          </cell>
          <cell r="Z27" t="str">
            <v>Berlin</v>
          </cell>
          <cell r="AA27" t="str">
            <v>13507 </v>
          </cell>
          <cell r="AB27" t="str">
            <v>Berlin</v>
          </cell>
          <cell r="AC27" t="str">
            <v>Reinickendorf</v>
          </cell>
          <cell r="AD27" t="str">
            <v>Tegel</v>
          </cell>
          <cell r="AE27" t="str">
            <v>Berlin, Am Tierpark 44</v>
          </cell>
          <cell r="AF27" t="str">
            <v>1230/1230/1230/2387/0001</v>
          </cell>
          <cell r="AG27">
            <v>2362</v>
          </cell>
          <cell r="AH27"/>
          <cell r="AI27">
            <v>1</v>
          </cell>
          <cell r="AJ27">
            <v>84</v>
          </cell>
          <cell r="AK27">
            <v>0</v>
          </cell>
          <cell r="AL27">
            <v>2950</v>
          </cell>
          <cell r="AM27">
            <v>0</v>
          </cell>
          <cell r="AN27">
            <v>0</v>
          </cell>
          <cell r="AO27">
            <v>0</v>
          </cell>
          <cell r="AP27">
            <v>7115</v>
          </cell>
          <cell r="AQ27" t="str">
            <v>1230.100.34</v>
          </cell>
          <cell r="AR27">
            <v>6</v>
          </cell>
          <cell r="AS27">
            <v>2</v>
          </cell>
          <cell r="AT27">
            <v>6</v>
          </cell>
          <cell r="AU27" t="str">
            <v>-</v>
          </cell>
          <cell r="AV27" t="str">
            <v>-</v>
          </cell>
          <cell r="AW27" t="str">
            <v>-</v>
          </cell>
          <cell r="AX27" t="str">
            <v>-</v>
          </cell>
          <cell r="AY27" t="str">
            <v>-</v>
          </cell>
          <cell r="AZ27" t="str">
            <v>-</v>
          </cell>
          <cell r="BA27" t="str">
            <v>-</v>
          </cell>
          <cell r="BB27" t="str">
            <v>-</v>
          </cell>
          <cell r="BC27" t="str">
            <v>-</v>
          </cell>
          <cell r="BD27" t="str">
            <v>-</v>
          </cell>
          <cell r="BE27" t="str">
            <v>-</v>
          </cell>
          <cell r="BF27" t="str">
            <v>-</v>
          </cell>
          <cell r="BG27" t="str">
            <v>-</v>
          </cell>
          <cell r="BH27" t="str">
            <v>-</v>
          </cell>
          <cell r="BI27"/>
          <cell r="BJ27" t="str">
            <v>A</v>
          </cell>
          <cell r="BK27" t="str">
            <v>A</v>
          </cell>
          <cell r="BL27" t="str">
            <v>G</v>
          </cell>
          <cell r="BM27" t="str">
            <v>G</v>
          </cell>
          <cell r="BN27" t="str">
            <v>G</v>
          </cell>
          <cell r="BO27" t="str">
            <v>G</v>
          </cell>
          <cell r="BP27" t="str">
            <v>G</v>
          </cell>
          <cell r="BQ27" t="str">
            <v>A</v>
          </cell>
          <cell r="BR27" t="str">
            <v>A2</v>
          </cell>
          <cell r="BS27" t="str">
            <v>A2</v>
          </cell>
          <cell r="BT27" t="str">
            <v>G2</v>
          </cell>
          <cell r="BU27" t="str">
            <v>G2</v>
          </cell>
          <cell r="BV27" t="str">
            <v>G2</v>
          </cell>
          <cell r="BW27" t="str">
            <v>G2</v>
          </cell>
          <cell r="BX27" t="str">
            <v>G2</v>
          </cell>
          <cell r="BY27" t="str">
            <v>A2</v>
          </cell>
          <cell r="BZ27">
            <v>0</v>
          </cell>
          <cell r="CA27">
            <v>1.8</v>
          </cell>
          <cell r="CB27">
            <v>1041.47</v>
          </cell>
          <cell r="CC27">
            <v>572.53</v>
          </cell>
          <cell r="CD27">
            <v>378.86</v>
          </cell>
          <cell r="CE27">
            <v>40.74</v>
          </cell>
          <cell r="CF27">
            <v>0</v>
          </cell>
          <cell r="CG27">
            <v>21.8</v>
          </cell>
          <cell r="CH27">
            <v>52.64</v>
          </cell>
          <cell r="CI27">
            <v>1.99</v>
          </cell>
          <cell r="CJ27">
            <v>222.55</v>
          </cell>
          <cell r="CK27">
            <v>0</v>
          </cell>
          <cell r="CL27">
            <v>0</v>
          </cell>
          <cell r="CM27">
            <v>0</v>
          </cell>
          <cell r="CN27">
            <v>0</v>
          </cell>
          <cell r="CO27">
            <v>331.56</v>
          </cell>
          <cell r="CP27">
            <v>166.64</v>
          </cell>
          <cell r="CQ27">
            <v>280.7</v>
          </cell>
          <cell r="CR27">
            <v>100.11</v>
          </cell>
          <cell r="CS27">
            <v>0</v>
          </cell>
          <cell r="CT27">
            <v>0</v>
          </cell>
          <cell r="CU27">
            <v>0</v>
          </cell>
          <cell r="CV27">
            <v>21.8</v>
          </cell>
          <cell r="CW27">
            <v>52.64</v>
          </cell>
          <cell r="CX27">
            <v>9.9499999999999993</v>
          </cell>
          <cell r="CY27">
            <v>148.15</v>
          </cell>
          <cell r="CZ27">
            <v>0</v>
          </cell>
          <cell r="DA27">
            <v>0</v>
          </cell>
          <cell r="DB27">
            <v>0</v>
          </cell>
          <cell r="DC27">
            <v>0</v>
          </cell>
          <cell r="DD27">
            <v>0</v>
          </cell>
          <cell r="DE27">
            <v>157</v>
          </cell>
          <cell r="DF27">
            <v>0</v>
          </cell>
          <cell r="DG27">
            <v>51.16</v>
          </cell>
          <cell r="DH27">
            <v>100.12</v>
          </cell>
          <cell r="DI27">
            <v>0</v>
          </cell>
          <cell r="DJ27">
            <v>0</v>
          </cell>
          <cell r="DK27">
            <v>0</v>
          </cell>
          <cell r="DL27">
            <v>0</v>
          </cell>
          <cell r="DM27">
            <v>121.43</v>
          </cell>
          <cell r="DN27">
            <v>0</v>
          </cell>
          <cell r="DO27">
            <v>0</v>
          </cell>
          <cell r="DP27">
            <v>0</v>
          </cell>
          <cell r="DQ27">
            <v>129.91999999999999</v>
          </cell>
          <cell r="DR27">
            <v>25.7</v>
          </cell>
          <cell r="DS27">
            <v>0</v>
          </cell>
          <cell r="DT27">
            <v>436.1</v>
          </cell>
          <cell r="DU27">
            <v>0</v>
          </cell>
          <cell r="DV27">
            <v>0</v>
          </cell>
          <cell r="DW27">
            <v>34.380000000000003</v>
          </cell>
          <cell r="DX27">
            <v>0</v>
          </cell>
          <cell r="DY27">
            <v>0</v>
          </cell>
          <cell r="DZ27">
            <v>34.380000000000003</v>
          </cell>
          <cell r="EA27">
            <v>1035.01</v>
          </cell>
          <cell r="EB27">
            <v>200.97</v>
          </cell>
          <cell r="EC27">
            <v>0</v>
          </cell>
          <cell r="ED27">
            <v>0</v>
          </cell>
          <cell r="EE27">
            <v>0</v>
          </cell>
          <cell r="EF27">
            <v>1035.01</v>
          </cell>
          <cell r="EG27">
            <v>3</v>
          </cell>
          <cell r="EH27">
            <v>0</v>
          </cell>
          <cell r="EI27">
            <v>0</v>
          </cell>
          <cell r="EJ27">
            <v>0</v>
          </cell>
          <cell r="EK27">
            <v>3</v>
          </cell>
          <cell r="EL27">
            <v>114.88</v>
          </cell>
          <cell r="EM27">
            <v>216</v>
          </cell>
          <cell r="EN27">
            <v>390.6</v>
          </cell>
          <cell r="EO27">
            <v>1</v>
          </cell>
          <cell r="EP27" t="str">
            <v>nein, WEG</v>
          </cell>
          <cell r="EQ27"/>
          <cell r="ER27">
            <v>436.1</v>
          </cell>
          <cell r="ES27"/>
          <cell r="ET27">
            <v>8</v>
          </cell>
          <cell r="EU27">
            <v>20</v>
          </cell>
          <cell r="EV27">
            <v>0</v>
          </cell>
          <cell r="EW27">
            <v>0</v>
          </cell>
          <cell r="EX27">
            <v>0</v>
          </cell>
          <cell r="EY27">
            <v>0</v>
          </cell>
          <cell r="EZ27">
            <v>0</v>
          </cell>
          <cell r="FA27">
            <v>0</v>
          </cell>
          <cell r="FB27">
            <v>0</v>
          </cell>
          <cell r="FC27">
            <v>0</v>
          </cell>
          <cell r="FD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W27">
            <v>2</v>
          </cell>
          <cell r="FX27">
            <v>2387</v>
          </cell>
        </row>
        <row r="28">
          <cell r="I28">
            <v>2388</v>
          </cell>
          <cell r="J28" t="str">
            <v>Iranische Straße 4-4d</v>
          </cell>
          <cell r="K28" t="str">
            <v>Team 04</v>
          </cell>
          <cell r="L28" t="str">
            <v>Harnisch, Claudia</v>
          </cell>
          <cell r="M28"/>
          <cell r="N28" t="str">
            <v>Harnisch, Claudia</v>
          </cell>
          <cell r="O28" t="str">
            <v>Jaczek, Max</v>
          </cell>
          <cell r="P28" t="str">
            <v>Hofmann, Simon</v>
          </cell>
          <cell r="Q28" t="str">
            <v>Liebold, Matthias</v>
          </cell>
          <cell r="R28" t="str">
            <v>1230.008.01</v>
          </cell>
          <cell r="S28"/>
          <cell r="T28">
            <v>45</v>
          </cell>
          <cell r="U28" t="str">
            <v>Apartmentanlage Studierende</v>
          </cell>
          <cell r="V28"/>
          <cell r="W28" t="str">
            <v>TN05</v>
          </cell>
          <cell r="X28" t="str">
            <v>Apartment</v>
          </cell>
          <cell r="Y28" t="str">
            <v>Apartment</v>
          </cell>
          <cell r="Z28" t="str">
            <v>Berlin</v>
          </cell>
          <cell r="AA28">
            <v>13347</v>
          </cell>
          <cell r="AB28" t="str">
            <v>Berlin</v>
          </cell>
          <cell r="AC28" t="str">
            <v>Mitte</v>
          </cell>
          <cell r="AD28" t="str">
            <v>Tegel</v>
          </cell>
          <cell r="AE28"/>
          <cell r="AF28"/>
          <cell r="AG28">
            <v>2388</v>
          </cell>
          <cell r="AH28"/>
          <cell r="AI28">
            <v>5</v>
          </cell>
          <cell r="AJ28">
            <v>943</v>
          </cell>
          <cell r="AK28">
            <v>0</v>
          </cell>
          <cell r="AL28">
            <v>4324.8999999999996</v>
          </cell>
          <cell r="AM28"/>
          <cell r="AN28"/>
          <cell r="AO28"/>
          <cell r="AP28"/>
          <cell r="AQ28" t="str">
            <v>1230.035.01</v>
          </cell>
          <cell r="AR28">
            <v>6</v>
          </cell>
          <cell r="AS28">
            <v>10</v>
          </cell>
          <cell r="AT28">
            <v>6</v>
          </cell>
          <cell r="AU28"/>
          <cell r="AV28"/>
          <cell r="AW28"/>
          <cell r="AX28"/>
          <cell r="AY28"/>
          <cell r="AZ28"/>
          <cell r="BA28"/>
          <cell r="BB28"/>
          <cell r="BC28"/>
          <cell r="BD28"/>
          <cell r="BE28"/>
          <cell r="BF28"/>
          <cell r="BG28"/>
          <cell r="BH28"/>
          <cell r="BI28"/>
          <cell r="BJ28"/>
          <cell r="BK28"/>
          <cell r="BL28"/>
          <cell r="BM28"/>
          <cell r="BN28"/>
          <cell r="BO28"/>
          <cell r="BP28"/>
          <cell r="BQ28"/>
          <cell r="BR28"/>
          <cell r="BS28"/>
          <cell r="BT28" t="str">
            <v>G6</v>
          </cell>
          <cell r="BU28" t="str">
            <v>G6</v>
          </cell>
          <cell r="BV28" t="str">
            <v>G6</v>
          </cell>
          <cell r="BW28" t="str">
            <v>G6</v>
          </cell>
          <cell r="BX28" t="str">
            <v>G6</v>
          </cell>
          <cell r="BY28"/>
          <cell r="BZ28"/>
          <cell r="CA28"/>
          <cell r="CB28" t="str">
            <v>15.621</v>
          </cell>
          <cell r="CC28" t="str">
            <v>942.45</v>
          </cell>
          <cell r="CD28" t="str">
            <v>1.936</v>
          </cell>
          <cell r="CE28">
            <v>40.74</v>
          </cell>
          <cell r="CF28">
            <v>416.6</v>
          </cell>
          <cell r="CG28" t="str">
            <v>2.614</v>
          </cell>
          <cell r="CH28">
            <v>52.64</v>
          </cell>
          <cell r="CI28"/>
          <cell r="CJ28">
            <v>222.55</v>
          </cell>
          <cell r="CK28"/>
          <cell r="CL28"/>
          <cell r="CM28">
            <v>236.15</v>
          </cell>
          <cell r="CN28">
            <v>452.99</v>
          </cell>
          <cell r="CO28" t="str">
            <v>1.520</v>
          </cell>
          <cell r="CP28">
            <v>166.64</v>
          </cell>
          <cell r="CQ28">
            <v>280.7</v>
          </cell>
          <cell r="CR28">
            <v>100.11</v>
          </cell>
          <cell r="CS28"/>
          <cell r="CT28"/>
          <cell r="CU28">
            <v>99</v>
          </cell>
          <cell r="CV28">
            <v>21.8</v>
          </cell>
          <cell r="CW28">
            <v>52.64</v>
          </cell>
          <cell r="CX28">
            <v>9.9499999999999993</v>
          </cell>
          <cell r="CY28">
            <v>148.15</v>
          </cell>
          <cell r="CZ28"/>
          <cell r="DA28"/>
          <cell r="DB28"/>
          <cell r="DC28"/>
          <cell r="DD28"/>
          <cell r="DE28"/>
          <cell r="DF28"/>
          <cell r="DG28">
            <v>51.16</v>
          </cell>
          <cell r="DH28">
            <v>100.12</v>
          </cell>
          <cell r="DI28"/>
          <cell r="DJ28"/>
          <cell r="DK28"/>
          <cell r="DL28"/>
          <cell r="DM28">
            <v>121.43</v>
          </cell>
          <cell r="DN28"/>
          <cell r="DO28"/>
          <cell r="DP28"/>
          <cell r="DQ28">
            <v>129.91999999999999</v>
          </cell>
          <cell r="DR28">
            <v>25.7</v>
          </cell>
          <cell r="DS28"/>
          <cell r="DT28">
            <v>0</v>
          </cell>
          <cell r="DU28"/>
          <cell r="DV28"/>
          <cell r="DW28"/>
          <cell r="DX28"/>
          <cell r="DY28"/>
          <cell r="DZ28"/>
          <cell r="EA28"/>
          <cell r="EB28">
            <v>200.97</v>
          </cell>
          <cell r="EC28"/>
          <cell r="ED28"/>
          <cell r="EE28"/>
          <cell r="EF28"/>
          <cell r="EG28"/>
          <cell r="EH28"/>
          <cell r="EI28"/>
          <cell r="EJ28"/>
          <cell r="EK28"/>
          <cell r="EL28">
            <v>114.88</v>
          </cell>
          <cell r="EM28">
            <v>216</v>
          </cell>
          <cell r="EN28">
            <v>390.6</v>
          </cell>
          <cell r="EO28"/>
          <cell r="EP28"/>
          <cell r="EQ28"/>
          <cell r="ER28"/>
          <cell r="ES28"/>
          <cell r="ET28"/>
          <cell r="EU28">
            <v>40</v>
          </cell>
          <cell r="EV28"/>
          <cell r="EW28"/>
          <cell r="EX28"/>
          <cell r="EY28"/>
          <cell r="EZ28"/>
          <cell r="FA28"/>
          <cell r="FB28"/>
          <cell r="FC28"/>
          <cell r="FD28"/>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W28">
            <v>0</v>
          </cell>
          <cell r="FX28">
            <v>2362</v>
          </cell>
        </row>
        <row r="29">
          <cell r="I29">
            <v>2392</v>
          </cell>
          <cell r="J29" t="str">
            <v>Berlin, Invalidensiedlung 1-53</v>
          </cell>
          <cell r="K29" t="str">
            <v>Team 01</v>
          </cell>
          <cell r="L29" t="str">
            <v>Team 7 &amp; 8</v>
          </cell>
          <cell r="M29"/>
          <cell r="N29" t="str">
            <v>Krause, Jörn Peter</v>
          </cell>
          <cell r="O29" t="str">
            <v>Mattern, Daniela</v>
          </cell>
          <cell r="P29" t="str">
            <v>Team KDN</v>
          </cell>
          <cell r="Q29" t="str">
            <v>Wegener, Maja</v>
          </cell>
          <cell r="R29" t="str">
            <v>1230.038.01</v>
          </cell>
          <cell r="S29" t="str">
            <v>1230.100.38</v>
          </cell>
          <cell r="T29" t="str">
            <v>40</v>
          </cell>
          <cell r="U29" t="str">
            <v>Mietwohnanlage</v>
          </cell>
          <cell r="V29"/>
          <cell r="W29" t="str">
            <v>TN04</v>
          </cell>
          <cell r="X29" t="str">
            <v>Wohnen</v>
          </cell>
          <cell r="Y29" t="str">
            <v>Wohnen</v>
          </cell>
          <cell r="Z29" t="str">
            <v>Berlin</v>
          </cell>
          <cell r="AA29" t="str">
            <v>13465</v>
          </cell>
          <cell r="AB29" t="str">
            <v>Berlin</v>
          </cell>
          <cell r="AC29" t="str">
            <v>Reinickendorf</v>
          </cell>
          <cell r="AD29" t="str">
            <v>Frohnau</v>
          </cell>
          <cell r="AE29" t="str">
            <v>Gärten am S-Bahndamm</v>
          </cell>
          <cell r="AF29" t="str">
            <v>1230/1230/1230/2392/1005</v>
          </cell>
          <cell r="AG29">
            <v>2392</v>
          </cell>
          <cell r="AH29"/>
          <cell r="AI29">
            <v>1</v>
          </cell>
          <cell r="AJ29">
            <v>191</v>
          </cell>
          <cell r="AK29">
            <v>0</v>
          </cell>
          <cell r="AL29">
            <v>25919.589999999989</v>
          </cell>
          <cell r="AM29">
            <v>15</v>
          </cell>
          <cell r="AN29">
            <v>0</v>
          </cell>
          <cell r="AO29">
            <v>0</v>
          </cell>
          <cell r="AP29">
            <v>0</v>
          </cell>
          <cell r="AQ29" t="str">
            <v>1230.100.38</v>
          </cell>
          <cell r="AR29">
            <v>2</v>
          </cell>
          <cell r="AS29">
            <v>51</v>
          </cell>
          <cell r="AT29" t="str">
            <v>DGS</v>
          </cell>
          <cell r="AU29" t="str">
            <v>-</v>
          </cell>
          <cell r="AV29" t="str">
            <v>-</v>
          </cell>
          <cell r="AW29" t="str">
            <v>-</v>
          </cell>
          <cell r="AX29" t="str">
            <v>-</v>
          </cell>
          <cell r="AY29" t="str">
            <v>-</v>
          </cell>
          <cell r="AZ29" t="str">
            <v>-</v>
          </cell>
          <cell r="BA29" t="str">
            <v>-</v>
          </cell>
          <cell r="BB29" t="str">
            <v>-</v>
          </cell>
          <cell r="BC29" t="str">
            <v>-</v>
          </cell>
          <cell r="BD29" t="str">
            <v>-</v>
          </cell>
          <cell r="BE29" t="str">
            <v>-</v>
          </cell>
          <cell r="BF29" t="str">
            <v>-</v>
          </cell>
          <cell r="BG29" t="str">
            <v>-</v>
          </cell>
          <cell r="BH29" t="str">
            <v>-</v>
          </cell>
          <cell r="BI29"/>
          <cell r="BJ29" t="str">
            <v>W</v>
          </cell>
          <cell r="BK29" t="str">
            <v>W</v>
          </cell>
          <cell r="BL29" t="str">
            <v>G</v>
          </cell>
          <cell r="BM29" t="str">
            <v>G</v>
          </cell>
          <cell r="BN29" t="str">
            <v>G</v>
          </cell>
          <cell r="BO29" t="str">
            <v>G</v>
          </cell>
          <cell r="BP29" t="str">
            <v>G</v>
          </cell>
          <cell r="BQ29" t="str">
            <v>entfällt</v>
          </cell>
          <cell r="BR29" t="str">
            <v>entfällt</v>
          </cell>
          <cell r="BS29" t="str">
            <v>entfällt</v>
          </cell>
          <cell r="BT29" t="str">
            <v>entfällt</v>
          </cell>
          <cell r="BU29" t="str">
            <v>entfällt</v>
          </cell>
          <cell r="BV29" t="str">
            <v>entfällt</v>
          </cell>
          <cell r="BW29" t="str">
            <v>entfällt</v>
          </cell>
          <cell r="BX29" t="str">
            <v>entfällt</v>
          </cell>
          <cell r="BY29" t="str">
            <v>entfällt</v>
          </cell>
          <cell r="BZ29">
            <v>93652.849999999991</v>
          </cell>
          <cell r="CA29">
            <v>3.6132072305156071</v>
          </cell>
          <cell r="CB29">
            <v>137742.81</v>
          </cell>
          <cell r="CC29">
            <v>0</v>
          </cell>
          <cell r="CD29">
            <v>94796.85</v>
          </cell>
          <cell r="CE29">
            <v>18019.34</v>
          </cell>
          <cell r="CF29">
            <v>5523.91</v>
          </cell>
          <cell r="CG29">
            <v>0</v>
          </cell>
          <cell r="CH29">
            <v>366</v>
          </cell>
          <cell r="CI29">
            <v>929.39</v>
          </cell>
          <cell r="CJ29">
            <v>17752.7</v>
          </cell>
          <cell r="CK29">
            <v>0</v>
          </cell>
          <cell r="CL29">
            <v>0</v>
          </cell>
          <cell r="CM29">
            <v>236.15</v>
          </cell>
          <cell r="CN29">
            <v>452.99</v>
          </cell>
          <cell r="CO29" t="str">
            <v>1.520</v>
          </cell>
          <cell r="CP29">
            <v>0</v>
          </cell>
          <cell r="CQ29">
            <v>578.33000000000004</v>
          </cell>
          <cell r="CR29">
            <v>167.8</v>
          </cell>
          <cell r="CS29">
            <v>8</v>
          </cell>
          <cell r="CT29">
            <v>0</v>
          </cell>
          <cell r="CU29">
            <v>432</v>
          </cell>
          <cell r="CV29">
            <v>0</v>
          </cell>
          <cell r="CW29">
            <v>98</v>
          </cell>
          <cell r="CX29">
            <v>174.98</v>
          </cell>
          <cell r="CY29">
            <v>4551.74</v>
          </cell>
          <cell r="CZ29">
            <v>302.3</v>
          </cell>
          <cell r="DA29">
            <v>489</v>
          </cell>
          <cell r="DB29">
            <v>0</v>
          </cell>
          <cell r="DC29">
            <v>443</v>
          </cell>
          <cell r="DD29">
            <v>0</v>
          </cell>
          <cell r="DE29">
            <v>4338</v>
          </cell>
          <cell r="DF29">
            <v>0</v>
          </cell>
          <cell r="DG29">
            <v>116</v>
          </cell>
          <cell r="DH29">
            <v>0</v>
          </cell>
          <cell r="DI29">
            <v>0</v>
          </cell>
          <cell r="DJ29">
            <v>0</v>
          </cell>
          <cell r="DK29">
            <v>0</v>
          </cell>
          <cell r="DL29">
            <v>0</v>
          </cell>
          <cell r="DM29">
            <v>1069.92</v>
          </cell>
          <cell r="DN29">
            <v>0</v>
          </cell>
          <cell r="DO29">
            <v>0</v>
          </cell>
          <cell r="DP29">
            <v>0</v>
          </cell>
          <cell r="DQ29">
            <v>3606.41</v>
          </cell>
          <cell r="DR29">
            <v>914.09</v>
          </cell>
          <cell r="DS29">
            <v>170.34</v>
          </cell>
          <cell r="DT29" t="str">
            <v>entfällt</v>
          </cell>
          <cell r="DU29">
            <v>196.74</v>
          </cell>
          <cell r="DV29">
            <v>5560.94</v>
          </cell>
          <cell r="DW29">
            <v>16.350000000000001</v>
          </cell>
          <cell r="DX29">
            <v>0</v>
          </cell>
          <cell r="DY29">
            <v>0</v>
          </cell>
          <cell r="DZ29">
            <v>5774.03</v>
          </cell>
          <cell r="EA29">
            <v>1074.47</v>
          </cell>
          <cell r="EB29">
            <v>0</v>
          </cell>
          <cell r="EC29">
            <v>0</v>
          </cell>
          <cell r="ED29">
            <v>0</v>
          </cell>
          <cell r="EE29">
            <v>0</v>
          </cell>
          <cell r="EF29">
            <v>1074.47</v>
          </cell>
          <cell r="EG29">
            <v>53.63</v>
          </cell>
          <cell r="EH29">
            <v>0</v>
          </cell>
          <cell r="EI29">
            <v>0</v>
          </cell>
          <cell r="EJ29">
            <v>0</v>
          </cell>
          <cell r="EK29">
            <v>53.63</v>
          </cell>
          <cell r="EL29">
            <v>19.25</v>
          </cell>
          <cell r="EM29">
            <v>693</v>
          </cell>
          <cell r="EN29">
            <v>701.3</v>
          </cell>
          <cell r="EO29">
            <v>1</v>
          </cell>
          <cell r="EP29" t="str">
            <v>nein, DGS</v>
          </cell>
          <cell r="EQ29"/>
          <cell r="ER29" t="e">
            <v>#VALUE!</v>
          </cell>
          <cell r="ES29"/>
          <cell r="ET29"/>
          <cell r="EU29">
            <v>40</v>
          </cell>
          <cell r="EV29">
            <v>29590.568454212389</v>
          </cell>
          <cell r="EW29">
            <v>294.98641696895703</v>
          </cell>
          <cell r="EX29">
            <v>22543.286598203515</v>
          </cell>
          <cell r="EY29">
            <v>1890.360659668215</v>
          </cell>
          <cell r="EZ29">
            <v>30038.255207211903</v>
          </cell>
          <cell r="FA29">
            <v>151.9691993359439</v>
          </cell>
          <cell r="FB29">
            <v>9129.7439181773098</v>
          </cell>
          <cell r="FC29">
            <v>13.679546221765651</v>
          </cell>
          <cell r="FD29">
            <v>93652.85</v>
          </cell>
          <cell r="FF29">
            <v>709.89839292617751</v>
          </cell>
          <cell r="FG29">
            <v>25919.589999999989</v>
          </cell>
          <cell r="FH29">
            <v>0</v>
          </cell>
          <cell r="FI29">
            <v>0</v>
          </cell>
          <cell r="FJ29">
            <v>5571.8567427685357</v>
          </cell>
          <cell r="FK29">
            <v>25919.589999999989</v>
          </cell>
          <cell r="FL29">
            <v>0</v>
          </cell>
          <cell r="FM29">
            <v>0</v>
          </cell>
          <cell r="FN29">
            <v>6325.4788100561482</v>
          </cell>
          <cell r="FO29">
            <v>25919.589999999989</v>
          </cell>
          <cell r="FP29">
            <v>0</v>
          </cell>
          <cell r="FQ29">
            <v>0</v>
          </cell>
          <cell r="FR29">
            <v>4755.3827435800313</v>
          </cell>
          <cell r="FS29">
            <v>25919.589999999989</v>
          </cell>
          <cell r="FT29">
            <v>0</v>
          </cell>
          <cell r="FU29">
            <v>0</v>
          </cell>
          <cell r="FW29">
            <v>5</v>
          </cell>
          <cell r="FX29">
            <v>2388</v>
          </cell>
        </row>
        <row r="30">
          <cell r="I30">
            <v>2354</v>
          </cell>
          <cell r="J30" t="str">
            <v>Berlin, Selma-Lagerlöf-Straße 10-16/Prenzlauer Promenade</v>
          </cell>
          <cell r="K30" t="str">
            <v>Team 04</v>
          </cell>
          <cell r="L30" t="str">
            <v>Team 3 &amp; 4</v>
          </cell>
          <cell r="N30" t="str">
            <v>Harnisch, Claudia</v>
          </cell>
          <cell r="O30" t="str">
            <v>Ruddigkeit, Anica</v>
          </cell>
          <cell r="P30" t="str">
            <v>Macion, Marcus</v>
          </cell>
          <cell r="Q30" t="str">
            <v>Liebold, Matthias</v>
          </cell>
          <cell r="R30" t="str">
            <v>1230.004.02</v>
          </cell>
          <cell r="S30" t="str">
            <v>1230.200.04</v>
          </cell>
          <cell r="T30" t="str">
            <v>45</v>
          </cell>
          <cell r="U30" t="str">
            <v>Apartmentanlage Studierende</v>
          </cell>
          <cell r="V30">
            <v>44470</v>
          </cell>
          <cell r="W30" t="str">
            <v>TN04</v>
          </cell>
          <cell r="X30" t="str">
            <v>Wohnen</v>
          </cell>
          <cell r="Y30" t="str">
            <v>Wohnen</v>
          </cell>
          <cell r="Z30" t="str">
            <v>Berlin</v>
          </cell>
          <cell r="AA30" t="str">
            <v>13465</v>
          </cell>
          <cell r="AB30" t="str">
            <v>Berlin</v>
          </cell>
          <cell r="AC30" t="str">
            <v>Reinickendorf</v>
          </cell>
          <cell r="AD30" t="str">
            <v>Frohnau</v>
          </cell>
          <cell r="AE30" t="str">
            <v>Gärten am S-Bahndamm</v>
          </cell>
          <cell r="AF30" t="str">
            <v>1230/1230/1230/2392/1005</v>
          </cell>
          <cell r="AG30">
            <v>2392</v>
          </cell>
          <cell r="AI30">
            <v>1</v>
          </cell>
          <cell r="AJ30">
            <v>442</v>
          </cell>
          <cell r="AK30">
            <v>0</v>
          </cell>
          <cell r="AL30">
            <v>6629.5500000000102</v>
          </cell>
          <cell r="AM30">
            <v>360</v>
          </cell>
          <cell r="AN30">
            <v>360</v>
          </cell>
          <cell r="AO30">
            <v>0</v>
          </cell>
          <cell r="AP30" t="str">
            <v>-</v>
          </cell>
          <cell r="AQ30" t="str">
            <v>1230.200.04</v>
          </cell>
          <cell r="AR30">
            <v>6</v>
          </cell>
          <cell r="AS30">
            <v>5</v>
          </cell>
          <cell r="AT30">
            <v>6</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J30" t="str">
            <v>A</v>
          </cell>
          <cell r="BK30" t="str">
            <v>A</v>
          </cell>
          <cell r="BL30" t="str">
            <v>G</v>
          </cell>
          <cell r="BM30" t="str">
            <v>G</v>
          </cell>
          <cell r="BN30" t="str">
            <v>G</v>
          </cell>
          <cell r="BO30" t="str">
            <v>G</v>
          </cell>
          <cell r="BP30" t="str">
            <v>G</v>
          </cell>
          <cell r="BQ30" t="str">
            <v>A</v>
          </cell>
          <cell r="BR30" t="str">
            <v>A6</v>
          </cell>
          <cell r="BS30" t="str">
            <v>A6</v>
          </cell>
          <cell r="BT30" t="str">
            <v>G6</v>
          </cell>
          <cell r="BU30" t="str">
            <v>G6</v>
          </cell>
          <cell r="BV30" t="str">
            <v>G6</v>
          </cell>
          <cell r="BW30" t="str">
            <v>G6</v>
          </cell>
          <cell r="BX30" t="str">
            <v>G6</v>
          </cell>
          <cell r="BY30" t="str">
            <v>A6</v>
          </cell>
          <cell r="BZ30">
            <v>26648</v>
          </cell>
          <cell r="CA30">
            <v>1.8</v>
          </cell>
          <cell r="CB30">
            <v>5323.07</v>
          </cell>
          <cell r="CC30">
            <v>0</v>
          </cell>
          <cell r="CD30">
            <v>3682.03</v>
          </cell>
          <cell r="CE30">
            <v>0</v>
          </cell>
          <cell r="CF30">
            <v>238.28</v>
          </cell>
          <cell r="CG30">
            <v>0</v>
          </cell>
          <cell r="CH30">
            <v>0</v>
          </cell>
          <cell r="CI30">
            <v>180.92</v>
          </cell>
          <cell r="CJ30">
            <v>1082.44</v>
          </cell>
          <cell r="CK30">
            <v>0</v>
          </cell>
          <cell r="CL30">
            <v>0</v>
          </cell>
          <cell r="CM30">
            <v>76.22</v>
          </cell>
          <cell r="CN30">
            <v>0</v>
          </cell>
          <cell r="CO30">
            <v>2104.17</v>
          </cell>
          <cell r="CP30">
            <v>0</v>
          </cell>
          <cell r="CQ30">
            <v>137.97</v>
          </cell>
          <cell r="CR30">
            <v>0</v>
          </cell>
          <cell r="CS30">
            <v>0</v>
          </cell>
          <cell r="CT30">
            <v>0</v>
          </cell>
          <cell r="CU30">
            <v>25</v>
          </cell>
          <cell r="CV30">
            <v>0</v>
          </cell>
          <cell r="CW30">
            <v>1</v>
          </cell>
          <cell r="CX30">
            <v>89.36</v>
          </cell>
          <cell r="CY30">
            <v>0</v>
          </cell>
          <cell r="CZ30">
            <v>31.82</v>
          </cell>
          <cell r="DA30">
            <v>843</v>
          </cell>
          <cell r="DB30">
            <v>0</v>
          </cell>
          <cell r="DC30">
            <v>0</v>
          </cell>
          <cell r="DD30">
            <v>0</v>
          </cell>
          <cell r="DE30">
            <v>260</v>
          </cell>
          <cell r="DF30">
            <v>0</v>
          </cell>
          <cell r="DG30">
            <v>0</v>
          </cell>
          <cell r="DH30">
            <v>0</v>
          </cell>
          <cell r="DI30">
            <v>0</v>
          </cell>
          <cell r="DJ30">
            <v>0</v>
          </cell>
          <cell r="DK30">
            <v>0</v>
          </cell>
          <cell r="DL30">
            <v>0</v>
          </cell>
          <cell r="DM30">
            <v>1090.95</v>
          </cell>
          <cell r="DN30">
            <v>0</v>
          </cell>
          <cell r="DO30">
            <v>0</v>
          </cell>
          <cell r="DP30">
            <v>0</v>
          </cell>
          <cell r="DQ30">
            <v>641.23</v>
          </cell>
          <cell r="DR30">
            <v>1430.42</v>
          </cell>
          <cell r="DS30">
            <v>0</v>
          </cell>
          <cell r="DT30">
            <v>2071.65</v>
          </cell>
          <cell r="DU30">
            <v>0</v>
          </cell>
          <cell r="DV30">
            <v>0</v>
          </cell>
          <cell r="DW30">
            <v>0</v>
          </cell>
          <cell r="DX30">
            <v>0</v>
          </cell>
          <cell r="DY30">
            <v>0</v>
          </cell>
          <cell r="DZ30">
            <v>0</v>
          </cell>
          <cell r="EA30">
            <v>42.3</v>
          </cell>
          <cell r="EB30">
            <v>0</v>
          </cell>
          <cell r="EC30">
            <v>0</v>
          </cell>
          <cell r="ED30">
            <v>0</v>
          </cell>
          <cell r="EE30">
            <v>0</v>
          </cell>
          <cell r="EF30">
            <v>42.3</v>
          </cell>
          <cell r="EG30">
            <v>0</v>
          </cell>
          <cell r="EH30">
            <v>0</v>
          </cell>
          <cell r="EI30">
            <v>0</v>
          </cell>
          <cell r="EJ30">
            <v>0</v>
          </cell>
          <cell r="EK30">
            <v>0</v>
          </cell>
          <cell r="EL30">
            <v>688.62</v>
          </cell>
          <cell r="EM30">
            <v>115</v>
          </cell>
          <cell r="EN30">
            <v>170.93</v>
          </cell>
          <cell r="EO30">
            <v>1</v>
          </cell>
          <cell r="EP30" t="str">
            <v>ja</v>
          </cell>
          <cell r="EQ30">
            <v>689.54</v>
          </cell>
          <cell r="ER30" t="e">
            <v>#VALUE!</v>
          </cell>
          <cell r="ES30">
            <v>2113.9500000000003</v>
          </cell>
          <cell r="ET30">
            <v>12</v>
          </cell>
          <cell r="EU30">
            <v>30</v>
          </cell>
          <cell r="EV30">
            <v>29590.568454212389</v>
          </cell>
          <cell r="EW30">
            <v>294.98641696895703</v>
          </cell>
          <cell r="EX30">
            <v>22543.286598203515</v>
          </cell>
          <cell r="EY30">
            <v>1890.360659668215</v>
          </cell>
          <cell r="EZ30">
            <v>30038.255207211903</v>
          </cell>
          <cell r="FA30">
            <v>151.9691993359439</v>
          </cell>
          <cell r="FB30">
            <v>9129.7439181773098</v>
          </cell>
          <cell r="FC30">
            <v>13.679546221765651</v>
          </cell>
          <cell r="FD30">
            <v>93652.85</v>
          </cell>
          <cell r="FE30"/>
          <cell r="FF30">
            <v>6660.3540323464413</v>
          </cell>
          <cell r="FG30">
            <v>6629.5500000000102</v>
          </cell>
          <cell r="FH30">
            <v>0</v>
          </cell>
          <cell r="FI30">
            <v>0</v>
          </cell>
          <cell r="FJ30">
            <v>476.2103596176799</v>
          </cell>
          <cell r="FK30">
            <v>6629.5500000000102</v>
          </cell>
          <cell r="FL30">
            <v>0</v>
          </cell>
          <cell r="FM30">
            <v>0</v>
          </cell>
          <cell r="FN30">
            <v>1283.7118671238936</v>
          </cell>
          <cell r="FO30">
            <v>6629.5500000000102</v>
          </cell>
          <cell r="FP30">
            <v>0</v>
          </cell>
          <cell r="FQ30">
            <v>0</v>
          </cell>
          <cell r="FR30">
            <v>392.14021006052957</v>
          </cell>
          <cell r="FS30">
            <v>6629.5500000000102</v>
          </cell>
          <cell r="FT30">
            <v>1589.7782176141623</v>
          </cell>
          <cell r="FU30">
            <v>6629.5500000000102</v>
          </cell>
          <cell r="FW30">
            <v>0</v>
          </cell>
          <cell r="FX30">
            <v>2392</v>
          </cell>
        </row>
        <row r="31">
          <cell r="I31">
            <v>2378</v>
          </cell>
          <cell r="J31" t="str">
            <v>Berlin, Von-der-Gablentz-Straße 3-15</v>
          </cell>
          <cell r="K31" t="str">
            <v>Team 04</v>
          </cell>
          <cell r="L31" t="str">
            <v>Team 7 &amp; 8</v>
          </cell>
          <cell r="M31"/>
          <cell r="N31" t="str">
            <v>Harnisch, Claudia</v>
          </cell>
          <cell r="O31" t="str">
            <v>Preussler, Iris</v>
          </cell>
          <cell r="P31" t="str">
            <v xml:space="preserve"> Eckardt, Konstantin</v>
          </cell>
          <cell r="Q31" t="str">
            <v>Gros, Rahel</v>
          </cell>
          <cell r="R31" t="str">
            <v>1231.025.01</v>
          </cell>
          <cell r="S31" t="str">
            <v>1231.100.25</v>
          </cell>
          <cell r="T31" t="str">
            <v>45</v>
          </cell>
          <cell r="U31" t="str">
            <v>Apartmentanlage Studierende</v>
          </cell>
          <cell r="V31">
            <v>44470</v>
          </cell>
          <cell r="W31" t="str">
            <v>TN05</v>
          </cell>
          <cell r="X31" t="str">
            <v>Apartment</v>
          </cell>
          <cell r="Y31" t="str">
            <v>Apartment</v>
          </cell>
          <cell r="Z31" t="str">
            <v>Berlin</v>
          </cell>
          <cell r="AA31" t="str">
            <v>13403</v>
          </cell>
          <cell r="AB31" t="str">
            <v>Berlin</v>
          </cell>
          <cell r="AC31" t="str">
            <v>Reinickendorf</v>
          </cell>
          <cell r="AD31" t="str">
            <v>Tegel</v>
          </cell>
          <cell r="AE31" t="str">
            <v>Von-der-Gablentz-Straße 3-15</v>
          </cell>
          <cell r="AF31" t="str">
            <v>1231/1231/1231/2378/1001</v>
          </cell>
          <cell r="AG31">
            <v>2378</v>
          </cell>
          <cell r="AH31"/>
          <cell r="AI31">
            <v>1</v>
          </cell>
          <cell r="AJ31">
            <v>420</v>
          </cell>
          <cell r="AK31">
            <v>0</v>
          </cell>
          <cell r="AL31">
            <v>17381.160000000204</v>
          </cell>
          <cell r="AM31">
            <v>147</v>
          </cell>
          <cell r="AN31">
            <v>117</v>
          </cell>
          <cell r="AO31">
            <v>117</v>
          </cell>
          <cell r="AP31" t="str">
            <v>-</v>
          </cell>
          <cell r="AQ31" t="str">
            <v>1231.100.25</v>
          </cell>
          <cell r="AR31">
            <v>5</v>
          </cell>
          <cell r="AS31">
            <v>2</v>
          </cell>
          <cell r="AT31">
            <v>6</v>
          </cell>
          <cell r="AU31" t="str">
            <v>-</v>
          </cell>
          <cell r="AV31" t="str">
            <v>-</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cell r="BJ31" t="str">
            <v>A</v>
          </cell>
          <cell r="BK31" t="str">
            <v>A</v>
          </cell>
          <cell r="BL31" t="str">
            <v>G</v>
          </cell>
          <cell r="BM31" t="str">
            <v>G</v>
          </cell>
          <cell r="BN31" t="str">
            <v>G</v>
          </cell>
          <cell r="BO31" t="str">
            <v>G</v>
          </cell>
          <cell r="BP31" t="str">
            <v>G</v>
          </cell>
          <cell r="BQ31" t="str">
            <v>A</v>
          </cell>
          <cell r="BR31" t="str">
            <v>A6</v>
          </cell>
          <cell r="BS31" t="str">
            <v>A6</v>
          </cell>
          <cell r="BT31" t="str">
            <v>G6</v>
          </cell>
          <cell r="BU31" t="str">
            <v>G6</v>
          </cell>
          <cell r="BV31" t="str">
            <v>G6</v>
          </cell>
          <cell r="BW31" t="str">
            <v>G6</v>
          </cell>
          <cell r="BX31" t="str">
            <v>G6</v>
          </cell>
          <cell r="BY31" t="str">
            <v>A6</v>
          </cell>
          <cell r="BZ31">
            <v>70000</v>
          </cell>
          <cell r="CA31">
            <v>1.8</v>
          </cell>
          <cell r="CB31">
            <v>6272.43</v>
          </cell>
          <cell r="CC31">
            <v>0</v>
          </cell>
          <cell r="CD31">
            <v>3798.43</v>
          </cell>
          <cell r="CE31">
            <v>0</v>
          </cell>
          <cell r="CF31">
            <v>63.92</v>
          </cell>
          <cell r="CG31">
            <v>0</v>
          </cell>
          <cell r="CH31">
            <v>0</v>
          </cell>
          <cell r="CI31">
            <v>324.02</v>
          </cell>
          <cell r="CJ31">
            <v>1539.25</v>
          </cell>
          <cell r="CK31">
            <v>0</v>
          </cell>
          <cell r="CL31">
            <v>0</v>
          </cell>
          <cell r="CM31">
            <v>109.26</v>
          </cell>
          <cell r="CN31">
            <v>0</v>
          </cell>
          <cell r="CO31">
            <v>1761.98</v>
          </cell>
          <cell r="CP31">
            <v>170</v>
          </cell>
          <cell r="CQ31">
            <v>0</v>
          </cell>
          <cell r="CR31">
            <v>0</v>
          </cell>
          <cell r="CS31">
            <v>0</v>
          </cell>
          <cell r="CT31">
            <v>0</v>
          </cell>
          <cell r="CU31">
            <v>23</v>
          </cell>
          <cell r="CV31">
            <v>0</v>
          </cell>
          <cell r="CW31">
            <v>21</v>
          </cell>
          <cell r="CX31">
            <v>22.3</v>
          </cell>
          <cell r="CY31">
            <v>0</v>
          </cell>
          <cell r="CZ31">
            <v>45.44</v>
          </cell>
          <cell r="DA31">
            <v>257</v>
          </cell>
          <cell r="DB31">
            <v>0</v>
          </cell>
          <cell r="DC31">
            <v>0</v>
          </cell>
          <cell r="DD31">
            <v>0</v>
          </cell>
          <cell r="DE31">
            <v>84</v>
          </cell>
          <cell r="DF31">
            <v>0</v>
          </cell>
          <cell r="DG31">
            <v>84</v>
          </cell>
          <cell r="DH31">
            <v>0</v>
          </cell>
          <cell r="DI31">
            <v>0</v>
          </cell>
          <cell r="DJ31">
            <v>0</v>
          </cell>
          <cell r="DK31">
            <v>0</v>
          </cell>
          <cell r="DL31">
            <v>0</v>
          </cell>
          <cell r="DM31">
            <v>186.62</v>
          </cell>
          <cell r="DN31">
            <v>0</v>
          </cell>
          <cell r="DO31">
            <v>0</v>
          </cell>
          <cell r="DP31">
            <v>0</v>
          </cell>
          <cell r="DQ31">
            <v>0</v>
          </cell>
          <cell r="DR31">
            <v>646.73</v>
          </cell>
          <cell r="DS31">
            <v>0</v>
          </cell>
          <cell r="DT31">
            <v>646.73</v>
          </cell>
          <cell r="DU31">
            <v>0</v>
          </cell>
          <cell r="DV31">
            <v>0</v>
          </cell>
          <cell r="DW31">
            <v>1734.42</v>
          </cell>
          <cell r="DX31">
            <v>0</v>
          </cell>
          <cell r="DY31">
            <v>0</v>
          </cell>
          <cell r="DZ31">
            <v>1734.42</v>
          </cell>
          <cell r="EA31">
            <v>1394.05</v>
          </cell>
          <cell r="EB31">
            <v>0</v>
          </cell>
          <cell r="EC31">
            <v>0</v>
          </cell>
          <cell r="ED31">
            <v>0</v>
          </cell>
          <cell r="EE31">
            <v>0</v>
          </cell>
          <cell r="EF31">
            <v>1394.05</v>
          </cell>
          <cell r="EG31">
            <v>0</v>
          </cell>
          <cell r="EH31">
            <v>0</v>
          </cell>
          <cell r="EI31">
            <v>0</v>
          </cell>
          <cell r="EJ31">
            <v>8.48</v>
          </cell>
          <cell r="EK31">
            <v>8.48</v>
          </cell>
          <cell r="EL31">
            <v>94.09</v>
          </cell>
          <cell r="EM31">
            <v>129</v>
          </cell>
          <cell r="EN31">
            <v>227.53</v>
          </cell>
          <cell r="EO31">
            <v>1</v>
          </cell>
          <cell r="EP31" t="str">
            <v>ja</v>
          </cell>
          <cell r="EQ31">
            <v>1410.06</v>
          </cell>
          <cell r="ER31">
            <v>2373.62</v>
          </cell>
          <cell r="ES31">
            <v>3783.68</v>
          </cell>
          <cell r="ET31">
            <v>16</v>
          </cell>
          <cell r="EU31">
            <v>18</v>
          </cell>
          <cell r="EV31">
            <v>0</v>
          </cell>
          <cell r="EW31">
            <v>44932.527130328584</v>
          </cell>
          <cell r="EX31">
            <v>5405.4090012209726</v>
          </cell>
          <cell r="EY31">
            <v>3.5416115757145854</v>
          </cell>
          <cell r="EZ31">
            <v>11798.483168760011</v>
          </cell>
          <cell r="FA31">
            <v>0</v>
          </cell>
          <cell r="FB31">
            <v>1721.9664915554647</v>
          </cell>
          <cell r="FC31">
            <v>6138.0725965592546</v>
          </cell>
          <cell r="FD31">
            <v>70000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W31">
            <v>2</v>
          </cell>
          <cell r="FX31">
            <v>2354</v>
          </cell>
        </row>
        <row r="32">
          <cell r="I32">
            <v>2386</v>
          </cell>
          <cell r="J32" t="str">
            <v>Berlin, Plönzeile 27/29</v>
          </cell>
          <cell r="K32" t="str">
            <v>Team 04</v>
          </cell>
          <cell r="L32" t="str">
            <v>Team 3 &amp; 4</v>
          </cell>
          <cell r="M32"/>
          <cell r="N32" t="str">
            <v>Harnisch, Claudia</v>
          </cell>
          <cell r="O32" t="str">
            <v>Kluge, Denise</v>
          </cell>
          <cell r="P32" t="str">
            <v xml:space="preserve"> Eckardt, Konstantin</v>
          </cell>
          <cell r="Q32" t="str">
            <v>Liebold, Matthias</v>
          </cell>
          <cell r="R32" t="str">
            <v>1233.033.01</v>
          </cell>
          <cell r="S32" t="str">
            <v>1233.100.33</v>
          </cell>
          <cell r="T32" t="str">
            <v>45</v>
          </cell>
          <cell r="U32" t="str">
            <v>Apartmentanlage Studierende</v>
          </cell>
          <cell r="V32">
            <v>44652</v>
          </cell>
          <cell r="W32" t="str">
            <v>TN05</v>
          </cell>
          <cell r="X32" t="str">
            <v>Apartment</v>
          </cell>
          <cell r="Y32" t="str">
            <v>Apartment</v>
          </cell>
          <cell r="Z32" t="str">
            <v>Berlin</v>
          </cell>
          <cell r="AA32" t="str">
            <v>12459</v>
          </cell>
          <cell r="AB32" t="str">
            <v>Berlin</v>
          </cell>
          <cell r="AC32" t="str">
            <v>Treptow-Köpenick</v>
          </cell>
          <cell r="AD32" t="str">
            <v>Oberschöneweide</v>
          </cell>
          <cell r="AE32" t="str">
            <v>Berlin, Plönzeile 27/29 - Vorderhaus</v>
          </cell>
          <cell r="AF32" t="str">
            <v>1233/1233/1233/2386/0001</v>
          </cell>
          <cell r="AG32">
            <v>2386</v>
          </cell>
          <cell r="AH32"/>
          <cell r="AI32">
            <v>1</v>
          </cell>
          <cell r="AJ32">
            <v>216</v>
          </cell>
          <cell r="AK32">
            <v>0</v>
          </cell>
          <cell r="AL32">
            <v>7706</v>
          </cell>
          <cell r="AM32">
            <v>536.28</v>
          </cell>
          <cell r="AN32">
            <v>536.28</v>
          </cell>
          <cell r="AO32">
            <v>0</v>
          </cell>
          <cell r="AP32" t="str">
            <v>-</v>
          </cell>
          <cell r="AQ32" t="str">
            <v>1233.100.33</v>
          </cell>
          <cell r="AR32">
            <v>6</v>
          </cell>
          <cell r="AS32">
            <v>4</v>
          </cell>
          <cell r="AT32">
            <v>4</v>
          </cell>
          <cell r="AU32" t="str">
            <v>-</v>
          </cell>
          <cell r="AV32" t="str">
            <v>-</v>
          </cell>
          <cell r="AW32" t="str">
            <v>-</v>
          </cell>
          <cell r="AX32" t="str">
            <v>-</v>
          </cell>
          <cell r="AY32" t="str">
            <v>-</v>
          </cell>
          <cell r="AZ32" t="str">
            <v>-</v>
          </cell>
          <cell r="BA32" t="str">
            <v>-</v>
          </cell>
          <cell r="BB32" t="str">
            <v>-</v>
          </cell>
          <cell r="BC32" t="str">
            <v>-</v>
          </cell>
          <cell r="BD32" t="str">
            <v>-</v>
          </cell>
          <cell r="BE32" t="str">
            <v>-</v>
          </cell>
          <cell r="BF32" t="str">
            <v>-</v>
          </cell>
          <cell r="BG32" t="str">
            <v>-</v>
          </cell>
          <cell r="BH32" t="str">
            <v>-</v>
          </cell>
          <cell r="BI32"/>
          <cell r="BJ32" t="str">
            <v>A</v>
          </cell>
          <cell r="BK32" t="str">
            <v>A</v>
          </cell>
          <cell r="BL32" t="str">
            <v>G</v>
          </cell>
          <cell r="BM32" t="str">
            <v>G</v>
          </cell>
          <cell r="BN32" t="str">
            <v>G</v>
          </cell>
          <cell r="BO32" t="str">
            <v>G</v>
          </cell>
          <cell r="BP32" t="str">
            <v>G</v>
          </cell>
          <cell r="BQ32" t="str">
            <v>A</v>
          </cell>
          <cell r="BR32" t="str">
            <v>A4</v>
          </cell>
          <cell r="BS32" t="str">
            <v>A4</v>
          </cell>
          <cell r="BT32" t="str">
            <v>G4</v>
          </cell>
          <cell r="BU32" t="str">
            <v>G4</v>
          </cell>
          <cell r="BV32" t="str">
            <v>G4</v>
          </cell>
          <cell r="BW32" t="str">
            <v>G4</v>
          </cell>
          <cell r="BX32" t="str">
            <v>G4</v>
          </cell>
          <cell r="BY32" t="str">
            <v>A4</v>
          </cell>
          <cell r="BZ32">
            <v>31000</v>
          </cell>
          <cell r="CA32">
            <v>1.8</v>
          </cell>
          <cell r="CB32">
            <v>2520.11</v>
          </cell>
          <cell r="CC32">
            <v>0</v>
          </cell>
          <cell r="CD32">
            <v>1288.6099999999999</v>
          </cell>
          <cell r="CE32">
            <v>0</v>
          </cell>
          <cell r="CF32">
            <v>56.35</v>
          </cell>
          <cell r="CG32">
            <v>0</v>
          </cell>
          <cell r="CH32">
            <v>31</v>
          </cell>
          <cell r="CI32">
            <v>0</v>
          </cell>
          <cell r="CJ32">
            <v>496.05</v>
          </cell>
          <cell r="CK32">
            <v>0</v>
          </cell>
          <cell r="CL32">
            <v>0</v>
          </cell>
          <cell r="CM32">
            <v>37.33</v>
          </cell>
          <cell r="CN32">
            <v>0</v>
          </cell>
          <cell r="CO32">
            <v>682.09</v>
          </cell>
          <cell r="CP32">
            <v>0</v>
          </cell>
          <cell r="CQ32">
            <v>0</v>
          </cell>
          <cell r="CR32">
            <v>0</v>
          </cell>
          <cell r="CS32">
            <v>0</v>
          </cell>
          <cell r="CT32">
            <v>0</v>
          </cell>
          <cell r="CU32">
            <v>6</v>
          </cell>
          <cell r="CV32">
            <v>0</v>
          </cell>
          <cell r="CW32">
            <v>0</v>
          </cell>
          <cell r="CX32">
            <v>7.8</v>
          </cell>
          <cell r="CY32">
            <v>206.27</v>
          </cell>
          <cell r="CZ32">
            <v>11.94</v>
          </cell>
          <cell r="DA32">
            <v>0</v>
          </cell>
          <cell r="DB32">
            <v>0</v>
          </cell>
          <cell r="DC32">
            <v>0</v>
          </cell>
          <cell r="DD32">
            <v>0</v>
          </cell>
          <cell r="DE32">
            <v>40</v>
          </cell>
          <cell r="DF32">
            <v>0</v>
          </cell>
          <cell r="DG32">
            <v>35</v>
          </cell>
          <cell r="DH32">
            <v>0</v>
          </cell>
          <cell r="DI32">
            <v>0</v>
          </cell>
          <cell r="DJ32">
            <v>0</v>
          </cell>
          <cell r="DK32">
            <v>104</v>
          </cell>
          <cell r="DL32">
            <v>0</v>
          </cell>
          <cell r="DM32">
            <v>169.67</v>
          </cell>
          <cell r="DN32">
            <v>0</v>
          </cell>
          <cell r="DO32">
            <v>0</v>
          </cell>
          <cell r="DP32">
            <v>0</v>
          </cell>
          <cell r="DQ32">
            <v>0</v>
          </cell>
          <cell r="DR32">
            <v>505.42</v>
          </cell>
          <cell r="DS32">
            <v>0</v>
          </cell>
          <cell r="DT32">
            <v>505.42</v>
          </cell>
          <cell r="DU32">
            <v>0</v>
          </cell>
          <cell r="DV32">
            <v>0</v>
          </cell>
          <cell r="DW32">
            <v>783.8</v>
          </cell>
          <cell r="DX32">
            <v>0</v>
          </cell>
          <cell r="DY32">
            <v>0</v>
          </cell>
          <cell r="DZ32">
            <v>783.8</v>
          </cell>
          <cell r="EA32">
            <v>423.84</v>
          </cell>
          <cell r="EB32">
            <v>37.380000000000003</v>
          </cell>
          <cell r="EC32">
            <v>0</v>
          </cell>
          <cell r="ED32">
            <v>0</v>
          </cell>
          <cell r="EE32">
            <v>0</v>
          </cell>
          <cell r="EF32">
            <v>461.21999999999997</v>
          </cell>
          <cell r="EG32">
            <v>0</v>
          </cell>
          <cell r="EH32">
            <v>0</v>
          </cell>
          <cell r="EI32">
            <v>0</v>
          </cell>
          <cell r="EJ32">
            <v>11.67</v>
          </cell>
          <cell r="EK32">
            <v>11.67</v>
          </cell>
          <cell r="EL32">
            <v>1.76</v>
          </cell>
          <cell r="EM32">
            <v>98</v>
          </cell>
          <cell r="EN32">
            <v>210.75</v>
          </cell>
          <cell r="EO32">
            <v>1</v>
          </cell>
          <cell r="EP32" t="str">
            <v>ja</v>
          </cell>
          <cell r="EQ32">
            <v>638</v>
          </cell>
          <cell r="ER32">
            <v>1124.1100000000001</v>
          </cell>
          <cell r="ES32">
            <v>1762.1100000000001</v>
          </cell>
          <cell r="ET32">
            <v>8</v>
          </cell>
          <cell r="EU32">
            <v>17</v>
          </cell>
          <cell r="EV32">
            <v>0</v>
          </cell>
          <cell r="EW32">
            <v>19898.690586288372</v>
          </cell>
          <cell r="EX32">
            <v>2393.8239862550022</v>
          </cell>
          <cell r="EY32">
            <v>1.5684279835307449</v>
          </cell>
          <cell r="EZ32">
            <v>5225.0425461651475</v>
          </cell>
          <cell r="FA32">
            <v>0</v>
          </cell>
          <cell r="FB32">
            <v>762.58516054599158</v>
          </cell>
          <cell r="FC32">
            <v>2718.2892927619555</v>
          </cell>
          <cell r="FD32">
            <v>30999.999999999996</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W32">
            <v>4</v>
          </cell>
          <cell r="FX32">
            <v>2378</v>
          </cell>
        </row>
        <row r="33">
          <cell r="I33">
            <v>2612</v>
          </cell>
          <cell r="J33" t="str">
            <v>Berlin, Alte Hellersdorfer Straße 134 - 148 gerade</v>
          </cell>
          <cell r="K33" t="str">
            <v>Team 02</v>
          </cell>
          <cell r="L33" t="str">
            <v>Team 1 &amp; 2</v>
          </cell>
          <cell r="M33"/>
          <cell r="N33" t="str">
            <v>Schroll, Marcel</v>
          </cell>
          <cell r="O33" t="str">
            <v>Winzerling, Enrico</v>
          </cell>
          <cell r="P33" t="str">
            <v>Team KDN / Hilbrecht, Dirk</v>
          </cell>
          <cell r="Q33" t="str">
            <v>Wegener, Maja</v>
          </cell>
          <cell r="R33" t="str">
            <v>1811.010.01</v>
          </cell>
          <cell r="S33" t="str">
            <v>1811.100.10</v>
          </cell>
          <cell r="T33" t="str">
            <v>40</v>
          </cell>
          <cell r="U33" t="str">
            <v>Mietwohnanlage</v>
          </cell>
          <cell r="V33">
            <v>44652</v>
          </cell>
          <cell r="W33" t="str">
            <v>TN04</v>
          </cell>
          <cell r="X33" t="str">
            <v>Wohnen</v>
          </cell>
          <cell r="Y33" t="str">
            <v>Wohnen</v>
          </cell>
          <cell r="Z33" t="str">
            <v>Berlin</v>
          </cell>
          <cell r="AA33" t="str">
            <v>12629</v>
          </cell>
          <cell r="AB33" t="str">
            <v>Berlin</v>
          </cell>
          <cell r="AC33" t="str">
            <v>Marzahn-Hellersdorf</v>
          </cell>
          <cell r="AD33" t="str">
            <v>Hellersdorf</v>
          </cell>
          <cell r="AE33" t="str">
            <v>Berlin, Alte Hellersdorfer Str. 134</v>
          </cell>
          <cell r="AF33" t="str">
            <v>1811/1811/1811/2612/0001</v>
          </cell>
          <cell r="AG33">
            <v>2612</v>
          </cell>
          <cell r="AH33"/>
          <cell r="AI33">
            <v>1</v>
          </cell>
          <cell r="AJ33">
            <v>313</v>
          </cell>
          <cell r="AK33">
            <v>0</v>
          </cell>
          <cell r="AL33">
            <v>21315.239999999711</v>
          </cell>
          <cell r="AM33">
            <v>471.26</v>
          </cell>
          <cell r="AN33">
            <v>278</v>
          </cell>
          <cell r="AO33">
            <v>278</v>
          </cell>
          <cell r="AP33">
            <v>0</v>
          </cell>
          <cell r="AQ33" t="str">
            <v>1811.100.10</v>
          </cell>
          <cell r="AR33">
            <v>12</v>
          </cell>
          <cell r="AS33">
            <v>8</v>
          </cell>
          <cell r="AT33" t="str">
            <v>DGS</v>
          </cell>
          <cell r="AU33">
            <v>45657</v>
          </cell>
          <cell r="AV33">
            <v>46387</v>
          </cell>
          <cell r="AW33">
            <v>45657</v>
          </cell>
          <cell r="AX33">
            <v>46387</v>
          </cell>
          <cell r="AY33">
            <v>45657</v>
          </cell>
          <cell r="AZ33">
            <v>46387</v>
          </cell>
          <cell r="BA33" t="str">
            <v>-</v>
          </cell>
          <cell r="BB33" t="str">
            <v>-</v>
          </cell>
          <cell r="BC33">
            <v>45657</v>
          </cell>
          <cell r="BD33">
            <v>46387</v>
          </cell>
          <cell r="BE33" t="str">
            <v>-</v>
          </cell>
          <cell r="BF33" t="str">
            <v>-</v>
          </cell>
          <cell r="BG33">
            <v>45657</v>
          </cell>
          <cell r="BH33">
            <v>46387</v>
          </cell>
          <cell r="BI33"/>
          <cell r="BJ33" t="str">
            <v>W</v>
          </cell>
          <cell r="BK33" t="str">
            <v>W</v>
          </cell>
          <cell r="BL33" t="str">
            <v>G</v>
          </cell>
          <cell r="BM33" t="str">
            <v>G</v>
          </cell>
          <cell r="BN33" t="str">
            <v>G</v>
          </cell>
          <cell r="BO33" t="str">
            <v>G</v>
          </cell>
          <cell r="BP33" t="str">
            <v>G</v>
          </cell>
          <cell r="BQ33" t="str">
            <v>entfällt</v>
          </cell>
          <cell r="BR33" t="str">
            <v>entfällt</v>
          </cell>
          <cell r="BS33" t="str">
            <v>entfällt</v>
          </cell>
          <cell r="BT33" t="str">
            <v>entfällt</v>
          </cell>
          <cell r="BU33" t="str">
            <v>entfällt</v>
          </cell>
          <cell r="BV33" t="str">
            <v>entfällt</v>
          </cell>
          <cell r="BW33" t="str">
            <v>entfällt</v>
          </cell>
          <cell r="BX33" t="str">
            <v>entfällt</v>
          </cell>
          <cell r="BY33" t="str">
            <v>entfällt</v>
          </cell>
          <cell r="BZ33">
            <v>87778.240000000034</v>
          </cell>
          <cell r="CA33">
            <v>4.1180976615792844</v>
          </cell>
          <cell r="CB33">
            <v>20002.46</v>
          </cell>
          <cell r="CC33">
            <v>6134.71</v>
          </cell>
          <cell r="CD33">
            <v>13146.39</v>
          </cell>
          <cell r="CE33">
            <v>1839.59</v>
          </cell>
          <cell r="CF33">
            <v>4.2300000000000004</v>
          </cell>
          <cell r="CG33">
            <v>0</v>
          </cell>
          <cell r="CH33">
            <v>206</v>
          </cell>
          <cell r="CI33">
            <v>2.34</v>
          </cell>
          <cell r="CJ33">
            <v>7937.42</v>
          </cell>
          <cell r="CK33">
            <v>0</v>
          </cell>
          <cell r="CL33">
            <v>0</v>
          </cell>
          <cell r="CM33">
            <v>330.08</v>
          </cell>
          <cell r="CN33">
            <v>0</v>
          </cell>
          <cell r="CO33">
            <v>2804.85</v>
          </cell>
          <cell r="CP33">
            <v>629</v>
          </cell>
          <cell r="CQ33">
            <v>0</v>
          </cell>
          <cell r="CR33">
            <v>143.66</v>
          </cell>
          <cell r="CS33">
            <v>2</v>
          </cell>
          <cell r="CT33">
            <v>299.49</v>
          </cell>
          <cell r="CU33">
            <v>97</v>
          </cell>
          <cell r="CV33">
            <v>0</v>
          </cell>
          <cell r="CW33">
            <v>0</v>
          </cell>
          <cell r="CX33">
            <v>57.43</v>
          </cell>
          <cell r="CY33">
            <v>352.02</v>
          </cell>
          <cell r="CZ33">
            <v>12.43</v>
          </cell>
          <cell r="DA33">
            <v>513</v>
          </cell>
          <cell r="DB33">
            <v>0</v>
          </cell>
          <cell r="DC33">
            <v>0</v>
          </cell>
          <cell r="DD33">
            <v>0</v>
          </cell>
          <cell r="DE33">
            <v>859</v>
          </cell>
          <cell r="DF33">
            <v>0</v>
          </cell>
          <cell r="DG33">
            <v>0</v>
          </cell>
          <cell r="DH33">
            <v>0</v>
          </cell>
          <cell r="DI33">
            <v>0</v>
          </cell>
          <cell r="DJ33">
            <v>0</v>
          </cell>
          <cell r="DK33">
            <v>0</v>
          </cell>
          <cell r="DL33">
            <v>0</v>
          </cell>
          <cell r="DM33">
            <v>867.72</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1</v>
          </cell>
          <cell r="EP33" t="str">
            <v>nein, DGS</v>
          </cell>
          <cell r="EQ33">
            <v>638</v>
          </cell>
          <cell r="ER33">
            <v>0</v>
          </cell>
          <cell r="ES33">
            <v>1762.1100000000001</v>
          </cell>
          <cell r="ET33">
            <v>8</v>
          </cell>
          <cell r="EU33">
            <v>17</v>
          </cell>
          <cell r="EV33">
            <v>27734.425802421232</v>
          </cell>
          <cell r="EW33">
            <v>276.48265381610059</v>
          </cell>
          <cell r="EX33">
            <v>21129.202383119067</v>
          </cell>
          <cell r="EY33">
            <v>1771.7830441990286</v>
          </cell>
          <cell r="EZ33">
            <v>28154.030280550964</v>
          </cell>
          <cell r="FA33">
            <v>142.4365500026783</v>
          </cell>
          <cell r="FB33">
            <v>8557.0578235292214</v>
          </cell>
          <cell r="FC33">
            <v>12.821462361745949</v>
          </cell>
          <cell r="FD33">
            <v>87778.240000000049</v>
          </cell>
          <cell r="FF33">
            <v>2312.2155533607374</v>
          </cell>
          <cell r="FG33">
            <v>21315.239999999711</v>
          </cell>
          <cell r="FH33">
            <v>0</v>
          </cell>
          <cell r="FI33">
            <v>0</v>
          </cell>
          <cell r="FJ33">
            <v>4454.3626049387731</v>
          </cell>
          <cell r="FK33">
            <v>21315.239999999711</v>
          </cell>
          <cell r="FL33">
            <v>49.846600991970007</v>
          </cell>
          <cell r="FM33">
            <v>21315.239999999711</v>
          </cell>
          <cell r="FN33">
            <v>4205.8901180519115</v>
          </cell>
          <cell r="FO33">
            <v>21315.239999999711</v>
          </cell>
          <cell r="FP33">
            <v>0</v>
          </cell>
          <cell r="FQ33">
            <v>0</v>
          </cell>
          <cell r="FR33">
            <v>2903.434078204335</v>
          </cell>
          <cell r="FS33">
            <v>21315.239999999711</v>
          </cell>
          <cell r="FT33">
            <v>0</v>
          </cell>
          <cell r="FU33">
            <v>0</v>
          </cell>
          <cell r="FW33">
            <v>2</v>
          </cell>
          <cell r="FX33">
            <v>2386</v>
          </cell>
        </row>
        <row r="34">
          <cell r="I34">
            <v>2604</v>
          </cell>
          <cell r="J34" t="str">
            <v>Berlin, Falkenseer Chaussee 33-36, Steigerwaldstraße 9, 11</v>
          </cell>
          <cell r="K34" t="str">
            <v>Team 01</v>
          </cell>
          <cell r="L34" t="str">
            <v>Team 7 &amp; 8</v>
          </cell>
          <cell r="M34"/>
          <cell r="N34" t="str">
            <v>Krause, Jörn Peter</v>
          </cell>
          <cell r="O34" t="str">
            <v>Hippe, Nino</v>
          </cell>
          <cell r="P34" t="str">
            <v>Team Spandau / Walter, Heike</v>
          </cell>
          <cell r="Q34" t="str">
            <v>Bluhm, Torsten</v>
          </cell>
          <cell r="R34" t="str">
            <v>1811.011.01</v>
          </cell>
          <cell r="S34" t="str">
            <v>1811.100.11</v>
          </cell>
          <cell r="T34" t="str">
            <v>40</v>
          </cell>
          <cell r="U34" t="str">
            <v>Mietwohnanlage</v>
          </cell>
          <cell r="V34"/>
          <cell r="W34" t="str">
            <v>TN04</v>
          </cell>
          <cell r="X34" t="str">
            <v>Wohnen</v>
          </cell>
          <cell r="Y34" t="str">
            <v>Wohnen</v>
          </cell>
          <cell r="Z34" t="str">
            <v>Berlin</v>
          </cell>
          <cell r="AA34" t="str">
            <v>13583</v>
          </cell>
          <cell r="AB34" t="str">
            <v>Berlin</v>
          </cell>
          <cell r="AC34" t="str">
            <v>Spandau</v>
          </cell>
          <cell r="AD34" t="str">
            <v>Falkenhagener Feld</v>
          </cell>
          <cell r="AE34" t="str">
            <v>Berlin, Falkenseer Chaussee 33</v>
          </cell>
          <cell r="AF34" t="str">
            <v>1811/1811/1811/2604/0001</v>
          </cell>
          <cell r="AG34">
            <v>2604</v>
          </cell>
          <cell r="AH34"/>
          <cell r="AI34">
            <v>1</v>
          </cell>
          <cell r="AJ34">
            <v>38</v>
          </cell>
          <cell r="AK34">
            <v>0</v>
          </cell>
          <cell r="AL34">
            <v>2847.9300000000067</v>
          </cell>
          <cell r="AM34">
            <v>4890</v>
          </cell>
          <cell r="AN34">
            <v>2730</v>
          </cell>
          <cell r="AO34">
            <v>2730</v>
          </cell>
          <cell r="AP34">
            <v>0</v>
          </cell>
          <cell r="AQ34" t="str">
            <v>1811.100.11</v>
          </cell>
          <cell r="AR34">
            <v>6</v>
          </cell>
          <cell r="AS34">
            <v>4</v>
          </cell>
          <cell r="AT34" t="str">
            <v>DGS</v>
          </cell>
          <cell r="AU34">
            <v>45657</v>
          </cell>
          <cell r="AV34">
            <v>46387</v>
          </cell>
          <cell r="AW34">
            <v>45657</v>
          </cell>
          <cell r="AX34">
            <v>46387</v>
          </cell>
          <cell r="AY34">
            <v>45657</v>
          </cell>
          <cell r="AZ34">
            <v>46387</v>
          </cell>
          <cell r="BA34" t="str">
            <v>-</v>
          </cell>
          <cell r="BB34" t="str">
            <v>-</v>
          </cell>
          <cell r="BC34">
            <v>45657</v>
          </cell>
          <cell r="BD34">
            <v>46387</v>
          </cell>
          <cell r="BE34" t="str">
            <v>-</v>
          </cell>
          <cell r="BF34" t="str">
            <v>-</v>
          </cell>
          <cell r="BG34">
            <v>45657</v>
          </cell>
          <cell r="BH34">
            <v>46387</v>
          </cell>
          <cell r="BI34"/>
          <cell r="BJ34" t="str">
            <v>W</v>
          </cell>
          <cell r="BK34" t="str">
            <v>W</v>
          </cell>
          <cell r="BL34" t="str">
            <v>G</v>
          </cell>
          <cell r="BM34" t="str">
            <v>G</v>
          </cell>
          <cell r="BN34" t="str">
            <v>G</v>
          </cell>
          <cell r="BO34" t="str">
            <v>G</v>
          </cell>
          <cell r="BP34" t="str">
            <v>G</v>
          </cell>
          <cell r="BQ34" t="str">
            <v>entfällt</v>
          </cell>
          <cell r="BR34" t="str">
            <v>entfällt</v>
          </cell>
          <cell r="BS34" t="str">
            <v>entfällt</v>
          </cell>
          <cell r="BT34" t="str">
            <v>entfällt</v>
          </cell>
          <cell r="BU34" t="str">
            <v>entfällt</v>
          </cell>
          <cell r="BV34" t="str">
            <v>entfällt</v>
          </cell>
          <cell r="BW34" t="str">
            <v>entfällt</v>
          </cell>
          <cell r="BX34" t="str">
            <v>entfällt</v>
          </cell>
          <cell r="BY34" t="str">
            <v>entfällt</v>
          </cell>
          <cell r="BZ34">
            <v>11671.659999999998</v>
          </cell>
          <cell r="CA34">
            <v>4.0982959553078802</v>
          </cell>
          <cell r="CB34">
            <v>5136.8</v>
          </cell>
          <cell r="CC34">
            <v>1211.48</v>
          </cell>
          <cell r="CD34">
            <v>3678.08</v>
          </cell>
          <cell r="CE34">
            <v>857.58</v>
          </cell>
          <cell r="CF34">
            <v>88.34</v>
          </cell>
          <cell r="CG34">
            <v>0</v>
          </cell>
          <cell r="CH34">
            <v>18</v>
          </cell>
          <cell r="CI34">
            <v>0</v>
          </cell>
          <cell r="CJ34">
            <v>2217.58</v>
          </cell>
          <cell r="CK34">
            <v>0</v>
          </cell>
          <cell r="CL34">
            <v>0</v>
          </cell>
          <cell r="CM34">
            <v>11.41</v>
          </cell>
          <cell r="CN34">
            <v>0</v>
          </cell>
          <cell r="CO34">
            <v>456.26</v>
          </cell>
          <cell r="CP34">
            <v>84</v>
          </cell>
          <cell r="CQ34">
            <v>0</v>
          </cell>
          <cell r="CR34">
            <v>45.33</v>
          </cell>
          <cell r="CS34">
            <v>1</v>
          </cell>
          <cell r="CT34">
            <v>0</v>
          </cell>
          <cell r="CU34">
            <v>50</v>
          </cell>
          <cell r="CV34">
            <v>0</v>
          </cell>
          <cell r="CW34">
            <v>0</v>
          </cell>
          <cell r="CX34">
            <v>56.75</v>
          </cell>
          <cell r="CY34">
            <v>172.29</v>
          </cell>
          <cell r="CZ34">
            <v>17.77</v>
          </cell>
          <cell r="DA34">
            <v>288</v>
          </cell>
          <cell r="DB34">
            <v>0</v>
          </cell>
          <cell r="DC34">
            <v>0</v>
          </cell>
          <cell r="DD34">
            <v>0</v>
          </cell>
          <cell r="DE34">
            <v>121</v>
          </cell>
          <cell r="DF34">
            <v>0</v>
          </cell>
          <cell r="DG34">
            <v>77</v>
          </cell>
          <cell r="DH34">
            <v>0</v>
          </cell>
          <cell r="DI34">
            <v>0</v>
          </cell>
          <cell r="DJ34">
            <v>0</v>
          </cell>
          <cell r="DK34">
            <v>0</v>
          </cell>
          <cell r="DL34">
            <v>0</v>
          </cell>
          <cell r="DM34">
            <v>599.5</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1</v>
          </cell>
          <cell r="EP34" t="str">
            <v>nein, DGS</v>
          </cell>
          <cell r="EQ34"/>
          <cell r="ER34">
            <v>0</v>
          </cell>
          <cell r="ES34"/>
          <cell r="ET34"/>
          <cell r="EU34"/>
          <cell r="EV34">
            <v>3687.7794344143563</v>
          </cell>
          <cell r="EW34">
            <v>36.763228919140168</v>
          </cell>
          <cell r="EX34">
            <v>2809.4988722370758</v>
          </cell>
          <cell r="EY34">
            <v>235.58970065537906</v>
          </cell>
          <cell r="EZ34">
            <v>3743.573225713973</v>
          </cell>
          <cell r="FA34">
            <v>18.939443114879715</v>
          </cell>
          <cell r="FB34">
            <v>1137.8112561447235</v>
          </cell>
          <cell r="FC34">
            <v>1.7048388004714568</v>
          </cell>
          <cell r="FD34">
            <v>11671.659999999998</v>
          </cell>
          <cell r="FF34">
            <v>333.2603824361114</v>
          </cell>
          <cell r="FG34">
            <v>2847.9300000000067</v>
          </cell>
          <cell r="FH34">
            <v>0</v>
          </cell>
          <cell r="FI34">
            <v>0</v>
          </cell>
          <cell r="FJ34">
            <v>325.24398241210542</v>
          </cell>
          <cell r="FK34">
            <v>2847.9300000000067</v>
          </cell>
          <cell r="FL34">
            <v>0</v>
          </cell>
          <cell r="FM34">
            <v>0</v>
          </cell>
          <cell r="FN34">
            <v>348.05545264607571</v>
          </cell>
          <cell r="FO34">
            <v>2847.9300000000067</v>
          </cell>
          <cell r="FP34">
            <v>0</v>
          </cell>
          <cell r="FQ34">
            <v>0</v>
          </cell>
          <cell r="FR34">
            <v>158.83916866127981</v>
          </cell>
          <cell r="FS34">
            <v>2847.9300000000067</v>
          </cell>
          <cell r="FT34">
            <v>0</v>
          </cell>
          <cell r="FU34">
            <v>0</v>
          </cell>
          <cell r="FW34">
            <v>8</v>
          </cell>
          <cell r="FX34">
            <v>2612</v>
          </cell>
        </row>
        <row r="35">
          <cell r="I35">
            <v>2605</v>
          </cell>
          <cell r="J35" t="str">
            <v>Berlin, Steigerwaldstraße 21-29 ungerade</v>
          </cell>
          <cell r="K35" t="str">
            <v>Team 01</v>
          </cell>
          <cell r="L35" t="str">
            <v>Team 1 &amp; 2</v>
          </cell>
          <cell r="M35"/>
          <cell r="N35" t="str">
            <v>Krause, Jörn Peter</v>
          </cell>
          <cell r="O35" t="str">
            <v>Hippe, Nino</v>
          </cell>
          <cell r="P35" t="str">
            <v>Team Spandau</v>
          </cell>
          <cell r="Q35" t="str">
            <v>Bluhm, Torsten</v>
          </cell>
          <cell r="R35" t="str">
            <v>1811.012.01</v>
          </cell>
          <cell r="S35" t="str">
            <v>1811.100.12</v>
          </cell>
          <cell r="T35" t="str">
            <v>40</v>
          </cell>
          <cell r="U35" t="str">
            <v>Mietwohnanlage</v>
          </cell>
          <cell r="V35"/>
          <cell r="W35" t="str">
            <v>TN04</v>
          </cell>
          <cell r="X35" t="str">
            <v>Wohnen</v>
          </cell>
          <cell r="Y35" t="str">
            <v>Wohnen</v>
          </cell>
          <cell r="Z35" t="str">
            <v>Berlin</v>
          </cell>
          <cell r="AA35" t="str">
            <v>13589</v>
          </cell>
          <cell r="AB35" t="str">
            <v>Berlin</v>
          </cell>
          <cell r="AC35" t="str">
            <v>Spandau</v>
          </cell>
          <cell r="AD35" t="str">
            <v>Falkenhagener Feld</v>
          </cell>
          <cell r="AE35" t="str">
            <v>Berlin, Steigerwaldstr. 21</v>
          </cell>
          <cell r="AF35" t="str">
            <v>1811/1811/1811/2605/0001</v>
          </cell>
          <cell r="AG35">
            <v>2605</v>
          </cell>
          <cell r="AH35"/>
          <cell r="AI35">
            <v>1</v>
          </cell>
          <cell r="AJ35">
            <v>101</v>
          </cell>
          <cell r="AK35">
            <v>0</v>
          </cell>
          <cell r="AL35">
            <v>6223.6200000000017</v>
          </cell>
          <cell r="AM35">
            <v>661.44</v>
          </cell>
          <cell r="AN35">
            <v>397.33</v>
          </cell>
          <cell r="AO35">
            <v>397.33</v>
          </cell>
          <cell r="AP35">
            <v>0</v>
          </cell>
          <cell r="AQ35" t="str">
            <v>1811.100.12</v>
          </cell>
          <cell r="AR35">
            <v>8</v>
          </cell>
          <cell r="AS35">
            <v>5</v>
          </cell>
          <cell r="AT35" t="str">
            <v>DGS</v>
          </cell>
          <cell r="AU35">
            <v>45657</v>
          </cell>
          <cell r="AV35">
            <v>46387</v>
          </cell>
          <cell r="AW35">
            <v>45657</v>
          </cell>
          <cell r="AX35">
            <v>46387</v>
          </cell>
          <cell r="AY35">
            <v>45657</v>
          </cell>
          <cell r="AZ35">
            <v>46387</v>
          </cell>
          <cell r="BA35" t="str">
            <v>-</v>
          </cell>
          <cell r="BB35" t="str">
            <v>-</v>
          </cell>
          <cell r="BC35">
            <v>45657</v>
          </cell>
          <cell r="BD35">
            <v>46387</v>
          </cell>
          <cell r="BE35" t="str">
            <v>-</v>
          </cell>
          <cell r="BF35" t="str">
            <v>-</v>
          </cell>
          <cell r="BG35">
            <v>45657</v>
          </cell>
          <cell r="BH35">
            <v>46387</v>
          </cell>
          <cell r="BI35"/>
          <cell r="BJ35" t="str">
            <v>W</v>
          </cell>
          <cell r="BK35" t="str">
            <v>W</v>
          </cell>
          <cell r="BL35" t="str">
            <v>G</v>
          </cell>
          <cell r="BM35" t="str">
            <v>G</v>
          </cell>
          <cell r="BN35" t="str">
            <v>G</v>
          </cell>
          <cell r="BO35" t="str">
            <v>G</v>
          </cell>
          <cell r="BP35" t="str">
            <v>G</v>
          </cell>
          <cell r="BQ35" t="str">
            <v>entfällt</v>
          </cell>
          <cell r="BR35" t="str">
            <v>entfällt</v>
          </cell>
          <cell r="BS35" t="str">
            <v>entfällt</v>
          </cell>
          <cell r="BT35" t="str">
            <v>entfällt</v>
          </cell>
          <cell r="BU35" t="str">
            <v>entfällt</v>
          </cell>
          <cell r="BV35" t="str">
            <v>entfällt</v>
          </cell>
          <cell r="BW35" t="str">
            <v>entfällt</v>
          </cell>
          <cell r="BX35" t="str">
            <v>entfällt</v>
          </cell>
          <cell r="BY35" t="str">
            <v>entfällt</v>
          </cell>
          <cell r="BZ35">
            <v>26017.87999999999</v>
          </cell>
          <cell r="CA35">
            <v>4.1805058792149881</v>
          </cell>
          <cell r="CB35">
            <v>8739.33</v>
          </cell>
          <cell r="CC35">
            <v>1302.5899999999999</v>
          </cell>
          <cell r="CD35">
            <v>7349.5</v>
          </cell>
          <cell r="CE35">
            <v>1713.42</v>
          </cell>
          <cell r="CF35">
            <v>0</v>
          </cell>
          <cell r="CG35">
            <v>0</v>
          </cell>
          <cell r="CH35">
            <v>0</v>
          </cell>
          <cell r="CI35">
            <v>0</v>
          </cell>
          <cell r="CJ35">
            <v>1850.49</v>
          </cell>
          <cell r="CK35">
            <v>0</v>
          </cell>
          <cell r="CL35">
            <v>0</v>
          </cell>
          <cell r="CM35">
            <v>108.27</v>
          </cell>
          <cell r="CN35">
            <v>0</v>
          </cell>
          <cell r="CO35">
            <v>3677.32</v>
          </cell>
          <cell r="CP35">
            <v>223</v>
          </cell>
          <cell r="CQ35">
            <v>0</v>
          </cell>
          <cell r="CR35">
            <v>58.08</v>
          </cell>
          <cell r="CS35">
            <v>3</v>
          </cell>
          <cell r="CT35">
            <v>0</v>
          </cell>
          <cell r="CU35">
            <v>82</v>
          </cell>
          <cell r="CV35">
            <v>0</v>
          </cell>
          <cell r="CW35">
            <v>0</v>
          </cell>
          <cell r="CX35">
            <v>21.93</v>
          </cell>
          <cell r="CY35">
            <v>0</v>
          </cell>
          <cell r="CZ35">
            <v>65.319999999999993</v>
          </cell>
          <cell r="DA35">
            <v>253</v>
          </cell>
          <cell r="DB35">
            <v>0</v>
          </cell>
          <cell r="DC35">
            <v>0</v>
          </cell>
          <cell r="DD35">
            <v>0</v>
          </cell>
          <cell r="DE35">
            <v>119</v>
          </cell>
          <cell r="DF35">
            <v>0</v>
          </cell>
          <cell r="DG35">
            <v>62</v>
          </cell>
          <cell r="DH35">
            <v>0</v>
          </cell>
          <cell r="DI35">
            <v>0</v>
          </cell>
          <cell r="DJ35">
            <v>0</v>
          </cell>
          <cell r="DK35">
            <v>0</v>
          </cell>
          <cell r="DL35">
            <v>0</v>
          </cell>
          <cell r="DM35">
            <v>568.79</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1</v>
          </cell>
          <cell r="EP35" t="str">
            <v>nein, DGS</v>
          </cell>
          <cell r="EQ35"/>
          <cell r="ER35">
            <v>0</v>
          </cell>
          <cell r="ES35"/>
          <cell r="ET35"/>
          <cell r="EU35"/>
          <cell r="EV35">
            <v>8220.6132453361879</v>
          </cell>
          <cell r="EW35">
            <v>81.950748944941722</v>
          </cell>
          <cell r="EX35">
            <v>6262.794197055051</v>
          </cell>
          <cell r="EY35">
            <v>525.16476327168311</v>
          </cell>
          <cell r="EZ35">
            <v>8344.9859709620596</v>
          </cell>
          <cell r="FA35">
            <v>42.218858176965966</v>
          </cell>
          <cell r="FB35">
            <v>2536.3518749708846</v>
          </cell>
          <cell r="FC35">
            <v>3.8003412822178078</v>
          </cell>
          <cell r="FD35">
            <v>26017.879999999994</v>
          </cell>
          <cell r="FF35">
            <v>837.26549114844283</v>
          </cell>
          <cell r="FG35">
            <v>6223.6200000000017</v>
          </cell>
          <cell r="FH35">
            <v>0</v>
          </cell>
          <cell r="FI35">
            <v>0</v>
          </cell>
          <cell r="FJ35">
            <v>1069.7666058208301</v>
          </cell>
          <cell r="FK35">
            <v>6223.6200000000017</v>
          </cell>
          <cell r="FL35">
            <v>124.61406710919152</v>
          </cell>
          <cell r="FM35">
            <v>6223.6200000000017</v>
          </cell>
          <cell r="FN35">
            <v>1258.8704067308124</v>
          </cell>
          <cell r="FO35">
            <v>6223.6200000000017</v>
          </cell>
          <cell r="FP35">
            <v>0</v>
          </cell>
          <cell r="FQ35">
            <v>0</v>
          </cell>
          <cell r="FR35">
            <v>356.35913964676536</v>
          </cell>
          <cell r="FS35">
            <v>6223.6200000000017</v>
          </cell>
          <cell r="FT35">
            <v>0</v>
          </cell>
          <cell r="FU35">
            <v>0</v>
          </cell>
          <cell r="FW35">
            <v>5</v>
          </cell>
          <cell r="FX35">
            <v>2604</v>
          </cell>
        </row>
        <row r="36">
          <cell r="I36">
            <v>2606</v>
          </cell>
          <cell r="J36" t="str">
            <v>Berlin,Bramwald.4-22,24,26,Elm.11,13,15,Steigerwald.20-26ger</v>
          </cell>
          <cell r="K36" t="str">
            <v>Team 01</v>
          </cell>
          <cell r="L36" t="str">
            <v>Team 1 &amp; 2</v>
          </cell>
          <cell r="M36"/>
          <cell r="N36" t="str">
            <v>Krause, Jörn Peter</v>
          </cell>
          <cell r="O36" t="str">
            <v>Hippe, Nino</v>
          </cell>
          <cell r="P36" t="str">
            <v>Team Spandau / Walter, Heike</v>
          </cell>
          <cell r="Q36" t="str">
            <v>Bluhm, Torsten</v>
          </cell>
          <cell r="R36" t="str">
            <v>1811.013.01</v>
          </cell>
          <cell r="S36" t="str">
            <v>1811.100.13</v>
          </cell>
          <cell r="T36" t="str">
            <v>40</v>
          </cell>
          <cell r="U36" t="str">
            <v>Mietwohnanlage</v>
          </cell>
          <cell r="V36"/>
          <cell r="W36" t="str">
            <v>TN04</v>
          </cell>
          <cell r="X36" t="str">
            <v>Wohnen</v>
          </cell>
          <cell r="Y36" t="str">
            <v>Wohnen</v>
          </cell>
          <cell r="Z36" t="str">
            <v>Berlin</v>
          </cell>
          <cell r="AA36" t="str">
            <v>13589</v>
          </cell>
          <cell r="AB36" t="str">
            <v>Berlin</v>
          </cell>
          <cell r="AC36" t="str">
            <v>Spandau</v>
          </cell>
          <cell r="AD36" t="str">
            <v>Falkenhagener Feld</v>
          </cell>
          <cell r="AE36" t="str">
            <v>Berlin, Bramwaldweg 10</v>
          </cell>
          <cell r="AF36" t="str">
            <v>1811/1811/1811/2606/0003</v>
          </cell>
          <cell r="AG36">
            <v>2606</v>
          </cell>
          <cell r="AH36"/>
          <cell r="AI36">
            <v>1</v>
          </cell>
          <cell r="AJ36">
            <v>376</v>
          </cell>
          <cell r="AK36">
            <v>0</v>
          </cell>
          <cell r="AL36">
            <v>24685.260000000006</v>
          </cell>
          <cell r="AM36">
            <v>922.47</v>
          </cell>
          <cell r="AN36">
            <v>539.47</v>
          </cell>
          <cell r="AO36">
            <v>539.47</v>
          </cell>
          <cell r="AP36">
            <v>0</v>
          </cell>
          <cell r="AQ36" t="str">
            <v>1811.100.13</v>
          </cell>
          <cell r="AR36">
            <v>15</v>
          </cell>
          <cell r="AS36">
            <v>27</v>
          </cell>
          <cell r="AT36" t="str">
            <v>DGS</v>
          </cell>
          <cell r="AU36">
            <v>45657</v>
          </cell>
          <cell r="AV36">
            <v>46387</v>
          </cell>
          <cell r="AW36">
            <v>45657</v>
          </cell>
          <cell r="AX36">
            <v>46387</v>
          </cell>
          <cell r="AY36">
            <v>45657</v>
          </cell>
          <cell r="AZ36">
            <v>46387</v>
          </cell>
          <cell r="BA36" t="str">
            <v>-</v>
          </cell>
          <cell r="BB36" t="str">
            <v>-</v>
          </cell>
          <cell r="BC36">
            <v>45657</v>
          </cell>
          <cell r="BD36">
            <v>46387</v>
          </cell>
          <cell r="BE36" t="str">
            <v>-</v>
          </cell>
          <cell r="BF36" t="str">
            <v>-</v>
          </cell>
          <cell r="BG36">
            <v>45657</v>
          </cell>
          <cell r="BH36">
            <v>46387</v>
          </cell>
          <cell r="BI36"/>
          <cell r="BJ36" t="str">
            <v>W</v>
          </cell>
          <cell r="BK36" t="str">
            <v>W</v>
          </cell>
          <cell r="BL36" t="str">
            <v>G</v>
          </cell>
          <cell r="BM36" t="str">
            <v>G</v>
          </cell>
          <cell r="BN36" t="str">
            <v>G</v>
          </cell>
          <cell r="BO36" t="str">
            <v>G</v>
          </cell>
          <cell r="BP36" t="str">
            <v>G</v>
          </cell>
          <cell r="BQ36" t="str">
            <v>entfällt</v>
          </cell>
          <cell r="BR36" t="str">
            <v>entfällt</v>
          </cell>
          <cell r="BS36" t="str">
            <v>entfällt</v>
          </cell>
          <cell r="BT36" t="str">
            <v>entfällt</v>
          </cell>
          <cell r="BU36" t="str">
            <v>entfällt</v>
          </cell>
          <cell r="BV36" t="str">
            <v>entfällt</v>
          </cell>
          <cell r="BW36" t="str">
            <v>entfällt</v>
          </cell>
          <cell r="BX36" t="str">
            <v>entfällt</v>
          </cell>
          <cell r="BY36" t="str">
            <v>entfällt</v>
          </cell>
          <cell r="BZ36">
            <v>113476.01999999997</v>
          </cell>
          <cell r="CA36">
            <v>4.5969141098777149</v>
          </cell>
          <cell r="CB36">
            <v>46266.03</v>
          </cell>
          <cell r="CC36">
            <v>7392.44</v>
          </cell>
          <cell r="CD36">
            <v>38691.910000000003</v>
          </cell>
          <cell r="CE36">
            <v>11459.63</v>
          </cell>
          <cell r="CF36">
            <v>23.94</v>
          </cell>
          <cell r="CG36">
            <v>0</v>
          </cell>
          <cell r="CH36">
            <v>70</v>
          </cell>
          <cell r="CI36">
            <v>21.88</v>
          </cell>
          <cell r="CJ36">
            <v>12456.88</v>
          </cell>
          <cell r="CK36">
            <v>0</v>
          </cell>
          <cell r="CL36">
            <v>13.87</v>
          </cell>
          <cell r="CM36">
            <v>911.78</v>
          </cell>
          <cell r="CN36">
            <v>295.75</v>
          </cell>
          <cell r="CO36">
            <v>13387.37</v>
          </cell>
          <cell r="CP36">
            <v>2647</v>
          </cell>
          <cell r="CQ36">
            <v>0</v>
          </cell>
          <cell r="CR36">
            <v>271.68</v>
          </cell>
          <cell r="CS36">
            <v>7</v>
          </cell>
          <cell r="CT36">
            <v>0</v>
          </cell>
          <cell r="CU36">
            <v>406</v>
          </cell>
          <cell r="CV36">
            <v>0</v>
          </cell>
          <cell r="CW36">
            <v>0</v>
          </cell>
          <cell r="CX36">
            <v>62.15</v>
          </cell>
          <cell r="CY36">
            <v>0</v>
          </cell>
          <cell r="CZ36">
            <v>0</v>
          </cell>
          <cell r="DA36">
            <v>866</v>
          </cell>
          <cell r="DB36">
            <v>0</v>
          </cell>
          <cell r="DC36">
            <v>11</v>
          </cell>
          <cell r="DD36">
            <v>0</v>
          </cell>
          <cell r="DE36">
            <v>1052</v>
          </cell>
          <cell r="DF36">
            <v>0</v>
          </cell>
          <cell r="DG36">
            <v>258</v>
          </cell>
          <cell r="DH36">
            <v>0</v>
          </cell>
          <cell r="DI36">
            <v>0</v>
          </cell>
          <cell r="DJ36">
            <v>0</v>
          </cell>
          <cell r="DK36">
            <v>0</v>
          </cell>
          <cell r="DL36">
            <v>0</v>
          </cell>
          <cell r="DM36">
            <v>673.69</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1</v>
          </cell>
          <cell r="EP36" t="str">
            <v>nein, DGS</v>
          </cell>
          <cell r="EQ36"/>
          <cell r="ER36">
            <v>0</v>
          </cell>
          <cell r="ES36"/>
          <cell r="ET36"/>
          <cell r="EU36"/>
          <cell r="EV36">
            <v>35853.90020401487</v>
          </cell>
          <cell r="EW36">
            <v>357.42515632677168</v>
          </cell>
          <cell r="EX36">
            <v>27314.94493636311</v>
          </cell>
          <cell r="EY36">
            <v>2290.4866645673201</v>
          </cell>
          <cell r="EZ36">
            <v>36396.347240459647</v>
          </cell>
          <cell r="FA36">
            <v>184.13598628583705</v>
          </cell>
          <cell r="FB36">
            <v>11062.20476423266</v>
          </cell>
          <cell r="FC36">
            <v>16.575047749769528</v>
          </cell>
          <cell r="FD36">
            <v>113476.01999999997</v>
          </cell>
          <cell r="FF36">
            <v>3270.2769873949269</v>
          </cell>
          <cell r="FG36">
            <v>24685.260000000006</v>
          </cell>
          <cell r="FH36">
            <v>0</v>
          </cell>
          <cell r="FI36">
            <v>0</v>
          </cell>
          <cell r="FJ36">
            <v>4577.0657104789507</v>
          </cell>
          <cell r="FK36">
            <v>24685.260000000006</v>
          </cell>
          <cell r="FL36">
            <v>4345.9314661898061</v>
          </cell>
          <cell r="FM36">
            <v>24685.260000000006</v>
          </cell>
          <cell r="FN36">
            <v>5085.5089380563513</v>
          </cell>
          <cell r="FO36">
            <v>24685.260000000006</v>
          </cell>
          <cell r="FP36">
            <v>0</v>
          </cell>
          <cell r="FQ36">
            <v>0</v>
          </cell>
          <cell r="FR36">
            <v>1417.7254266167465</v>
          </cell>
          <cell r="FS36">
            <v>24685.260000000006</v>
          </cell>
          <cell r="FT36">
            <v>0</v>
          </cell>
          <cell r="FU36">
            <v>0</v>
          </cell>
          <cell r="FW36">
            <v>4</v>
          </cell>
          <cell r="FX36">
            <v>2605</v>
          </cell>
        </row>
        <row r="37">
          <cell r="I37">
            <v>2607</v>
          </cell>
          <cell r="J37" t="str">
            <v>Berlin,Böhmerwald.1-11,Elm.1-9,Frankenwald.2-12,Hainleite. …</v>
          </cell>
          <cell r="K37" t="str">
            <v>Team 01</v>
          </cell>
          <cell r="L37" t="str">
            <v>Sonstige/Stellplätze</v>
          </cell>
          <cell r="M37"/>
          <cell r="N37" t="str">
            <v>Krause, Jörn Peter</v>
          </cell>
          <cell r="O37" t="str">
            <v>Hartmann, Kerstin / Lück, Michael</v>
          </cell>
          <cell r="P37" t="str">
            <v>Team Spandau / Walter, Heike</v>
          </cell>
          <cell r="Q37" t="str">
            <v>Akman, Arife</v>
          </cell>
          <cell r="R37" t="str">
            <v>1811.014.01</v>
          </cell>
          <cell r="S37" t="str">
            <v>1811.100.14</v>
          </cell>
          <cell r="T37" t="str">
            <v>40</v>
          </cell>
          <cell r="U37" t="str">
            <v>Mietwohnanlage</v>
          </cell>
          <cell r="V37"/>
          <cell r="W37" t="str">
            <v>TN04</v>
          </cell>
          <cell r="X37" t="str">
            <v>Wohnen</v>
          </cell>
          <cell r="Y37" t="str">
            <v>Wohnen</v>
          </cell>
          <cell r="Z37" t="str">
            <v>Berlin</v>
          </cell>
          <cell r="AA37" t="str">
            <v>13589</v>
          </cell>
          <cell r="AB37" t="str">
            <v>Berlin</v>
          </cell>
          <cell r="AC37" t="str">
            <v>Spandau</v>
          </cell>
          <cell r="AD37" t="str">
            <v>Falkenhagener Feld</v>
          </cell>
          <cell r="AE37" t="str">
            <v>Gebäude für fremde, mit Heizung versorgte Objekte</v>
          </cell>
          <cell r="AF37" t="str">
            <v>1811/1811/1811/2607/0999</v>
          </cell>
          <cell r="AG37">
            <v>2607</v>
          </cell>
          <cell r="AH37"/>
          <cell r="AI37">
            <v>0</v>
          </cell>
          <cell r="AJ37">
            <v>1231</v>
          </cell>
          <cell r="AK37">
            <v>0</v>
          </cell>
          <cell r="AL37">
            <v>83610.699999999808</v>
          </cell>
          <cell r="AM37">
            <v>900</v>
          </cell>
          <cell r="AN37">
            <v>0</v>
          </cell>
          <cell r="AO37">
            <v>0</v>
          </cell>
          <cell r="AP37">
            <v>0</v>
          </cell>
          <cell r="AQ37" t="str">
            <v>1811.100.14</v>
          </cell>
          <cell r="AR37">
            <v>18</v>
          </cell>
          <cell r="AS37">
            <v>74</v>
          </cell>
          <cell r="AT37" t="str">
            <v>DGS</v>
          </cell>
          <cell r="AU37">
            <v>45657</v>
          </cell>
          <cell r="AV37">
            <v>46387</v>
          </cell>
          <cell r="AW37">
            <v>45657</v>
          </cell>
          <cell r="AX37">
            <v>46387</v>
          </cell>
          <cell r="AY37">
            <v>45657</v>
          </cell>
          <cell r="AZ37">
            <v>46387</v>
          </cell>
          <cell r="BA37" t="str">
            <v>-</v>
          </cell>
          <cell r="BB37" t="str">
            <v>-</v>
          </cell>
          <cell r="BC37">
            <v>45657</v>
          </cell>
          <cell r="BD37">
            <v>46387</v>
          </cell>
          <cell r="BE37" t="str">
            <v>-</v>
          </cell>
          <cell r="BF37" t="str">
            <v>-</v>
          </cell>
          <cell r="BG37">
            <v>45657</v>
          </cell>
          <cell r="BH37">
            <v>46387</v>
          </cell>
          <cell r="BI37"/>
          <cell r="BJ37" t="str">
            <v>W</v>
          </cell>
          <cell r="BK37" t="str">
            <v>W</v>
          </cell>
          <cell r="BL37" t="str">
            <v>G</v>
          </cell>
          <cell r="BM37" t="str">
            <v>G</v>
          </cell>
          <cell r="BN37" t="str">
            <v>G</v>
          </cell>
          <cell r="BO37" t="str">
            <v>G</v>
          </cell>
          <cell r="BP37" t="str">
            <v>G</v>
          </cell>
          <cell r="BQ37" t="str">
            <v>entfällt</v>
          </cell>
          <cell r="BR37" t="str">
            <v>entfällt</v>
          </cell>
          <cell r="BS37" t="str">
            <v>entfällt</v>
          </cell>
          <cell r="BT37" t="str">
            <v>entfällt</v>
          </cell>
          <cell r="BU37" t="str">
            <v>entfällt</v>
          </cell>
          <cell r="BV37" t="str">
            <v>entfällt</v>
          </cell>
          <cell r="BW37" t="str">
            <v>entfällt</v>
          </cell>
          <cell r="BX37" t="str">
            <v>entfällt</v>
          </cell>
          <cell r="BY37" t="str">
            <v>entfällt</v>
          </cell>
          <cell r="BZ37">
            <v>394782.6</v>
          </cell>
          <cell r="CA37">
            <v>4.7216755750161266</v>
          </cell>
          <cell r="CB37">
            <v>115434.44</v>
          </cell>
          <cell r="CC37">
            <v>20535.12</v>
          </cell>
          <cell r="CD37">
            <v>94361.53</v>
          </cell>
          <cell r="CE37">
            <v>23021.29</v>
          </cell>
          <cell r="CF37">
            <v>0</v>
          </cell>
          <cell r="CG37">
            <v>0</v>
          </cell>
          <cell r="CH37">
            <v>373</v>
          </cell>
          <cell r="CI37">
            <v>522.74</v>
          </cell>
          <cell r="CJ37">
            <v>23671.7</v>
          </cell>
          <cell r="CK37">
            <v>0</v>
          </cell>
          <cell r="CL37">
            <v>81.5</v>
          </cell>
          <cell r="CM37">
            <v>1521.22</v>
          </cell>
          <cell r="CN37">
            <v>0</v>
          </cell>
          <cell r="CO37">
            <v>45027.54</v>
          </cell>
          <cell r="CP37">
            <v>4931</v>
          </cell>
          <cell r="CQ37">
            <v>0</v>
          </cell>
          <cell r="CR37">
            <v>966.68</v>
          </cell>
          <cell r="CS37">
            <v>22</v>
          </cell>
          <cell r="CT37">
            <v>1.29</v>
          </cell>
          <cell r="CU37">
            <v>856</v>
          </cell>
          <cell r="CV37">
            <v>0</v>
          </cell>
          <cell r="CW37">
            <v>0</v>
          </cell>
          <cell r="CX37">
            <v>176.12</v>
          </cell>
          <cell r="CY37">
            <v>119.46</v>
          </cell>
          <cell r="CZ37">
            <v>199.96</v>
          </cell>
          <cell r="DA37">
            <v>2951</v>
          </cell>
          <cell r="DB37">
            <v>0</v>
          </cell>
          <cell r="DC37">
            <v>0</v>
          </cell>
          <cell r="DD37">
            <v>0</v>
          </cell>
          <cell r="DE37">
            <v>2065</v>
          </cell>
          <cell r="DF37">
            <v>0</v>
          </cell>
          <cell r="DG37">
            <v>475</v>
          </cell>
          <cell r="DH37">
            <v>0</v>
          </cell>
          <cell r="DI37">
            <v>429</v>
          </cell>
          <cell r="DJ37">
            <v>0</v>
          </cell>
          <cell r="DK37">
            <v>91</v>
          </cell>
          <cell r="DL37">
            <v>0</v>
          </cell>
          <cell r="DM37">
            <v>6254</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1</v>
          </cell>
          <cell r="EP37" t="str">
            <v>nein, DGS</v>
          </cell>
          <cell r="EQ37"/>
          <cell r="ER37">
            <v>0</v>
          </cell>
          <cell r="ES37"/>
          <cell r="ET37"/>
          <cell r="EU37"/>
          <cell r="EV37">
            <v>124735.56917736032</v>
          </cell>
          <cell r="EW37">
            <v>1243.4806271852804</v>
          </cell>
          <cell r="EX37">
            <v>95028.579437613909</v>
          </cell>
          <cell r="EY37">
            <v>7968.5935469292508</v>
          </cell>
          <cell r="EZ37">
            <v>126622.74015330717</v>
          </cell>
          <cell r="FA37">
            <v>640.60832781663566</v>
          </cell>
          <cell r="FB37">
            <v>38485.36420784019</v>
          </cell>
          <cell r="FC37">
            <v>57.664521947263971</v>
          </cell>
          <cell r="FD37">
            <v>394782.60000000003</v>
          </cell>
          <cell r="FF37">
            <v>10229.046023155182</v>
          </cell>
          <cell r="FG37">
            <v>83610.699999999808</v>
          </cell>
          <cell r="FH37">
            <v>0</v>
          </cell>
          <cell r="FI37">
            <v>0</v>
          </cell>
          <cell r="FJ37">
            <v>13192.870895362365</v>
          </cell>
          <cell r="FK37">
            <v>83610.699999999808</v>
          </cell>
          <cell r="FL37">
            <v>1490.1471312024005</v>
          </cell>
          <cell r="FM37">
            <v>83610.699999999808</v>
          </cell>
          <cell r="FN37">
            <v>16806.460646949508</v>
          </cell>
          <cell r="FO37">
            <v>83610.699999999808</v>
          </cell>
          <cell r="FP37">
            <v>0</v>
          </cell>
          <cell r="FQ37">
            <v>0</v>
          </cell>
          <cell r="FR37">
            <v>4757.0054891677082</v>
          </cell>
          <cell r="FS37">
            <v>83610.699999999808</v>
          </cell>
          <cell r="FT37">
            <v>0</v>
          </cell>
          <cell r="FU37">
            <v>0</v>
          </cell>
          <cell r="FW37">
            <v>15</v>
          </cell>
          <cell r="FX37">
            <v>2606</v>
          </cell>
        </row>
        <row r="38">
          <cell r="I38">
            <v>2608</v>
          </cell>
          <cell r="J38" t="str">
            <v>Berlin,Frankenwald.14-32,Hümmling.1-9,Osning.1-9,Solling. …</v>
          </cell>
          <cell r="K38" t="str">
            <v>Team 01</v>
          </cell>
          <cell r="L38" t="str">
            <v>Team 7 &amp; 8</v>
          </cell>
          <cell r="M38"/>
          <cell r="N38" t="str">
            <v>Krause, Jörn Peter</v>
          </cell>
          <cell r="O38" t="str">
            <v>Schreiber, Heiko</v>
          </cell>
          <cell r="P38" t="str">
            <v>Team Spandau / Walter, Heike</v>
          </cell>
          <cell r="Q38" t="str">
            <v>Bluhm, Torsten</v>
          </cell>
          <cell r="R38" t="str">
            <v>1811.015.01</v>
          </cell>
          <cell r="S38" t="str">
            <v>1811.100.15</v>
          </cell>
          <cell r="T38" t="str">
            <v>40</v>
          </cell>
          <cell r="U38" t="str">
            <v>Mietwohnanlage</v>
          </cell>
          <cell r="V38"/>
          <cell r="W38" t="str">
            <v>TN04</v>
          </cell>
          <cell r="X38" t="str">
            <v>Wohnen</v>
          </cell>
          <cell r="Y38" t="str">
            <v>Wohnen</v>
          </cell>
          <cell r="Z38" t="str">
            <v>Berlin</v>
          </cell>
          <cell r="AA38" t="str">
            <v>13589</v>
          </cell>
          <cell r="AB38" t="str">
            <v>Berlin</v>
          </cell>
          <cell r="AC38" t="str">
            <v>Spandau</v>
          </cell>
          <cell r="AD38" t="str">
            <v>Falkenhagener Feld</v>
          </cell>
          <cell r="AE38" t="str">
            <v>Berlin, Frankenwaldstr. , Freifläche</v>
          </cell>
          <cell r="AF38" t="str">
            <v>1811/1811/1811/2608/1003</v>
          </cell>
          <cell r="AG38">
            <v>2608</v>
          </cell>
          <cell r="AH38"/>
          <cell r="AI38">
            <v>1</v>
          </cell>
          <cell r="AJ38">
            <v>777</v>
          </cell>
          <cell r="AK38">
            <v>0</v>
          </cell>
          <cell r="AL38">
            <v>48191.46000000013</v>
          </cell>
          <cell r="AM38">
            <v>127.82</v>
          </cell>
          <cell r="AN38">
            <v>127.82</v>
          </cell>
          <cell r="AO38">
            <v>127.82</v>
          </cell>
          <cell r="AP38">
            <v>0</v>
          </cell>
          <cell r="AQ38" t="str">
            <v>1811.100.15</v>
          </cell>
          <cell r="AR38">
            <v>15</v>
          </cell>
          <cell r="AS38">
            <v>48</v>
          </cell>
          <cell r="AT38" t="str">
            <v>DGS</v>
          </cell>
          <cell r="AU38">
            <v>45657</v>
          </cell>
          <cell r="AV38">
            <v>46387</v>
          </cell>
          <cell r="AW38">
            <v>45657</v>
          </cell>
          <cell r="AX38">
            <v>46387</v>
          </cell>
          <cell r="AY38">
            <v>45657</v>
          </cell>
          <cell r="AZ38">
            <v>46387</v>
          </cell>
          <cell r="BA38" t="str">
            <v>-</v>
          </cell>
          <cell r="BB38" t="str">
            <v>-</v>
          </cell>
          <cell r="BC38">
            <v>45657</v>
          </cell>
          <cell r="BD38">
            <v>46387</v>
          </cell>
          <cell r="BE38" t="str">
            <v>-</v>
          </cell>
          <cell r="BF38" t="str">
            <v>-</v>
          </cell>
          <cell r="BG38">
            <v>45657</v>
          </cell>
          <cell r="BH38">
            <v>46387</v>
          </cell>
          <cell r="BI38"/>
          <cell r="BJ38" t="str">
            <v>entfällt</v>
          </cell>
          <cell r="BK38" t="str">
            <v>entfällt</v>
          </cell>
          <cell r="BL38" t="str">
            <v>G</v>
          </cell>
          <cell r="BM38" t="str">
            <v>G</v>
          </cell>
          <cell r="BN38" t="str">
            <v>entfällt</v>
          </cell>
          <cell r="BO38" t="str">
            <v>entfällt</v>
          </cell>
          <cell r="BP38" t="str">
            <v>G</v>
          </cell>
          <cell r="BQ38" t="str">
            <v>entfällt</v>
          </cell>
          <cell r="BR38" t="str">
            <v>entfällt</v>
          </cell>
          <cell r="BS38" t="str">
            <v>entfällt</v>
          </cell>
          <cell r="BT38" t="str">
            <v>entfällt</v>
          </cell>
          <cell r="BU38" t="str">
            <v>entfällt</v>
          </cell>
          <cell r="BV38" t="str">
            <v>entfällt</v>
          </cell>
          <cell r="BW38" t="str">
            <v>entfällt</v>
          </cell>
          <cell r="BX38" t="str">
            <v>entfällt</v>
          </cell>
          <cell r="BY38" t="str">
            <v>entfällt</v>
          </cell>
          <cell r="BZ38">
            <v>219536.61000000004</v>
          </cell>
          <cell r="CA38">
            <v>4.5555085901111827</v>
          </cell>
          <cell r="CB38">
            <v>76546.78</v>
          </cell>
          <cell r="CC38">
            <v>10981.63</v>
          </cell>
          <cell r="CD38">
            <v>63603.48</v>
          </cell>
          <cell r="CE38">
            <v>21284.35</v>
          </cell>
          <cell r="CF38">
            <v>44.71</v>
          </cell>
          <cell r="CG38">
            <v>0</v>
          </cell>
          <cell r="CH38">
            <v>137</v>
          </cell>
          <cell r="CI38">
            <v>0</v>
          </cell>
          <cell r="CJ38">
            <v>17062.810000000001</v>
          </cell>
          <cell r="CK38">
            <v>0</v>
          </cell>
          <cell r="CL38">
            <v>11.88</v>
          </cell>
          <cell r="CM38">
            <v>1191.8699999999999</v>
          </cell>
          <cell r="CN38">
            <v>299.7</v>
          </cell>
          <cell r="CO38">
            <v>23199.64</v>
          </cell>
          <cell r="CP38">
            <v>2194</v>
          </cell>
          <cell r="CQ38">
            <v>0</v>
          </cell>
          <cell r="CR38">
            <v>561.14</v>
          </cell>
          <cell r="CS38">
            <v>16</v>
          </cell>
          <cell r="CT38">
            <v>1315.07</v>
          </cell>
          <cell r="CU38">
            <v>566</v>
          </cell>
          <cell r="CV38">
            <v>0</v>
          </cell>
          <cell r="CW38">
            <v>0</v>
          </cell>
          <cell r="CX38">
            <v>143.9</v>
          </cell>
          <cell r="CY38">
            <v>255.69</v>
          </cell>
          <cell r="CZ38">
            <v>114.56</v>
          </cell>
          <cell r="DA38">
            <v>1636</v>
          </cell>
          <cell r="DB38">
            <v>0</v>
          </cell>
          <cell r="DC38">
            <v>0</v>
          </cell>
          <cell r="DD38">
            <v>0</v>
          </cell>
          <cell r="DE38">
            <v>1461</v>
          </cell>
          <cell r="DF38">
            <v>0</v>
          </cell>
          <cell r="DG38">
            <v>477</v>
          </cell>
          <cell r="DH38">
            <v>0</v>
          </cell>
          <cell r="DI38">
            <v>0</v>
          </cell>
          <cell r="DJ38">
            <v>0</v>
          </cell>
          <cell r="DK38">
            <v>70</v>
          </cell>
          <cell r="DL38">
            <v>0</v>
          </cell>
          <cell r="DM38">
            <v>2864.18</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1</v>
          </cell>
          <cell r="EP38" t="str">
            <v>nein, DGS</v>
          </cell>
          <cell r="EQ38"/>
          <cell r="ER38">
            <v>0</v>
          </cell>
          <cell r="ES38"/>
          <cell r="ET38"/>
          <cell r="EU38"/>
          <cell r="EV38">
            <v>69364.82003922711</v>
          </cell>
          <cell r="EW38">
            <v>691.49329654582129</v>
          </cell>
          <cell r="EX38">
            <v>52844.913080894315</v>
          </cell>
          <cell r="EY38">
            <v>4431.2946258541388</v>
          </cell>
          <cell r="EZ38">
            <v>70414.266287744045</v>
          </cell>
          <cell r="FA38">
            <v>356.23905568946788</v>
          </cell>
          <cell r="FB38">
            <v>21401.516664626488</v>
          </cell>
          <cell r="FC38">
            <v>32.066949418674824</v>
          </cell>
          <cell r="FD38">
            <v>219536.61000000007</v>
          </cell>
          <cell r="FF38">
            <v>6099.3639280621937</v>
          </cell>
          <cell r="FG38">
            <v>48191.46000000013</v>
          </cell>
          <cell r="FH38">
            <v>0</v>
          </cell>
          <cell r="FI38">
            <v>0</v>
          </cell>
          <cell r="FJ38">
            <v>8576.292077871165</v>
          </cell>
          <cell r="FK38">
            <v>48191.46000000013</v>
          </cell>
          <cell r="FL38">
            <v>12662.122443543592</v>
          </cell>
          <cell r="FM38">
            <v>48191.46000000013</v>
          </cell>
          <cell r="FN38">
            <v>10025.832026552251</v>
          </cell>
          <cell r="FO38">
            <v>48191.46000000013</v>
          </cell>
          <cell r="FP38">
            <v>0</v>
          </cell>
          <cell r="FQ38">
            <v>0</v>
          </cell>
          <cell r="FR38">
            <v>2811.8081971109768</v>
          </cell>
          <cell r="FS38">
            <v>48191.46000000013</v>
          </cell>
          <cell r="FT38">
            <v>0</v>
          </cell>
          <cell r="FU38">
            <v>0</v>
          </cell>
          <cell r="FW38">
            <v>39</v>
          </cell>
          <cell r="FX38">
            <v>2607</v>
          </cell>
        </row>
        <row r="39">
          <cell r="I39">
            <v>2609</v>
          </cell>
          <cell r="J39" t="str">
            <v>Berlin, Pionierstraße 103, 105, 107, 115, 117, 119, 127, 129</v>
          </cell>
          <cell r="K39" t="str">
            <v>Team 01</v>
          </cell>
          <cell r="L39" t="str">
            <v>Team 1 &amp; 2</v>
          </cell>
          <cell r="M39"/>
          <cell r="N39" t="str">
            <v>Krause, Jörn Peter</v>
          </cell>
          <cell r="O39" t="str">
            <v>Hippe, Nino</v>
          </cell>
          <cell r="P39" t="str">
            <v>Team Spandau / Walter, Heike</v>
          </cell>
          <cell r="Q39" t="str">
            <v>Bluhm, Torsten</v>
          </cell>
          <cell r="R39" t="str">
            <v>1811.016.01</v>
          </cell>
          <cell r="S39" t="str">
            <v>1811.100.16</v>
          </cell>
          <cell r="T39" t="str">
            <v>40</v>
          </cell>
          <cell r="U39" t="str">
            <v>Mietwohnanlage</v>
          </cell>
          <cell r="V39"/>
          <cell r="W39" t="str">
            <v>TN04</v>
          </cell>
          <cell r="X39" t="str">
            <v>Wohnen</v>
          </cell>
          <cell r="Y39" t="str">
            <v>Wohnen</v>
          </cell>
          <cell r="Z39" t="str">
            <v>Berlin</v>
          </cell>
          <cell r="AA39" t="str">
            <v>13589</v>
          </cell>
          <cell r="AB39" t="str">
            <v>Berlin</v>
          </cell>
          <cell r="AC39" t="str">
            <v>Spandau</v>
          </cell>
          <cell r="AD39" t="str">
            <v>Falkenhagener Feld</v>
          </cell>
          <cell r="AE39" t="str">
            <v>Berlin, Pionierstr. 103</v>
          </cell>
          <cell r="AF39" t="str">
            <v>1811/1811/1811/2609/0008</v>
          </cell>
          <cell r="AG39">
            <v>2609</v>
          </cell>
          <cell r="AH39"/>
          <cell r="AI39">
            <v>1</v>
          </cell>
          <cell r="AJ39">
            <v>60</v>
          </cell>
          <cell r="AK39">
            <v>0</v>
          </cell>
          <cell r="AL39">
            <v>4960.4800000000168</v>
          </cell>
          <cell r="AM39">
            <v>829.96</v>
          </cell>
          <cell r="AN39">
            <v>489.96</v>
          </cell>
          <cell r="AO39">
            <v>489.96</v>
          </cell>
          <cell r="AP39">
            <v>0</v>
          </cell>
          <cell r="AQ39" t="str">
            <v>1811.100.16</v>
          </cell>
          <cell r="AR39">
            <v>4</v>
          </cell>
          <cell r="AS39">
            <v>8</v>
          </cell>
          <cell r="AT39" t="str">
            <v>DGS</v>
          </cell>
          <cell r="AU39">
            <v>45657</v>
          </cell>
          <cell r="AV39">
            <v>46387</v>
          </cell>
          <cell r="AW39">
            <v>45657</v>
          </cell>
          <cell r="AX39">
            <v>46387</v>
          </cell>
          <cell r="AY39">
            <v>45657</v>
          </cell>
          <cell r="AZ39">
            <v>46387</v>
          </cell>
          <cell r="BA39" t="str">
            <v>-</v>
          </cell>
          <cell r="BB39" t="str">
            <v>-</v>
          </cell>
          <cell r="BC39">
            <v>39083</v>
          </cell>
          <cell r="BD39">
            <v>46387</v>
          </cell>
          <cell r="BE39" t="str">
            <v>-</v>
          </cell>
          <cell r="BF39" t="str">
            <v>-</v>
          </cell>
          <cell r="BG39">
            <v>39083</v>
          </cell>
          <cell r="BH39" t="e">
            <v>#REF!</v>
          </cell>
          <cell r="BI39"/>
          <cell r="BJ39" t="str">
            <v>W</v>
          </cell>
          <cell r="BK39" t="str">
            <v>W</v>
          </cell>
          <cell r="BL39" t="str">
            <v>G</v>
          </cell>
          <cell r="BM39" t="str">
            <v>G</v>
          </cell>
          <cell r="BN39" t="str">
            <v>G</v>
          </cell>
          <cell r="BO39" t="str">
            <v>G</v>
          </cell>
          <cell r="BP39" t="str">
            <v>G</v>
          </cell>
          <cell r="BQ39" t="str">
            <v>entfällt</v>
          </cell>
          <cell r="BR39" t="str">
            <v>entfällt</v>
          </cell>
          <cell r="BS39" t="str">
            <v>entfällt</v>
          </cell>
          <cell r="BT39" t="str">
            <v>entfällt</v>
          </cell>
          <cell r="BU39" t="str">
            <v>entfällt</v>
          </cell>
          <cell r="BV39" t="str">
            <v>entfällt</v>
          </cell>
          <cell r="BW39" t="str">
            <v>entfällt</v>
          </cell>
          <cell r="BX39" t="str">
            <v>entfällt</v>
          </cell>
          <cell r="BY39" t="str">
            <v>entfällt</v>
          </cell>
          <cell r="BZ39">
            <v>20066.2</v>
          </cell>
          <cell r="CA39">
            <v>4.0452133664483947</v>
          </cell>
          <cell r="CB39">
            <v>6116.2</v>
          </cell>
          <cell r="CC39">
            <v>1861.28</v>
          </cell>
          <cell r="CD39">
            <v>3459.88</v>
          </cell>
          <cell r="CE39">
            <v>2266.29</v>
          </cell>
          <cell r="CF39">
            <v>0</v>
          </cell>
          <cell r="CG39">
            <v>0</v>
          </cell>
          <cell r="CH39">
            <v>67</v>
          </cell>
          <cell r="CI39">
            <v>3.03</v>
          </cell>
          <cell r="CJ39">
            <v>1036.04</v>
          </cell>
          <cell r="CK39">
            <v>0</v>
          </cell>
          <cell r="CL39">
            <v>0</v>
          </cell>
          <cell r="CM39">
            <v>0</v>
          </cell>
          <cell r="CN39">
            <v>0</v>
          </cell>
          <cell r="CO39">
            <v>90.05</v>
          </cell>
          <cell r="CP39">
            <v>38</v>
          </cell>
          <cell r="CQ39">
            <v>0</v>
          </cell>
          <cell r="CR39">
            <v>104.17</v>
          </cell>
          <cell r="CS39">
            <v>2</v>
          </cell>
          <cell r="CT39">
            <v>744.73</v>
          </cell>
          <cell r="CU39">
            <v>62</v>
          </cell>
          <cell r="CV39">
            <v>0</v>
          </cell>
          <cell r="CW39">
            <v>0</v>
          </cell>
          <cell r="CX39">
            <v>68.17</v>
          </cell>
          <cell r="CY39">
            <v>23.89</v>
          </cell>
          <cell r="CZ39">
            <v>39.54</v>
          </cell>
          <cell r="DA39">
            <v>103</v>
          </cell>
          <cell r="DB39">
            <v>0</v>
          </cell>
          <cell r="DC39">
            <v>0</v>
          </cell>
          <cell r="DD39">
            <v>0</v>
          </cell>
          <cell r="DE39">
            <v>186</v>
          </cell>
          <cell r="DF39">
            <v>0</v>
          </cell>
          <cell r="DG39">
            <v>54</v>
          </cell>
          <cell r="DH39">
            <v>0</v>
          </cell>
          <cell r="DI39">
            <v>0</v>
          </cell>
          <cell r="DJ39">
            <v>0</v>
          </cell>
          <cell r="DK39">
            <v>0</v>
          </cell>
          <cell r="DL39">
            <v>0</v>
          </cell>
          <cell r="DM39">
            <v>701.25</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1</v>
          </cell>
          <cell r="EP39" t="str">
            <v>nein, DGS</v>
          </cell>
          <cell r="EQ39"/>
          <cell r="ER39">
            <v>0</v>
          </cell>
          <cell r="ES39"/>
          <cell r="ET39"/>
          <cell r="EU39"/>
          <cell r="EV39">
            <v>6340.1195448501221</v>
          </cell>
          <cell r="EW39">
            <v>63.204231800553707</v>
          </cell>
          <cell r="EX39">
            <v>4830.1583725094479</v>
          </cell>
          <cell r="EY39">
            <v>405.03150805377885</v>
          </cell>
          <cell r="EZ39">
            <v>6436.0415795029785</v>
          </cell>
          <cell r="FA39">
            <v>32.561148408349752</v>
          </cell>
          <cell r="FB39">
            <v>1956.1526147995451</v>
          </cell>
          <cell r="FC39">
            <v>2.9310000752266903</v>
          </cell>
          <cell r="FD39">
            <v>20066.2</v>
          </cell>
          <cell r="FF39">
            <v>590.23773483654338</v>
          </cell>
          <cell r="FG39">
            <v>4960.4800000000168</v>
          </cell>
          <cell r="FH39">
            <v>0</v>
          </cell>
          <cell r="FI39">
            <v>0</v>
          </cell>
          <cell r="FJ39">
            <v>538.05492665970576</v>
          </cell>
          <cell r="FK39">
            <v>4960.4800000000168</v>
          </cell>
          <cell r="FL39">
            <v>153.45161695464085</v>
          </cell>
          <cell r="FM39">
            <v>4960.4800000000168</v>
          </cell>
          <cell r="FN39">
            <v>871.73450659275352</v>
          </cell>
          <cell r="FO39">
            <v>4960.4800000000168</v>
          </cell>
          <cell r="FP39">
            <v>0</v>
          </cell>
          <cell r="FQ39">
            <v>0</v>
          </cell>
          <cell r="FR39">
            <v>284.10931840715114</v>
          </cell>
          <cell r="FS39">
            <v>4960.4800000000168</v>
          </cell>
          <cell r="FT39">
            <v>0</v>
          </cell>
          <cell r="FU39">
            <v>0</v>
          </cell>
          <cell r="FW39">
            <v>27</v>
          </cell>
          <cell r="FX39">
            <v>2608</v>
          </cell>
        </row>
        <row r="40">
          <cell r="I40">
            <v>2610</v>
          </cell>
          <cell r="J40" t="str">
            <v>Berlin, Pionierstraße 93</v>
          </cell>
          <cell r="K40" t="str">
            <v>Team 01</v>
          </cell>
          <cell r="L40" t="str">
            <v>Team 1 &amp; 2</v>
          </cell>
          <cell r="M40"/>
          <cell r="N40" t="str">
            <v>Krause, Jörn Peter</v>
          </cell>
          <cell r="O40" t="str">
            <v>Hippe, Nino</v>
          </cell>
          <cell r="P40" t="str">
            <v>Team Spandau / Walter, Heike</v>
          </cell>
          <cell r="Q40" t="str">
            <v>Bluhm, Torsten</v>
          </cell>
          <cell r="R40" t="str">
            <v>1811.017.01</v>
          </cell>
          <cell r="S40" t="str">
            <v>1811.100.17</v>
          </cell>
          <cell r="T40" t="str">
            <v>40</v>
          </cell>
          <cell r="U40" t="str">
            <v>Mietwohnanlage</v>
          </cell>
          <cell r="V40"/>
          <cell r="W40" t="str">
            <v>TN04</v>
          </cell>
          <cell r="X40" t="str">
            <v>Wohnen</v>
          </cell>
          <cell r="Y40" t="str">
            <v>Wohnen</v>
          </cell>
          <cell r="Z40" t="str">
            <v>Berlin</v>
          </cell>
          <cell r="AA40" t="str">
            <v>13589</v>
          </cell>
          <cell r="AB40" t="str">
            <v>Berlin</v>
          </cell>
          <cell r="AC40" t="str">
            <v>Spandau</v>
          </cell>
          <cell r="AD40" t="str">
            <v>Falkenhagener Feld</v>
          </cell>
          <cell r="AE40" t="str">
            <v>Berlin, Pionierstr. 93</v>
          </cell>
          <cell r="AF40" t="str">
            <v>1811/1811/1811/2610/0001</v>
          </cell>
          <cell r="AG40">
            <v>2610</v>
          </cell>
          <cell r="AH40"/>
          <cell r="AI40">
            <v>1</v>
          </cell>
          <cell r="AJ40">
            <v>23</v>
          </cell>
          <cell r="AK40">
            <v>0</v>
          </cell>
          <cell r="AL40">
            <v>1714.5099999999998</v>
          </cell>
          <cell r="AM40">
            <v>883.77</v>
          </cell>
          <cell r="AN40">
            <v>583.77</v>
          </cell>
          <cell r="AO40">
            <v>583.77</v>
          </cell>
          <cell r="AP40">
            <v>0</v>
          </cell>
          <cell r="AQ40" t="str">
            <v>1811.100.17</v>
          </cell>
          <cell r="AR40">
            <v>6</v>
          </cell>
          <cell r="AS40">
            <v>1</v>
          </cell>
          <cell r="AT40" t="str">
            <v>DGS</v>
          </cell>
          <cell r="AU40">
            <v>45657</v>
          </cell>
          <cell r="AV40">
            <v>46387</v>
          </cell>
          <cell r="AW40">
            <v>45657</v>
          </cell>
          <cell r="AX40">
            <v>46387</v>
          </cell>
          <cell r="AY40">
            <v>45657</v>
          </cell>
          <cell r="AZ40">
            <v>46387</v>
          </cell>
          <cell r="BA40" t="str">
            <v>-</v>
          </cell>
          <cell r="BB40" t="str">
            <v>-</v>
          </cell>
          <cell r="BC40">
            <v>45657</v>
          </cell>
          <cell r="BD40">
            <v>46387</v>
          </cell>
          <cell r="BE40" t="str">
            <v>-</v>
          </cell>
          <cell r="BF40" t="str">
            <v>-</v>
          </cell>
          <cell r="BG40">
            <v>45657</v>
          </cell>
          <cell r="BH40">
            <v>46387</v>
          </cell>
          <cell r="BI40"/>
          <cell r="BJ40" t="str">
            <v>W</v>
          </cell>
          <cell r="BK40" t="str">
            <v>W</v>
          </cell>
          <cell r="BL40" t="str">
            <v>G</v>
          </cell>
          <cell r="BM40" t="str">
            <v>G</v>
          </cell>
          <cell r="BN40" t="str">
            <v>G</v>
          </cell>
          <cell r="BO40" t="str">
            <v>G</v>
          </cell>
          <cell r="BP40" t="str">
            <v>G</v>
          </cell>
          <cell r="BQ40" t="str">
            <v>entfällt</v>
          </cell>
          <cell r="BR40" t="str">
            <v>entfällt</v>
          </cell>
          <cell r="BS40" t="str">
            <v>entfällt</v>
          </cell>
          <cell r="BT40" t="str">
            <v>entfällt</v>
          </cell>
          <cell r="BU40" t="str">
            <v>entfällt</v>
          </cell>
          <cell r="BV40" t="str">
            <v>entfällt</v>
          </cell>
          <cell r="BW40" t="str">
            <v>entfällt</v>
          </cell>
          <cell r="BX40" t="str">
            <v>entfällt</v>
          </cell>
          <cell r="BY40" t="str">
            <v>entfällt</v>
          </cell>
          <cell r="BZ40">
            <v>7351.5499999999993</v>
          </cell>
          <cell r="CA40">
            <v>4.2878431738514209</v>
          </cell>
          <cell r="CB40">
            <v>1756.89</v>
          </cell>
          <cell r="CC40">
            <v>512.15</v>
          </cell>
          <cell r="CD40">
            <v>1266.49</v>
          </cell>
          <cell r="CE40">
            <v>604.15</v>
          </cell>
          <cell r="CF40">
            <v>0</v>
          </cell>
          <cell r="CG40">
            <v>0</v>
          </cell>
          <cell r="CH40">
            <v>0</v>
          </cell>
          <cell r="CI40">
            <v>28.69</v>
          </cell>
          <cell r="CJ40">
            <v>357.77</v>
          </cell>
          <cell r="CK40">
            <v>0</v>
          </cell>
          <cell r="CL40">
            <v>0</v>
          </cell>
          <cell r="CM40">
            <v>64.75</v>
          </cell>
          <cell r="CN40">
            <v>0</v>
          </cell>
          <cell r="CO40">
            <v>211.12</v>
          </cell>
          <cell r="CP40">
            <v>83</v>
          </cell>
          <cell r="CQ40">
            <v>0</v>
          </cell>
          <cell r="CR40">
            <v>51.28</v>
          </cell>
          <cell r="CS40">
            <v>1</v>
          </cell>
          <cell r="CT40">
            <v>0</v>
          </cell>
          <cell r="CU40">
            <v>20</v>
          </cell>
          <cell r="CV40">
            <v>0</v>
          </cell>
          <cell r="CW40">
            <v>0</v>
          </cell>
          <cell r="CX40">
            <v>0</v>
          </cell>
          <cell r="CY40">
            <v>28.25</v>
          </cell>
          <cell r="CZ40">
            <v>1.3</v>
          </cell>
          <cell r="DA40">
            <v>118</v>
          </cell>
          <cell r="DB40">
            <v>0</v>
          </cell>
          <cell r="DC40">
            <v>0</v>
          </cell>
          <cell r="DD40">
            <v>0</v>
          </cell>
          <cell r="DE40">
            <v>56</v>
          </cell>
          <cell r="DF40">
            <v>0</v>
          </cell>
          <cell r="DG40">
            <v>12</v>
          </cell>
          <cell r="DH40">
            <v>0</v>
          </cell>
          <cell r="DI40">
            <v>0</v>
          </cell>
          <cell r="DJ40">
            <v>0</v>
          </cell>
          <cell r="DK40">
            <v>0</v>
          </cell>
          <cell r="DL40">
            <v>0</v>
          </cell>
          <cell r="DM40">
            <v>372.63</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1</v>
          </cell>
          <cell r="EP40" t="str">
            <v>nein, DGS</v>
          </cell>
          <cell r="EQ40"/>
          <cell r="ER40">
            <v>0</v>
          </cell>
          <cell r="ES40"/>
          <cell r="ET40"/>
          <cell r="EU40"/>
          <cell r="EV40">
            <v>2322.7968344750329</v>
          </cell>
          <cell r="EW40">
            <v>23.155807790880214</v>
          </cell>
          <cell r="EX40">
            <v>1769.6001626327768</v>
          </cell>
          <cell r="EY40">
            <v>148.3893005667619</v>
          </cell>
          <cell r="EZ40">
            <v>2357.9392946245484</v>
          </cell>
          <cell r="FA40">
            <v>11.929259679530931</v>
          </cell>
          <cell r="FB40">
            <v>716.66552487912975</v>
          </cell>
          <cell r="FC40">
            <v>1.0738153513387074</v>
          </cell>
          <cell r="FD40">
            <v>7351.5499999999993</v>
          </cell>
          <cell r="FF40">
            <v>191.28389615685538</v>
          </cell>
          <cell r="FG40">
            <v>1714.5099999999998</v>
          </cell>
          <cell r="FH40">
            <v>0</v>
          </cell>
          <cell r="FI40">
            <v>0</v>
          </cell>
          <cell r="FJ40">
            <v>192.98662089311111</v>
          </cell>
          <cell r="FK40">
            <v>1714.5099999999998</v>
          </cell>
          <cell r="FL40">
            <v>58.507328007718677</v>
          </cell>
          <cell r="FM40">
            <v>1714.5099999999998</v>
          </cell>
          <cell r="FN40">
            <v>291.70367646427576</v>
          </cell>
          <cell r="FO40">
            <v>1714.5099999999998</v>
          </cell>
          <cell r="FP40">
            <v>0</v>
          </cell>
          <cell r="FQ40">
            <v>0</v>
          </cell>
          <cell r="FR40">
            <v>98.199380418049515</v>
          </cell>
          <cell r="FS40">
            <v>1714.5099999999998</v>
          </cell>
          <cell r="FT40">
            <v>0</v>
          </cell>
          <cell r="FU40">
            <v>0</v>
          </cell>
          <cell r="FW40">
            <v>0</v>
          </cell>
          <cell r="FX40">
            <v>2609</v>
          </cell>
        </row>
        <row r="41">
          <cell r="I41">
            <v>2611</v>
          </cell>
          <cell r="J41" t="str">
            <v>Berlin, Frankenwaldstraße 14 A-C, Sollingzeile 1 A, 1 B</v>
          </cell>
          <cell r="K41" t="str">
            <v>Team 01</v>
          </cell>
          <cell r="L41" t="str">
            <v>Team 1 &amp; 2</v>
          </cell>
          <cell r="M41"/>
          <cell r="N41" t="str">
            <v>Krause, Jörn Peter</v>
          </cell>
          <cell r="O41" t="str">
            <v>Lück, Michael</v>
          </cell>
          <cell r="P41" t="str">
            <v>Team Spandau / Walter, Heike</v>
          </cell>
          <cell r="Q41" t="str">
            <v>Bluhm, Torsten</v>
          </cell>
          <cell r="R41" t="str">
            <v>1811.018.01</v>
          </cell>
          <cell r="S41" t="str">
            <v>1811.100.18</v>
          </cell>
          <cell r="T41" t="str">
            <v>40</v>
          </cell>
          <cell r="U41" t="str">
            <v>Mietwohnanlage</v>
          </cell>
          <cell r="V41"/>
          <cell r="W41" t="str">
            <v>TN04</v>
          </cell>
          <cell r="X41" t="str">
            <v>Wohnen</v>
          </cell>
          <cell r="Y41" t="str">
            <v>Wohnen</v>
          </cell>
          <cell r="Z41" t="str">
            <v>Berlin</v>
          </cell>
          <cell r="AA41" t="str">
            <v>13589</v>
          </cell>
          <cell r="AB41" t="str">
            <v>Berlin</v>
          </cell>
          <cell r="AC41" t="str">
            <v>Spandau</v>
          </cell>
          <cell r="AD41" t="str">
            <v>Falkenhagener Feld</v>
          </cell>
          <cell r="AE41" t="str">
            <v>Berlin, Frankenwaldstr. 14A</v>
          </cell>
          <cell r="AF41" t="str">
            <v>1811/1811/1811/2611/0003</v>
          </cell>
          <cell r="AG41">
            <v>2611</v>
          </cell>
          <cell r="AH41"/>
          <cell r="AI41">
            <v>1</v>
          </cell>
          <cell r="AJ41">
            <v>45</v>
          </cell>
          <cell r="AK41">
            <v>0</v>
          </cell>
          <cell r="AL41">
            <v>3176.11</v>
          </cell>
          <cell r="AM41">
            <v>948.22</v>
          </cell>
          <cell r="AN41">
            <v>716.63</v>
          </cell>
          <cell r="AO41">
            <v>716.63</v>
          </cell>
          <cell r="AP41">
            <v>0</v>
          </cell>
          <cell r="AQ41" t="str">
            <v>1811.100.18</v>
          </cell>
          <cell r="AR41">
            <v>4</v>
          </cell>
          <cell r="AS41">
            <v>5</v>
          </cell>
          <cell r="AT41" t="str">
            <v>DGS</v>
          </cell>
          <cell r="AU41">
            <v>45657</v>
          </cell>
          <cell r="AV41">
            <v>46387</v>
          </cell>
          <cell r="AW41">
            <v>45657</v>
          </cell>
          <cell r="AX41">
            <v>46387</v>
          </cell>
          <cell r="AY41">
            <v>45657</v>
          </cell>
          <cell r="AZ41">
            <v>46387</v>
          </cell>
          <cell r="BA41" t="str">
            <v>-</v>
          </cell>
          <cell r="BB41" t="str">
            <v>-</v>
          </cell>
          <cell r="BC41">
            <v>45657</v>
          </cell>
          <cell r="BD41">
            <v>46387</v>
          </cell>
          <cell r="BE41" t="str">
            <v>-</v>
          </cell>
          <cell r="BF41" t="str">
            <v>-</v>
          </cell>
          <cell r="BG41">
            <v>45657</v>
          </cell>
          <cell r="BH41">
            <v>46387</v>
          </cell>
          <cell r="BI41"/>
          <cell r="BJ41" t="str">
            <v>W</v>
          </cell>
          <cell r="BK41" t="str">
            <v>W</v>
          </cell>
          <cell r="BL41" t="str">
            <v>G</v>
          </cell>
          <cell r="BM41" t="str">
            <v>G</v>
          </cell>
          <cell r="BN41" t="str">
            <v>G</v>
          </cell>
          <cell r="BO41" t="str">
            <v>G</v>
          </cell>
          <cell r="BP41" t="str">
            <v>G</v>
          </cell>
          <cell r="BQ41" t="str">
            <v>entfällt</v>
          </cell>
          <cell r="BR41" t="str">
            <v>entfällt</v>
          </cell>
          <cell r="BS41" t="str">
            <v>entfällt</v>
          </cell>
          <cell r="BT41" t="str">
            <v>entfällt</v>
          </cell>
          <cell r="BU41" t="str">
            <v>entfällt</v>
          </cell>
          <cell r="BV41" t="str">
            <v>entfällt</v>
          </cell>
          <cell r="BW41" t="str">
            <v>entfällt</v>
          </cell>
          <cell r="BX41" t="str">
            <v>entfällt</v>
          </cell>
          <cell r="BY41" t="str">
            <v>entfällt</v>
          </cell>
          <cell r="BZ41">
            <v>11569.040000000003</v>
          </cell>
          <cell r="CA41">
            <v>3.6425186785092465</v>
          </cell>
          <cell r="CB41">
            <v>4198.8999999999996</v>
          </cell>
          <cell r="CC41">
            <v>1106.46</v>
          </cell>
          <cell r="CD41">
            <v>2175.84</v>
          </cell>
          <cell r="CE41">
            <v>1163.8800000000001</v>
          </cell>
          <cell r="CF41">
            <v>0</v>
          </cell>
          <cell r="CG41">
            <v>0</v>
          </cell>
          <cell r="CH41">
            <v>55</v>
          </cell>
          <cell r="CI41">
            <v>0</v>
          </cell>
          <cell r="CJ41">
            <v>510.99</v>
          </cell>
          <cell r="CK41">
            <v>0</v>
          </cell>
          <cell r="CL41">
            <v>14.49</v>
          </cell>
          <cell r="CM41">
            <v>94.44</v>
          </cell>
          <cell r="CN41">
            <v>0</v>
          </cell>
          <cell r="CO41">
            <v>337.31</v>
          </cell>
          <cell r="CP41">
            <v>52</v>
          </cell>
          <cell r="CQ41">
            <v>0</v>
          </cell>
          <cell r="CR41">
            <v>22.12</v>
          </cell>
          <cell r="CS41">
            <v>3</v>
          </cell>
          <cell r="CT41">
            <v>789.45</v>
          </cell>
          <cell r="CU41">
            <v>23</v>
          </cell>
          <cell r="CV41">
            <v>0</v>
          </cell>
          <cell r="CW41">
            <v>0</v>
          </cell>
          <cell r="CX41">
            <v>4.74</v>
          </cell>
          <cell r="CY41">
            <v>104.23</v>
          </cell>
          <cell r="CZ41">
            <v>18.2</v>
          </cell>
          <cell r="DA41">
            <v>204</v>
          </cell>
          <cell r="DB41">
            <v>0</v>
          </cell>
          <cell r="DC41">
            <v>0</v>
          </cell>
          <cell r="DD41">
            <v>0</v>
          </cell>
          <cell r="DE41">
            <v>25</v>
          </cell>
          <cell r="DF41">
            <v>0</v>
          </cell>
          <cell r="DG41">
            <v>35</v>
          </cell>
          <cell r="DH41">
            <v>0</v>
          </cell>
          <cell r="DI41">
            <v>0</v>
          </cell>
          <cell r="DJ41">
            <v>0</v>
          </cell>
          <cell r="DK41">
            <v>0</v>
          </cell>
          <cell r="DL41">
            <v>0</v>
          </cell>
          <cell r="DM41">
            <v>427.27</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1</v>
          </cell>
          <cell r="EP41" t="str">
            <v>nein, DGS</v>
          </cell>
          <cell r="EQ41"/>
          <cell r="ER41">
            <v>0</v>
          </cell>
          <cell r="ES41"/>
          <cell r="ET41"/>
          <cell r="EU41"/>
          <cell r="EV41">
            <v>3655.3556039087057</v>
          </cell>
          <cell r="EW41">
            <v>36.43999790044343</v>
          </cell>
          <cell r="EX41">
            <v>2784.7970925185991</v>
          </cell>
          <cell r="EY41">
            <v>233.51834019069332</v>
          </cell>
          <cell r="EZ41">
            <v>3710.658842976406</v>
          </cell>
          <cell r="FA41">
            <v>18.77292304383165</v>
          </cell>
          <cell r="FB41">
            <v>1127.8073500075018</v>
          </cell>
          <cell r="FC41">
            <v>1.6898494538228761</v>
          </cell>
          <cell r="FD41">
            <v>11569.040000000005</v>
          </cell>
          <cell r="FF41">
            <v>381.21907396678256</v>
          </cell>
          <cell r="FG41">
            <v>3176.11</v>
          </cell>
          <cell r="FH41">
            <v>0</v>
          </cell>
          <cell r="FI41">
            <v>0</v>
          </cell>
          <cell r="FJ41">
            <v>417.62883581456668</v>
          </cell>
          <cell r="FK41">
            <v>3176.11</v>
          </cell>
          <cell r="FL41">
            <v>188.00745778752878</v>
          </cell>
          <cell r="FM41">
            <v>3176.11</v>
          </cell>
          <cell r="FN41">
            <v>611.65866355567869</v>
          </cell>
          <cell r="FO41">
            <v>3176.11</v>
          </cell>
          <cell r="FP41">
            <v>0</v>
          </cell>
          <cell r="FQ41">
            <v>0</v>
          </cell>
          <cell r="FR41">
            <v>182.46384452092465</v>
          </cell>
          <cell r="FS41">
            <v>3176.11</v>
          </cell>
          <cell r="FT41">
            <v>0</v>
          </cell>
          <cell r="FU41">
            <v>0</v>
          </cell>
          <cell r="FW41">
            <v>1</v>
          </cell>
          <cell r="FX41">
            <v>2610</v>
          </cell>
        </row>
        <row r="42">
          <cell r="I42">
            <v>2603</v>
          </cell>
          <cell r="J42" t="str">
            <v>Berlin, Kellerwaldweg 2 A, 2 B, Knüllweg 6 A, 6 B</v>
          </cell>
          <cell r="K42" t="str">
            <v>Team 01</v>
          </cell>
          <cell r="L42" t="str">
            <v>Team 1 &amp; 2</v>
          </cell>
          <cell r="M42"/>
          <cell r="N42" t="str">
            <v>Krause, Jörn Peter</v>
          </cell>
          <cell r="O42" t="str">
            <v>Hippe, Nino</v>
          </cell>
          <cell r="P42" t="str">
            <v>Team Spandau / Walter, Heike</v>
          </cell>
          <cell r="Q42" t="str">
            <v>Bluhm, Torsten</v>
          </cell>
          <cell r="R42" t="str">
            <v>1811.019.01</v>
          </cell>
          <cell r="S42" t="str">
            <v>1811.100.19</v>
          </cell>
          <cell r="T42" t="str">
            <v>40</v>
          </cell>
          <cell r="U42" t="str">
            <v>Mietwohnanlage</v>
          </cell>
          <cell r="V42"/>
          <cell r="W42" t="str">
            <v>TN04</v>
          </cell>
          <cell r="X42" t="str">
            <v>Wohnen</v>
          </cell>
          <cell r="Y42" t="str">
            <v>Wohnen</v>
          </cell>
          <cell r="Z42" t="str">
            <v>Berlin</v>
          </cell>
          <cell r="AA42" t="str">
            <v>13589</v>
          </cell>
          <cell r="AB42" t="str">
            <v>Berlin</v>
          </cell>
          <cell r="AC42" t="str">
            <v>Spandau</v>
          </cell>
          <cell r="AD42" t="str">
            <v>Falkenhagener Feld</v>
          </cell>
          <cell r="AE42" t="str">
            <v>Berlin, Kellerwaldweg 2A</v>
          </cell>
          <cell r="AF42" t="str">
            <v>1811/1811/1811/2603/0001</v>
          </cell>
          <cell r="AG42">
            <v>2603</v>
          </cell>
          <cell r="AH42"/>
          <cell r="AI42">
            <v>1</v>
          </cell>
          <cell r="AJ42">
            <v>42</v>
          </cell>
          <cell r="AK42">
            <v>0</v>
          </cell>
          <cell r="AL42">
            <v>3489.5500000000025</v>
          </cell>
          <cell r="AM42">
            <v>1587.1999999999998</v>
          </cell>
          <cell r="AN42">
            <v>1170.8599999999999</v>
          </cell>
          <cell r="AO42">
            <v>1170.8599999999999</v>
          </cell>
          <cell r="AP42">
            <v>0</v>
          </cell>
          <cell r="AQ42" t="str">
            <v>1811.100.19</v>
          </cell>
          <cell r="AR42">
            <v>7</v>
          </cell>
          <cell r="AS42">
            <v>4</v>
          </cell>
          <cell r="AT42" t="str">
            <v>DGS</v>
          </cell>
          <cell r="AU42">
            <v>45657</v>
          </cell>
          <cell r="AV42">
            <v>46387</v>
          </cell>
          <cell r="AW42">
            <v>45657</v>
          </cell>
          <cell r="AX42">
            <v>46387</v>
          </cell>
          <cell r="AY42">
            <v>45657</v>
          </cell>
          <cell r="AZ42">
            <v>46387</v>
          </cell>
          <cell r="BA42" t="str">
            <v>-</v>
          </cell>
          <cell r="BB42" t="str">
            <v>-</v>
          </cell>
          <cell r="BC42">
            <v>45657</v>
          </cell>
          <cell r="BD42">
            <v>46387</v>
          </cell>
          <cell r="BE42" t="str">
            <v>-</v>
          </cell>
          <cell r="BF42" t="str">
            <v>-</v>
          </cell>
          <cell r="BG42">
            <v>45657</v>
          </cell>
          <cell r="BH42">
            <v>46387</v>
          </cell>
          <cell r="BI42"/>
          <cell r="BJ42" t="str">
            <v>W</v>
          </cell>
          <cell r="BK42" t="str">
            <v>W</v>
          </cell>
          <cell r="BL42" t="str">
            <v>G</v>
          </cell>
          <cell r="BM42" t="str">
            <v>G</v>
          </cell>
          <cell r="BN42" t="str">
            <v>G</v>
          </cell>
          <cell r="BO42" t="str">
            <v>G</v>
          </cell>
          <cell r="BP42" t="str">
            <v>G</v>
          </cell>
          <cell r="BQ42" t="str">
            <v>entfällt</v>
          </cell>
          <cell r="BR42" t="str">
            <v>entfällt</v>
          </cell>
          <cell r="BS42" t="str">
            <v>entfällt</v>
          </cell>
          <cell r="BT42" t="str">
            <v>entfällt</v>
          </cell>
          <cell r="BU42" t="str">
            <v>entfällt</v>
          </cell>
          <cell r="BV42" t="str">
            <v>entfällt</v>
          </cell>
          <cell r="BW42" t="str">
            <v>entfällt</v>
          </cell>
          <cell r="BX42" t="str">
            <v>entfällt</v>
          </cell>
          <cell r="BY42" t="str">
            <v>entfällt</v>
          </cell>
          <cell r="BZ42">
            <v>14157.189999999999</v>
          </cell>
          <cell r="CA42">
            <v>4.0570245447120659</v>
          </cell>
          <cell r="CB42">
            <v>3898.34</v>
          </cell>
          <cell r="CC42">
            <v>832.7</v>
          </cell>
          <cell r="CD42">
            <v>2934.21</v>
          </cell>
          <cell r="CE42">
            <v>0</v>
          </cell>
          <cell r="CF42">
            <v>0</v>
          </cell>
          <cell r="CG42">
            <v>0</v>
          </cell>
          <cell r="CH42">
            <v>83</v>
          </cell>
          <cell r="CI42">
            <v>0</v>
          </cell>
          <cell r="CJ42">
            <v>1162.6099999999999</v>
          </cell>
          <cell r="CK42">
            <v>0</v>
          </cell>
          <cell r="CL42">
            <v>0</v>
          </cell>
          <cell r="CM42">
            <v>0</v>
          </cell>
          <cell r="CN42">
            <v>0</v>
          </cell>
          <cell r="CO42">
            <v>440.97</v>
          </cell>
          <cell r="CP42">
            <v>59</v>
          </cell>
          <cell r="CQ42">
            <v>0</v>
          </cell>
          <cell r="CR42">
            <v>0</v>
          </cell>
          <cell r="CS42">
            <v>0</v>
          </cell>
          <cell r="CT42">
            <v>0</v>
          </cell>
          <cell r="CU42">
            <v>31</v>
          </cell>
          <cell r="CV42">
            <v>0</v>
          </cell>
          <cell r="CW42">
            <v>0</v>
          </cell>
          <cell r="CX42">
            <v>0</v>
          </cell>
          <cell r="CY42">
            <v>0</v>
          </cell>
          <cell r="CZ42">
            <v>0</v>
          </cell>
          <cell r="DA42">
            <v>213</v>
          </cell>
          <cell r="DB42">
            <v>0</v>
          </cell>
          <cell r="DC42">
            <v>0</v>
          </cell>
          <cell r="DD42">
            <v>0</v>
          </cell>
          <cell r="DE42">
            <v>85</v>
          </cell>
          <cell r="DF42">
            <v>0</v>
          </cell>
          <cell r="DG42">
            <v>2</v>
          </cell>
          <cell r="DH42">
            <v>0</v>
          </cell>
          <cell r="DI42">
            <v>0</v>
          </cell>
          <cell r="DJ42">
            <v>0</v>
          </cell>
          <cell r="DK42">
            <v>0</v>
          </cell>
          <cell r="DL42">
            <v>0</v>
          </cell>
          <cell r="DM42">
            <v>734.49</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1</v>
          </cell>
          <cell r="EP42" t="str">
            <v>nein, DGS</v>
          </cell>
          <cell r="EQ42"/>
          <cell r="ER42">
            <v>0</v>
          </cell>
          <cell r="ES42"/>
          <cell r="ET42"/>
          <cell r="EU42"/>
          <cell r="EV42">
            <v>4473.1078639282314</v>
          </cell>
          <cell r="EW42">
            <v>44.592116016210383</v>
          </cell>
          <cell r="EX42">
            <v>3407.7936933603282</v>
          </cell>
          <cell r="EY42">
            <v>285.75953670868807</v>
          </cell>
          <cell r="EZ42">
            <v>4540.7831821133932</v>
          </cell>
          <cell r="FA42">
            <v>22.972678665377845</v>
          </cell>
          <cell r="FB42">
            <v>1380.1130376809742</v>
          </cell>
          <cell r="FC42">
            <v>2.0678915267962314</v>
          </cell>
          <cell r="FD42">
            <v>14157.19</v>
          </cell>
          <cell r="FF42">
            <v>428.32450388040138</v>
          </cell>
          <cell r="FG42">
            <v>3489.5500000000025</v>
          </cell>
          <cell r="FH42">
            <v>0</v>
          </cell>
          <cell r="FI42">
            <v>0</v>
          </cell>
          <cell r="FJ42">
            <v>358.73928352052332</v>
          </cell>
          <cell r="FK42">
            <v>3489.5500000000025</v>
          </cell>
          <cell r="FL42">
            <v>0</v>
          </cell>
          <cell r="FM42">
            <v>0</v>
          </cell>
          <cell r="FN42">
            <v>685.47988300523832</v>
          </cell>
          <cell r="FO42">
            <v>3489.5500000000025</v>
          </cell>
          <cell r="FP42">
            <v>0</v>
          </cell>
          <cell r="FQ42">
            <v>0</v>
          </cell>
          <cell r="FR42">
            <v>242.76363845876827</v>
          </cell>
          <cell r="FS42">
            <v>3489.5500000000025</v>
          </cell>
          <cell r="FT42">
            <v>0</v>
          </cell>
          <cell r="FU42">
            <v>0</v>
          </cell>
          <cell r="FW42">
            <v>0</v>
          </cell>
          <cell r="FX42">
            <v>2611</v>
          </cell>
        </row>
        <row r="43">
          <cell r="I43">
            <v>2601</v>
          </cell>
          <cell r="J43" t="str">
            <v>Berlin,A.Hellersd.119-129,133-143,Ludwigsf.2-22,Zossen.89-97</v>
          </cell>
          <cell r="K43" t="str">
            <v>Team 02</v>
          </cell>
          <cell r="L43" t="str">
            <v>Team 1 &amp; 2</v>
          </cell>
          <cell r="M43"/>
          <cell r="N43" t="str">
            <v>Schroll, Marcel</v>
          </cell>
          <cell r="O43" t="str">
            <v>Schüttler, Madlen</v>
          </cell>
          <cell r="P43" t="str">
            <v>Team KDN / Hilbrecht, Dirk</v>
          </cell>
          <cell r="Q43" t="str">
            <v>Wegener, Maja</v>
          </cell>
          <cell r="R43" t="str">
            <v>1814.040.01</v>
          </cell>
          <cell r="S43" t="str">
            <v>1814.100.40</v>
          </cell>
          <cell r="T43" t="str">
            <v>40</v>
          </cell>
          <cell r="U43" t="str">
            <v>Mietwohnanlage</v>
          </cell>
          <cell r="V43"/>
          <cell r="W43" t="str">
            <v>TN04</v>
          </cell>
          <cell r="X43" t="str">
            <v>Wohnen</v>
          </cell>
          <cell r="Y43" t="str">
            <v>Wohnen</v>
          </cell>
          <cell r="Z43" t="str">
            <v>Berlin</v>
          </cell>
          <cell r="AA43" t="str">
            <v>12629</v>
          </cell>
          <cell r="AB43" t="str">
            <v>Berlin</v>
          </cell>
          <cell r="AC43" t="str">
            <v>Marzahn-Hellersdorf</v>
          </cell>
          <cell r="AD43" t="str">
            <v>Hellersdorf</v>
          </cell>
          <cell r="AE43" t="str">
            <v>Berlin, Alte Hellersdorfer Str. 119</v>
          </cell>
          <cell r="AF43" t="str">
            <v>1814/1814/1814/2601/0020</v>
          </cell>
          <cell r="AG43">
            <v>2601</v>
          </cell>
          <cell r="AH43"/>
          <cell r="AI43">
            <v>1</v>
          </cell>
          <cell r="AJ43">
            <v>1355</v>
          </cell>
          <cell r="AK43">
            <v>0</v>
          </cell>
          <cell r="AL43">
            <v>70642.460000000196</v>
          </cell>
          <cell r="AM43">
            <v>702.74</v>
          </cell>
          <cell r="AN43">
            <v>406.74</v>
          </cell>
          <cell r="AO43">
            <v>406.74</v>
          </cell>
          <cell r="AP43">
            <v>0</v>
          </cell>
          <cell r="AQ43" t="str">
            <v>1814.100.40</v>
          </cell>
          <cell r="AR43">
            <v>11</v>
          </cell>
          <cell r="AS43">
            <v>28</v>
          </cell>
          <cell r="AT43" t="str">
            <v>DGS</v>
          </cell>
          <cell r="AU43">
            <v>45657</v>
          </cell>
          <cell r="AV43">
            <v>46387</v>
          </cell>
          <cell r="AW43">
            <v>45657</v>
          </cell>
          <cell r="AX43">
            <v>46387</v>
          </cell>
          <cell r="AY43">
            <v>45657</v>
          </cell>
          <cell r="AZ43">
            <v>46387</v>
          </cell>
          <cell r="BA43" t="str">
            <v>-</v>
          </cell>
          <cell r="BB43" t="str">
            <v>-</v>
          </cell>
          <cell r="BC43">
            <v>45657</v>
          </cell>
          <cell r="BD43">
            <v>46387</v>
          </cell>
          <cell r="BE43" t="str">
            <v>-</v>
          </cell>
          <cell r="BF43" t="str">
            <v>-</v>
          </cell>
          <cell r="BG43">
            <v>45657</v>
          </cell>
          <cell r="BH43">
            <v>46387</v>
          </cell>
          <cell r="BI43"/>
          <cell r="BJ43" t="str">
            <v>W</v>
          </cell>
          <cell r="BK43" t="str">
            <v>W</v>
          </cell>
          <cell r="BL43" t="str">
            <v>G</v>
          </cell>
          <cell r="BM43" t="str">
            <v>G</v>
          </cell>
          <cell r="BN43" t="str">
            <v>G</v>
          </cell>
          <cell r="BO43" t="str">
            <v>G</v>
          </cell>
          <cell r="BP43" t="str">
            <v>G</v>
          </cell>
          <cell r="BQ43" t="str">
            <v>entfällt</v>
          </cell>
          <cell r="BR43" t="str">
            <v>entfällt</v>
          </cell>
          <cell r="BS43" t="str">
            <v>entfällt</v>
          </cell>
          <cell r="BT43" t="str">
            <v>entfällt</v>
          </cell>
          <cell r="BU43" t="str">
            <v>entfällt</v>
          </cell>
          <cell r="BV43" t="str">
            <v>entfällt</v>
          </cell>
          <cell r="BW43" t="str">
            <v>entfällt</v>
          </cell>
          <cell r="BX43" t="str">
            <v>entfällt</v>
          </cell>
          <cell r="BY43" t="str">
            <v>entfällt</v>
          </cell>
          <cell r="BZ43">
            <v>300644.86999999976</v>
          </cell>
          <cell r="CA43">
            <v>4.2558663727169028</v>
          </cell>
          <cell r="CB43">
            <v>52982.74</v>
          </cell>
          <cell r="CC43">
            <v>10520.8</v>
          </cell>
          <cell r="CD43">
            <v>41225.39</v>
          </cell>
          <cell r="CE43">
            <v>10340.34</v>
          </cell>
          <cell r="CF43">
            <v>295.31</v>
          </cell>
          <cell r="CG43">
            <v>0</v>
          </cell>
          <cell r="CH43">
            <v>547</v>
          </cell>
          <cell r="CI43">
            <v>0</v>
          </cell>
          <cell r="CJ43">
            <v>17626.29</v>
          </cell>
          <cell r="CK43">
            <v>0</v>
          </cell>
          <cell r="CL43">
            <v>0</v>
          </cell>
          <cell r="CM43">
            <v>1075.04</v>
          </cell>
          <cell r="CN43">
            <v>0</v>
          </cell>
          <cell r="CO43">
            <v>11085.85</v>
          </cell>
          <cell r="CP43">
            <v>2884</v>
          </cell>
          <cell r="CQ43">
            <v>0</v>
          </cell>
          <cell r="CR43">
            <v>471.53</v>
          </cell>
          <cell r="CS43">
            <v>11</v>
          </cell>
          <cell r="CT43">
            <v>0</v>
          </cell>
          <cell r="CU43">
            <v>344</v>
          </cell>
          <cell r="CV43">
            <v>0</v>
          </cell>
          <cell r="CW43">
            <v>0</v>
          </cell>
          <cell r="CX43">
            <v>801.93</v>
          </cell>
          <cell r="CY43">
            <v>365.11</v>
          </cell>
          <cell r="CZ43">
            <v>69.62</v>
          </cell>
          <cell r="DA43">
            <v>656</v>
          </cell>
          <cell r="DB43">
            <v>0</v>
          </cell>
          <cell r="DC43">
            <v>0</v>
          </cell>
          <cell r="DD43">
            <v>0</v>
          </cell>
          <cell r="DE43">
            <v>1629</v>
          </cell>
          <cell r="DF43">
            <v>0</v>
          </cell>
          <cell r="DG43">
            <v>0</v>
          </cell>
          <cell r="DH43">
            <v>0</v>
          </cell>
          <cell r="DI43">
            <v>0</v>
          </cell>
          <cell r="DJ43">
            <v>0</v>
          </cell>
          <cell r="DK43">
            <v>0</v>
          </cell>
          <cell r="DL43">
            <v>0</v>
          </cell>
          <cell r="DM43">
            <v>2743.35</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1</v>
          </cell>
          <cell r="EP43" t="str">
            <v>nein, DGS</v>
          </cell>
          <cell r="EQ43"/>
          <cell r="ER43">
            <v>0</v>
          </cell>
          <cell r="ES43"/>
          <cell r="ET43"/>
          <cell r="EU43"/>
          <cell r="EV43">
            <v>94991.797966028564</v>
          </cell>
          <cell r="EW43">
            <v>946.96694207808753</v>
          </cell>
          <cell r="EX43">
            <v>72368.576809884951</v>
          </cell>
          <cell r="EY43">
            <v>6068.4456989730088</v>
          </cell>
          <cell r="EZ43">
            <v>96428.96432728997</v>
          </cell>
          <cell r="FA43">
            <v>487.85232033364611</v>
          </cell>
          <cell r="FB43">
            <v>29308.351784422004</v>
          </cell>
          <cell r="FC43">
            <v>43.914150989550478</v>
          </cell>
          <cell r="FD43">
            <v>300644.86999999976</v>
          </cell>
          <cell r="FF43">
            <v>8236.6686040568911</v>
          </cell>
          <cell r="FG43">
            <v>70642.460000000196</v>
          </cell>
          <cell r="FH43">
            <v>0</v>
          </cell>
          <cell r="FI43">
            <v>0</v>
          </cell>
          <cell r="FJ43">
            <v>1022.6376362924544</v>
          </cell>
          <cell r="FK43">
            <v>70642.460000000196</v>
          </cell>
          <cell r="FL43">
            <v>13.969113515998121</v>
          </cell>
          <cell r="FM43">
            <v>70642.460000000196</v>
          </cell>
          <cell r="FN43">
            <v>14277.700780450376</v>
          </cell>
          <cell r="FO43">
            <v>70642.460000000196</v>
          </cell>
          <cell r="FP43">
            <v>0</v>
          </cell>
          <cell r="FQ43">
            <v>0</v>
          </cell>
          <cell r="FR43">
            <v>1532.0168100455157</v>
          </cell>
          <cell r="FS43">
            <v>70642.460000000196</v>
          </cell>
          <cell r="FT43">
            <v>0</v>
          </cell>
          <cell r="FU43">
            <v>0</v>
          </cell>
          <cell r="FW43">
            <v>2</v>
          </cell>
          <cell r="FX43">
            <v>2603</v>
          </cell>
        </row>
        <row r="44">
          <cell r="I44">
            <v>2689</v>
          </cell>
          <cell r="J44" t="str">
            <v>Berlin, Alfons-Loewe-Straße 3</v>
          </cell>
          <cell r="K44" t="str">
            <v>Team 01</v>
          </cell>
          <cell r="L44" t="str">
            <v>Team 1 &amp; 2</v>
          </cell>
          <cell r="M44"/>
          <cell r="N44" t="str">
            <v>Krause, Jörn Peter</v>
          </cell>
          <cell r="O44" t="str">
            <v>Mattern, Daniela</v>
          </cell>
          <cell r="P44" t="str">
            <v>Team Spandau</v>
          </cell>
          <cell r="Q44" t="str">
            <v>Arlt, Detlef</v>
          </cell>
          <cell r="R44" t="str">
            <v>1816.050.01</v>
          </cell>
          <cell r="S44" t="str">
            <v>1816.100.50</v>
          </cell>
          <cell r="T44" t="str">
            <v>40</v>
          </cell>
          <cell r="U44" t="str">
            <v>Mietwohnanlage</v>
          </cell>
          <cell r="V44"/>
          <cell r="W44" t="str">
            <v>TN04</v>
          </cell>
          <cell r="X44" t="str">
            <v>Wohnen</v>
          </cell>
          <cell r="Y44" t="str">
            <v>Wohnen</v>
          </cell>
          <cell r="Z44" t="str">
            <v>Berlin</v>
          </cell>
          <cell r="AA44" t="str">
            <v>13591</v>
          </cell>
          <cell r="AB44" t="str">
            <v>Berlin</v>
          </cell>
          <cell r="AC44" t="str">
            <v>Spandau</v>
          </cell>
          <cell r="AD44" t="str">
            <v>Staaken</v>
          </cell>
          <cell r="AE44" t="str">
            <v>Berlin, Alfons-Loewe-Straße 3</v>
          </cell>
          <cell r="AF44" t="str">
            <v>1816/1816/1816/2689/0001</v>
          </cell>
          <cell r="AG44">
            <v>2689</v>
          </cell>
          <cell r="AH44"/>
          <cell r="AI44">
            <v>1</v>
          </cell>
          <cell r="AJ44">
            <v>2</v>
          </cell>
          <cell r="AK44">
            <v>0</v>
          </cell>
          <cell r="AL44">
            <v>231.69</v>
          </cell>
          <cell r="AM44">
            <v>1338.17</v>
          </cell>
          <cell r="AN44">
            <v>1014.17</v>
          </cell>
          <cell r="AO44">
            <v>924.57</v>
          </cell>
          <cell r="AP44">
            <v>1</v>
          </cell>
          <cell r="AQ44" t="str">
            <v>1816.100.50</v>
          </cell>
          <cell r="AR44">
            <v>1</v>
          </cell>
          <cell r="AS44">
            <v>1</v>
          </cell>
          <cell r="AT44" t="str">
            <v>WEG</v>
          </cell>
          <cell r="AU44">
            <v>45657</v>
          </cell>
          <cell r="AV44">
            <v>46387</v>
          </cell>
          <cell r="AW44">
            <v>45657</v>
          </cell>
          <cell r="AX44">
            <v>46387</v>
          </cell>
          <cell r="AY44">
            <v>45657</v>
          </cell>
          <cell r="AZ44">
            <v>46387</v>
          </cell>
          <cell r="BA44" t="str">
            <v>-</v>
          </cell>
          <cell r="BB44" t="str">
            <v>-</v>
          </cell>
          <cell r="BC44">
            <v>45657</v>
          </cell>
          <cell r="BD44">
            <v>46387</v>
          </cell>
          <cell r="BE44" t="str">
            <v>-</v>
          </cell>
          <cell r="BF44" t="str">
            <v>-</v>
          </cell>
          <cell r="BG44">
            <v>45657</v>
          </cell>
          <cell r="BH44">
            <v>46387</v>
          </cell>
          <cell r="BI44"/>
          <cell r="BJ44" t="str">
            <v>W</v>
          </cell>
          <cell r="BK44" t="str">
            <v>W</v>
          </cell>
          <cell r="BL44" t="str">
            <v>G</v>
          </cell>
          <cell r="BM44" t="str">
            <v>G</v>
          </cell>
          <cell r="BN44" t="str">
            <v>G</v>
          </cell>
          <cell r="BO44" t="str">
            <v>G</v>
          </cell>
          <cell r="BP44" t="str">
            <v>G</v>
          </cell>
          <cell r="BQ44" t="str">
            <v>entfällt</v>
          </cell>
          <cell r="BR44" t="str">
            <v>entfällt</v>
          </cell>
          <cell r="BS44" t="str">
            <v>entfällt</v>
          </cell>
          <cell r="BT44" t="str">
            <v>entfällt</v>
          </cell>
          <cell r="BU44" t="str">
            <v>entfällt</v>
          </cell>
          <cell r="BV44" t="str">
            <v>entfällt</v>
          </cell>
          <cell r="BW44" t="str">
            <v>entfällt</v>
          </cell>
          <cell r="BX44" t="str">
            <v>entfällt</v>
          </cell>
          <cell r="BY44" t="str">
            <v>entfällt</v>
          </cell>
          <cell r="BZ44">
            <v>746.79</v>
          </cell>
          <cell r="CA44">
            <v>3.2232293150330182</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1</v>
          </cell>
          <cell r="EP44" t="str">
            <v>nein, WEG</v>
          </cell>
          <cell r="EQ44"/>
          <cell r="ER44">
            <v>0</v>
          </cell>
          <cell r="ES44"/>
          <cell r="ET44"/>
          <cell r="EU44"/>
          <cell r="EV44">
            <v>235.95587978284988</v>
          </cell>
          <cell r="EW44">
            <v>2.3522285368597688</v>
          </cell>
          <cell r="EX44">
            <v>179.76069066421795</v>
          </cell>
          <cell r="EY44">
            <v>15.0737797838894</v>
          </cell>
          <cell r="EZ44">
            <v>239.52574434407256</v>
          </cell>
          <cell r="FA44">
            <v>1.2118059233871639</v>
          </cell>
          <cell r="FB44">
            <v>72.800789945587709</v>
          </cell>
          <cell r="FC44">
            <v>0.10908101913558819</v>
          </cell>
          <cell r="FD44">
            <v>746.79</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W44">
            <v>28</v>
          </cell>
          <cell r="FX44">
            <v>2601</v>
          </cell>
        </row>
        <row r="45">
          <cell r="I45">
            <v>2690</v>
          </cell>
          <cell r="J45" t="str">
            <v>Berlin, Hamburger Straße 22, 24</v>
          </cell>
          <cell r="K45" t="str">
            <v>Team 01</v>
          </cell>
          <cell r="L45" t="str">
            <v>Team 1 &amp; 2</v>
          </cell>
          <cell r="M45"/>
          <cell r="N45" t="str">
            <v>Krause, Jörn Peter</v>
          </cell>
          <cell r="O45" t="str">
            <v>Mattern, Daniela</v>
          </cell>
          <cell r="P45" t="str">
            <v>Team Spandau / Walter, Heike</v>
          </cell>
          <cell r="Q45" t="str">
            <v>Arlt, Detlef</v>
          </cell>
          <cell r="R45" t="str">
            <v>1816.051.01</v>
          </cell>
          <cell r="S45" t="str">
            <v>1816.100.51</v>
          </cell>
          <cell r="T45" t="str">
            <v>40</v>
          </cell>
          <cell r="U45" t="str">
            <v>Mietwohnanlage</v>
          </cell>
          <cell r="V45"/>
          <cell r="W45" t="str">
            <v>TN04</v>
          </cell>
          <cell r="X45" t="str">
            <v>Wohnen</v>
          </cell>
          <cell r="Y45" t="str">
            <v>Wohnen</v>
          </cell>
          <cell r="Z45" t="str">
            <v>Berlin</v>
          </cell>
          <cell r="AA45" t="str">
            <v>13591</v>
          </cell>
          <cell r="AB45" t="str">
            <v>Berlin</v>
          </cell>
          <cell r="AC45" t="str">
            <v>Spandau</v>
          </cell>
          <cell r="AD45" t="str">
            <v>Staaken</v>
          </cell>
          <cell r="AE45" t="str">
            <v>Berlin, Hamburger Straße 22</v>
          </cell>
          <cell r="AF45" t="str">
            <v>1816/1816/1816/2690/0001</v>
          </cell>
          <cell r="AG45">
            <v>2690</v>
          </cell>
          <cell r="AH45"/>
          <cell r="AI45">
            <v>1</v>
          </cell>
          <cell r="AJ45">
            <v>10</v>
          </cell>
          <cell r="AK45">
            <v>0</v>
          </cell>
          <cell r="AL45">
            <v>854.6099999999999</v>
          </cell>
          <cell r="AM45">
            <v>1363</v>
          </cell>
          <cell r="AN45">
            <v>1013</v>
          </cell>
          <cell r="AO45">
            <v>1013</v>
          </cell>
          <cell r="AP45">
            <v>1</v>
          </cell>
          <cell r="AQ45" t="str">
            <v>1816.100.51</v>
          </cell>
          <cell r="AR45">
            <v>3</v>
          </cell>
          <cell r="AS45">
            <v>2</v>
          </cell>
          <cell r="AT45" t="str">
            <v>WEG</v>
          </cell>
          <cell r="AU45">
            <v>45657</v>
          </cell>
          <cell r="AV45">
            <v>46387</v>
          </cell>
          <cell r="AW45">
            <v>45657</v>
          </cell>
          <cell r="AX45">
            <v>46387</v>
          </cell>
          <cell r="AY45">
            <v>45657</v>
          </cell>
          <cell r="AZ45">
            <v>46387</v>
          </cell>
          <cell r="BA45" t="str">
            <v>-</v>
          </cell>
          <cell r="BB45" t="str">
            <v>-</v>
          </cell>
          <cell r="BC45">
            <v>45657</v>
          </cell>
          <cell r="BD45">
            <v>46387</v>
          </cell>
          <cell r="BE45" t="str">
            <v>-</v>
          </cell>
          <cell r="BF45" t="str">
            <v>-</v>
          </cell>
          <cell r="BG45">
            <v>45657</v>
          </cell>
          <cell r="BH45">
            <v>46387</v>
          </cell>
          <cell r="BI45"/>
          <cell r="BJ45" t="str">
            <v>W</v>
          </cell>
          <cell r="BK45" t="str">
            <v>W</v>
          </cell>
          <cell r="BL45" t="str">
            <v>G</v>
          </cell>
          <cell r="BM45" t="str">
            <v>G</v>
          </cell>
          <cell r="BN45" t="str">
            <v>G</v>
          </cell>
          <cell r="BO45" t="str">
            <v>G</v>
          </cell>
          <cell r="BP45" t="str">
            <v>G</v>
          </cell>
          <cell r="BQ45" t="str">
            <v>entfällt</v>
          </cell>
          <cell r="BR45" t="str">
            <v>entfällt</v>
          </cell>
          <cell r="BS45" t="str">
            <v>entfällt</v>
          </cell>
          <cell r="BT45" t="str">
            <v>entfällt</v>
          </cell>
          <cell r="BU45" t="str">
            <v>entfällt</v>
          </cell>
          <cell r="BV45" t="str">
            <v>entfällt</v>
          </cell>
          <cell r="BW45" t="str">
            <v>entfällt</v>
          </cell>
          <cell r="BX45" t="str">
            <v>entfällt</v>
          </cell>
          <cell r="BY45" t="str">
            <v>entfällt</v>
          </cell>
          <cell r="BZ45">
            <v>2653.34</v>
          </cell>
          <cell r="CA45">
            <v>3.1047378336317157</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1</v>
          </cell>
          <cell r="EP45" t="str">
            <v>nein, WEG</v>
          </cell>
          <cell r="EQ45"/>
          <cell r="ER45">
            <v>0</v>
          </cell>
          <cell r="ES45"/>
          <cell r="ET45"/>
          <cell r="EU45"/>
          <cell r="EV45">
            <v>838.34970214253929</v>
          </cell>
          <cell r="EW45">
            <v>8.3574526520059198</v>
          </cell>
          <cell r="EX45">
            <v>638.68856166659452</v>
          </cell>
          <cell r="EY45">
            <v>53.557041272359172</v>
          </cell>
          <cell r="EZ45">
            <v>851.03340764860479</v>
          </cell>
          <cell r="FA45">
            <v>4.3055385433121733</v>
          </cell>
          <cell r="FB45">
            <v>258.66073192493968</v>
          </cell>
          <cell r="FC45">
            <v>0.38756414964477515</v>
          </cell>
          <cell r="FD45">
            <v>2653.34</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W45">
            <v>0</v>
          </cell>
          <cell r="FX45">
            <v>2689</v>
          </cell>
        </row>
        <row r="46">
          <cell r="I46">
            <v>2691</v>
          </cell>
          <cell r="J46" t="str">
            <v>Berlin, Hamburger Straße 4, 6 B</v>
          </cell>
          <cell r="K46" t="str">
            <v>Team 01</v>
          </cell>
          <cell r="L46" t="str">
            <v>Team 1 &amp; 2</v>
          </cell>
          <cell r="M46"/>
          <cell r="N46" t="str">
            <v>Krause, Jörn Peter</v>
          </cell>
          <cell r="O46" t="str">
            <v>Mattern, Daniela</v>
          </cell>
          <cell r="P46" t="str">
            <v>Team Spandau / Walter, Heike</v>
          </cell>
          <cell r="Q46" t="str">
            <v>Arlt, Detlef</v>
          </cell>
          <cell r="R46" t="str">
            <v>1816.052.01</v>
          </cell>
          <cell r="S46" t="str">
            <v>1816.100.52</v>
          </cell>
          <cell r="T46" t="str">
            <v>40</v>
          </cell>
          <cell r="U46" t="str">
            <v>Mietwohnanlage</v>
          </cell>
          <cell r="V46"/>
          <cell r="W46" t="str">
            <v>TN04</v>
          </cell>
          <cell r="X46" t="str">
            <v>Wohnen</v>
          </cell>
          <cell r="Y46" t="str">
            <v>Wohnen</v>
          </cell>
          <cell r="Z46" t="str">
            <v>Berlin</v>
          </cell>
          <cell r="AA46" t="str">
            <v>13591</v>
          </cell>
          <cell r="AB46" t="str">
            <v>Berlin</v>
          </cell>
          <cell r="AC46" t="str">
            <v>Spandau</v>
          </cell>
          <cell r="AD46" t="str">
            <v>Staaken</v>
          </cell>
          <cell r="AE46" t="str">
            <v>Berlin, Hamburger Straße 4</v>
          </cell>
          <cell r="AF46" t="str">
            <v>1816/1816/1816/2691/0001</v>
          </cell>
          <cell r="AG46">
            <v>2691</v>
          </cell>
          <cell r="AH46"/>
          <cell r="AI46">
            <v>1</v>
          </cell>
          <cell r="AJ46">
            <v>13</v>
          </cell>
          <cell r="AK46">
            <v>0</v>
          </cell>
          <cell r="AL46">
            <v>1124.19</v>
          </cell>
          <cell r="AM46">
            <v>1311.5</v>
          </cell>
          <cell r="AN46">
            <v>1006.5</v>
          </cell>
          <cell r="AO46">
            <v>1006.5</v>
          </cell>
          <cell r="AP46">
            <v>0</v>
          </cell>
          <cell r="AQ46" t="str">
            <v>1816.100.52</v>
          </cell>
          <cell r="AR46">
            <v>3</v>
          </cell>
          <cell r="AS46">
            <v>2</v>
          </cell>
          <cell r="AT46" t="str">
            <v>WEG</v>
          </cell>
          <cell r="AU46">
            <v>45657</v>
          </cell>
          <cell r="AV46">
            <v>46387</v>
          </cell>
          <cell r="AW46">
            <v>45657</v>
          </cell>
          <cell r="AX46">
            <v>46387</v>
          </cell>
          <cell r="AY46">
            <v>45657</v>
          </cell>
          <cell r="AZ46">
            <v>46387</v>
          </cell>
          <cell r="BA46" t="str">
            <v>-</v>
          </cell>
          <cell r="BB46" t="str">
            <v>-</v>
          </cell>
          <cell r="BC46">
            <v>45657</v>
          </cell>
          <cell r="BD46">
            <v>46387</v>
          </cell>
          <cell r="BE46" t="str">
            <v>-</v>
          </cell>
          <cell r="BF46" t="str">
            <v>-</v>
          </cell>
          <cell r="BG46">
            <v>45657</v>
          </cell>
          <cell r="BH46">
            <v>46387</v>
          </cell>
          <cell r="BI46"/>
          <cell r="BJ46" t="str">
            <v>W</v>
          </cell>
          <cell r="BK46" t="str">
            <v>W</v>
          </cell>
          <cell r="BL46" t="str">
            <v>G</v>
          </cell>
          <cell r="BM46" t="str">
            <v>G</v>
          </cell>
          <cell r="BN46" t="str">
            <v>G</v>
          </cell>
          <cell r="BO46" t="str">
            <v>G</v>
          </cell>
          <cell r="BP46" t="str">
            <v>G</v>
          </cell>
          <cell r="BQ46" t="str">
            <v>entfällt</v>
          </cell>
          <cell r="BR46" t="str">
            <v>W</v>
          </cell>
          <cell r="BS46" t="str">
            <v>W</v>
          </cell>
          <cell r="BT46" t="str">
            <v>G</v>
          </cell>
          <cell r="BU46" t="str">
            <v>G</v>
          </cell>
          <cell r="BV46" t="str">
            <v>G</v>
          </cell>
          <cell r="BW46" t="str">
            <v>G</v>
          </cell>
          <cell r="BX46" t="str">
            <v>G</v>
          </cell>
          <cell r="BY46" t="str">
            <v>entfällt</v>
          </cell>
          <cell r="BZ46">
            <v>3336.6399999999994</v>
          </cell>
          <cell r="CA46">
            <v>2.9680392104537483</v>
          </cell>
          <cell r="CB46">
            <v>2070.71</v>
          </cell>
          <cell r="CC46">
            <v>0</v>
          </cell>
          <cell r="CD46">
            <v>1098.71</v>
          </cell>
          <cell r="CE46">
            <v>0</v>
          </cell>
          <cell r="CF46">
            <v>19.829999999999998</v>
          </cell>
          <cell r="CG46">
            <v>0</v>
          </cell>
          <cell r="CH46">
            <v>32</v>
          </cell>
          <cell r="CI46">
            <v>103.42</v>
          </cell>
          <cell r="CJ46">
            <v>393.97</v>
          </cell>
          <cell r="CK46">
            <v>0</v>
          </cell>
          <cell r="CL46">
            <v>0</v>
          </cell>
          <cell r="CM46">
            <v>37.1</v>
          </cell>
          <cell r="CN46">
            <v>0</v>
          </cell>
          <cell r="CO46">
            <v>528.99</v>
          </cell>
          <cell r="CP46">
            <v>0</v>
          </cell>
          <cell r="CQ46">
            <v>0</v>
          </cell>
          <cell r="CR46">
            <v>0</v>
          </cell>
          <cell r="CS46">
            <v>0</v>
          </cell>
          <cell r="CT46">
            <v>0</v>
          </cell>
          <cell r="CU46">
            <v>16</v>
          </cell>
          <cell r="CV46">
            <v>0</v>
          </cell>
          <cell r="CW46">
            <v>49</v>
          </cell>
          <cell r="CX46">
            <v>3.4</v>
          </cell>
          <cell r="CY46">
            <v>188.83</v>
          </cell>
          <cell r="CZ46">
            <v>3.83</v>
          </cell>
          <cell r="DA46">
            <v>7</v>
          </cell>
          <cell r="DB46">
            <v>0</v>
          </cell>
          <cell r="DC46">
            <v>0</v>
          </cell>
          <cell r="DD46">
            <v>0</v>
          </cell>
          <cell r="DE46">
            <v>124</v>
          </cell>
          <cell r="DF46">
            <v>0</v>
          </cell>
          <cell r="DG46">
            <v>65</v>
          </cell>
          <cell r="DH46">
            <v>0</v>
          </cell>
          <cell r="DI46">
            <v>0</v>
          </cell>
          <cell r="DJ46">
            <v>0</v>
          </cell>
          <cell r="DK46">
            <v>0</v>
          </cell>
          <cell r="DL46">
            <v>0</v>
          </cell>
          <cell r="DM46">
            <v>200.08</v>
          </cell>
          <cell r="DN46">
            <v>108.33</v>
          </cell>
          <cell r="DO46">
            <v>0</v>
          </cell>
          <cell r="DP46">
            <v>0</v>
          </cell>
          <cell r="DQ46">
            <v>61.67</v>
          </cell>
          <cell r="DR46">
            <v>0</v>
          </cell>
          <cell r="DS46">
            <v>0</v>
          </cell>
          <cell r="DT46">
            <v>170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14</v>
          </cell>
          <cell r="EN46">
            <v>22.96</v>
          </cell>
          <cell r="EO46">
            <v>1</v>
          </cell>
          <cell r="EP46" t="str">
            <v>ja</v>
          </cell>
          <cell r="EQ46">
            <v>95.39</v>
          </cell>
          <cell r="ER46">
            <v>74.61</v>
          </cell>
          <cell r="ES46">
            <v>170</v>
          </cell>
          <cell r="ET46" t="str">
            <v>entfällt</v>
          </cell>
          <cell r="EU46" t="str">
            <v>entfällt</v>
          </cell>
          <cell r="EV46">
            <v>1054.2452720559302</v>
          </cell>
          <cell r="EW46">
            <v>10.509701288485088</v>
          </cell>
          <cell r="EX46">
            <v>803.1665004858877</v>
          </cell>
          <cell r="EY46">
            <v>67.34929040040268</v>
          </cell>
          <cell r="EZ46">
            <v>1070.1953422089291</v>
          </cell>
          <cell r="FA46">
            <v>5.4143201116921036</v>
          </cell>
          <cell r="FB46">
            <v>325.27220204347373</v>
          </cell>
          <cell r="FC46">
            <v>0.4873714051990104</v>
          </cell>
          <cell r="FD46">
            <v>3336.6400000000003</v>
          </cell>
          <cell r="FF46">
            <v>102.8309765406069</v>
          </cell>
          <cell r="FG46">
            <v>1124.19</v>
          </cell>
          <cell r="FH46">
            <v>0</v>
          </cell>
          <cell r="FI46">
            <v>0</v>
          </cell>
          <cell r="FJ46">
            <v>649.68851670714469</v>
          </cell>
          <cell r="FK46">
            <v>1124.19</v>
          </cell>
          <cell r="FL46">
            <v>0</v>
          </cell>
          <cell r="FM46">
            <v>0</v>
          </cell>
          <cell r="FN46">
            <v>234.21500093410555</v>
          </cell>
          <cell r="FO46">
            <v>1124.19</v>
          </cell>
          <cell r="FP46">
            <v>0</v>
          </cell>
          <cell r="FQ46">
            <v>0</v>
          </cell>
          <cell r="FR46">
            <v>245.46370166003899</v>
          </cell>
          <cell r="FS46">
            <v>1124.19</v>
          </cell>
          <cell r="FT46">
            <v>0</v>
          </cell>
          <cell r="FU46">
            <v>0</v>
          </cell>
          <cell r="FW46">
            <v>0</v>
          </cell>
          <cell r="FX46">
            <v>2690</v>
          </cell>
        </row>
        <row r="47">
          <cell r="I47">
            <v>2692</v>
          </cell>
          <cell r="J47" t="str">
            <v>Berlin,Lehmfeldsteig1-17ung.,Semmelweisstr.13,15,15A+B,17…</v>
          </cell>
          <cell r="K47" t="str">
            <v>Team 02</v>
          </cell>
          <cell r="L47" t="str">
            <v>Team 1 &amp; 2</v>
          </cell>
          <cell r="M47"/>
          <cell r="N47" t="str">
            <v>Schroll, Marcel</v>
          </cell>
          <cell r="O47" t="str">
            <v>Mishali, Dominik</v>
          </cell>
          <cell r="P47" t="str">
            <v>Geisthardt, Alexandra / Walter, Heike</v>
          </cell>
          <cell r="Q47" t="str">
            <v>Heim, Florian</v>
          </cell>
          <cell r="R47" t="str">
            <v>1816.053.01</v>
          </cell>
          <cell r="S47" t="str">
            <v>1816.100.53</v>
          </cell>
          <cell r="T47" t="str">
            <v>40</v>
          </cell>
          <cell r="U47" t="str">
            <v>Mietwohnanlage</v>
          </cell>
          <cell r="V47"/>
          <cell r="W47" t="str">
            <v>TN04</v>
          </cell>
          <cell r="X47" t="str">
            <v>Wohnen</v>
          </cell>
          <cell r="Y47" t="str">
            <v>Wohnen</v>
          </cell>
          <cell r="Z47" t="str">
            <v>Berlin</v>
          </cell>
          <cell r="AA47" t="str">
            <v>12524</v>
          </cell>
          <cell r="AB47" t="str">
            <v>Berlin</v>
          </cell>
          <cell r="AC47" t="str">
            <v>Treptow-Köpenick</v>
          </cell>
          <cell r="AD47" t="str">
            <v>Altglienicke</v>
          </cell>
          <cell r="AE47" t="str">
            <v>Berlin, Lehmfeldsteig 1</v>
          </cell>
          <cell r="AF47" t="str">
            <v>1816/1816/1816/2692/0011</v>
          </cell>
          <cell r="AG47">
            <v>2692</v>
          </cell>
          <cell r="AH47"/>
          <cell r="AI47">
            <v>1</v>
          </cell>
          <cell r="AJ47">
            <v>82</v>
          </cell>
          <cell r="AK47">
            <v>0</v>
          </cell>
          <cell r="AL47">
            <v>6267.5499999999993</v>
          </cell>
          <cell r="AM47">
            <v>1141.81</v>
          </cell>
          <cell r="AN47">
            <v>961.06</v>
          </cell>
          <cell r="AO47">
            <v>961.06</v>
          </cell>
          <cell r="AP47">
            <v>0</v>
          </cell>
          <cell r="AQ47" t="str">
            <v>1816.100.53</v>
          </cell>
          <cell r="AR47">
            <v>4</v>
          </cell>
          <cell r="AS47">
            <v>19</v>
          </cell>
          <cell r="AT47">
            <v>4</v>
          </cell>
          <cell r="AU47">
            <v>45657</v>
          </cell>
          <cell r="AV47">
            <v>46387</v>
          </cell>
          <cell r="AW47">
            <v>45657</v>
          </cell>
          <cell r="AX47">
            <v>46387</v>
          </cell>
          <cell r="AY47">
            <v>45657</v>
          </cell>
          <cell r="AZ47">
            <v>46387</v>
          </cell>
          <cell r="BA47" t="str">
            <v>-</v>
          </cell>
          <cell r="BB47" t="str">
            <v>-</v>
          </cell>
          <cell r="BC47">
            <v>45657</v>
          </cell>
          <cell r="BD47">
            <v>46387</v>
          </cell>
          <cell r="BE47" t="str">
            <v>-</v>
          </cell>
          <cell r="BF47" t="str">
            <v>-</v>
          </cell>
          <cell r="BG47">
            <v>45657</v>
          </cell>
          <cell r="BH47">
            <v>46387</v>
          </cell>
          <cell r="BI47"/>
          <cell r="BJ47" t="str">
            <v>W</v>
          </cell>
          <cell r="BK47" t="str">
            <v>W</v>
          </cell>
          <cell r="BL47" t="str">
            <v>G</v>
          </cell>
          <cell r="BM47" t="str">
            <v>G</v>
          </cell>
          <cell r="BN47" t="str">
            <v>G</v>
          </cell>
          <cell r="BO47" t="str">
            <v>G</v>
          </cell>
          <cell r="BP47" t="str">
            <v>G</v>
          </cell>
          <cell r="BQ47" t="str">
            <v>entfällt</v>
          </cell>
          <cell r="BR47" t="str">
            <v>W4</v>
          </cell>
          <cell r="BS47" t="str">
            <v>W4</v>
          </cell>
          <cell r="BT47" t="str">
            <v>G4</v>
          </cell>
          <cell r="BU47" t="str">
            <v>G4</v>
          </cell>
          <cell r="BV47" t="str">
            <v>G4</v>
          </cell>
          <cell r="BW47" t="str">
            <v>G4</v>
          </cell>
          <cell r="BX47" t="str">
            <v>G4</v>
          </cell>
          <cell r="BY47" t="str">
            <v>entfällt</v>
          </cell>
          <cell r="BZ47">
            <v>18568.550000000003</v>
          </cell>
          <cell r="CA47">
            <v>2.9626488819395145</v>
          </cell>
          <cell r="CB47">
            <v>7796.88</v>
          </cell>
          <cell r="CC47">
            <v>0</v>
          </cell>
          <cell r="CD47">
            <v>3304.2</v>
          </cell>
          <cell r="CE47">
            <v>385.18</v>
          </cell>
          <cell r="CF47">
            <v>347.38</v>
          </cell>
          <cell r="CG47">
            <v>0</v>
          </cell>
          <cell r="CH47">
            <v>2</v>
          </cell>
          <cell r="CI47">
            <v>403.1</v>
          </cell>
          <cell r="CJ47">
            <v>923.03</v>
          </cell>
          <cell r="CK47">
            <v>123.37</v>
          </cell>
          <cell r="CL47">
            <v>0</v>
          </cell>
          <cell r="CM47">
            <v>71.790000000000006</v>
          </cell>
          <cell r="CN47">
            <v>0</v>
          </cell>
          <cell r="CO47">
            <v>1047.32</v>
          </cell>
          <cell r="CP47">
            <v>0</v>
          </cell>
          <cell r="CQ47">
            <v>0</v>
          </cell>
          <cell r="CR47">
            <v>0</v>
          </cell>
          <cell r="CS47">
            <v>0</v>
          </cell>
          <cell r="CT47">
            <v>0</v>
          </cell>
          <cell r="CU47">
            <v>22</v>
          </cell>
          <cell r="CV47">
            <v>0</v>
          </cell>
          <cell r="CW47">
            <v>114</v>
          </cell>
          <cell r="CX47">
            <v>0</v>
          </cell>
          <cell r="CY47">
            <v>2.19</v>
          </cell>
          <cell r="CZ47">
            <v>10.51</v>
          </cell>
          <cell r="DA47">
            <v>95</v>
          </cell>
          <cell r="DB47">
            <v>0</v>
          </cell>
          <cell r="DC47">
            <v>13</v>
          </cell>
          <cell r="DD47">
            <v>0</v>
          </cell>
          <cell r="DE47">
            <v>108</v>
          </cell>
          <cell r="DF47">
            <v>0</v>
          </cell>
          <cell r="DG47">
            <v>0</v>
          </cell>
          <cell r="DH47">
            <v>0</v>
          </cell>
          <cell r="DI47">
            <v>0</v>
          </cell>
          <cell r="DJ47">
            <v>0</v>
          </cell>
          <cell r="DK47">
            <v>167</v>
          </cell>
          <cell r="DL47">
            <v>0</v>
          </cell>
          <cell r="DM47">
            <v>1026.9000000000001</v>
          </cell>
          <cell r="DN47">
            <v>0</v>
          </cell>
          <cell r="DO47">
            <v>573.79999999999995</v>
          </cell>
          <cell r="DP47">
            <v>0</v>
          </cell>
          <cell r="DQ47">
            <v>1413.61</v>
          </cell>
          <cell r="DR47">
            <v>0</v>
          </cell>
          <cell r="DS47">
            <v>0</v>
          </cell>
          <cell r="DT47">
            <v>1987.4099999999999</v>
          </cell>
          <cell r="DU47">
            <v>0</v>
          </cell>
          <cell r="DV47">
            <v>0</v>
          </cell>
          <cell r="DW47">
            <v>0</v>
          </cell>
          <cell r="DX47">
            <v>0</v>
          </cell>
          <cell r="DY47">
            <v>0</v>
          </cell>
          <cell r="DZ47">
            <v>0</v>
          </cell>
          <cell r="EA47">
            <v>0</v>
          </cell>
          <cell r="EB47">
            <v>0</v>
          </cell>
          <cell r="EC47">
            <v>0</v>
          </cell>
          <cell r="ED47">
            <v>0</v>
          </cell>
          <cell r="EE47">
            <v>0</v>
          </cell>
          <cell r="EF47">
            <v>0</v>
          </cell>
          <cell r="EG47">
            <v>10.029999999999999</v>
          </cell>
          <cell r="EH47">
            <v>0</v>
          </cell>
          <cell r="EI47">
            <v>0</v>
          </cell>
          <cell r="EJ47">
            <v>0</v>
          </cell>
          <cell r="EK47">
            <v>10.029999999999999</v>
          </cell>
          <cell r="EL47">
            <v>6.55</v>
          </cell>
          <cell r="EM47">
            <v>62</v>
          </cell>
          <cell r="EN47">
            <v>137.06</v>
          </cell>
          <cell r="EO47">
            <v>1</v>
          </cell>
          <cell r="EP47" t="str">
            <v>ja</v>
          </cell>
          <cell r="EQ47">
            <v>1555.21</v>
          </cell>
          <cell r="ER47">
            <v>442.22999999999979</v>
          </cell>
          <cell r="ES47">
            <v>1997.4399999999998</v>
          </cell>
          <cell r="ET47" t="str">
            <v>entfällt</v>
          </cell>
          <cell r="EU47" t="str">
            <v>entfällt</v>
          </cell>
          <cell r="EV47">
            <v>5866.9218274773875</v>
          </cell>
          <cell r="EW47">
            <v>58.486955098632109</v>
          </cell>
          <cell r="EX47">
            <v>4469.6572967408038</v>
          </cell>
          <cell r="EY47">
            <v>374.80179649719412</v>
          </cell>
          <cell r="EZ47">
            <v>5955.6846772722311</v>
          </cell>
          <cell r="FA47">
            <v>30.130932228217738</v>
          </cell>
          <cell r="FB47">
            <v>1810.1542711393336</v>
          </cell>
          <cell r="FC47">
            <v>2.7122435462045913</v>
          </cell>
          <cell r="FD47">
            <v>18568.550000000007</v>
          </cell>
          <cell r="FF47">
            <v>593.54061062848984</v>
          </cell>
          <cell r="FG47">
            <v>6267.5499999999993</v>
          </cell>
          <cell r="FH47">
            <v>0</v>
          </cell>
          <cell r="FI47">
            <v>0</v>
          </cell>
          <cell r="FJ47">
            <v>1388.736039056794</v>
          </cell>
          <cell r="FK47">
            <v>6267.5499999999993</v>
          </cell>
          <cell r="FL47">
            <v>0</v>
          </cell>
          <cell r="FM47">
            <v>0</v>
          </cell>
          <cell r="FN47">
            <v>1519.3135231818646</v>
          </cell>
          <cell r="FO47">
            <v>6267.5499999999993</v>
          </cell>
          <cell r="FP47">
            <v>0</v>
          </cell>
          <cell r="FQ47">
            <v>0</v>
          </cell>
          <cell r="FR47">
            <v>421.440197501059</v>
          </cell>
          <cell r="FS47">
            <v>6267.5499999999993</v>
          </cell>
          <cell r="FT47">
            <v>0</v>
          </cell>
          <cell r="FU47">
            <v>0</v>
          </cell>
          <cell r="FW47">
            <v>0</v>
          </cell>
          <cell r="FX47">
            <v>2691</v>
          </cell>
        </row>
        <row r="48">
          <cell r="I48">
            <v>2693</v>
          </cell>
          <cell r="J48" t="str">
            <v>Berlin, Alt-Britz 113,115, Buckower Damm 1,1A,3,3A,5,5A+B</v>
          </cell>
          <cell r="K48" t="str">
            <v>Team 02</v>
          </cell>
          <cell r="L48" t="str">
            <v>Team 1 &amp; 2</v>
          </cell>
          <cell r="M48"/>
          <cell r="N48" t="str">
            <v>Schroll, Marcel</v>
          </cell>
          <cell r="O48" t="str">
            <v>Bretzke, Diane</v>
          </cell>
          <cell r="P48" t="str">
            <v>Geisthardt, Alexandra / Walter, Heike</v>
          </cell>
          <cell r="Q48" t="str">
            <v>Bauer, Ralf</v>
          </cell>
          <cell r="R48" t="str">
            <v>1816.054.01</v>
          </cell>
          <cell r="S48" t="str">
            <v>1816.100.54</v>
          </cell>
          <cell r="T48" t="str">
            <v>40</v>
          </cell>
          <cell r="U48" t="str">
            <v>Mietwohnanlage</v>
          </cell>
          <cell r="V48"/>
          <cell r="W48" t="str">
            <v>TN04</v>
          </cell>
          <cell r="X48" t="str">
            <v>Wohnen</v>
          </cell>
          <cell r="Y48" t="str">
            <v>Wohnen</v>
          </cell>
          <cell r="Z48" t="str">
            <v>Berlin</v>
          </cell>
          <cell r="AA48" t="str">
            <v>12349</v>
          </cell>
          <cell r="AB48" t="str">
            <v>Berlin</v>
          </cell>
          <cell r="AC48" t="str">
            <v>Neukölln</v>
          </cell>
          <cell r="AD48" t="str">
            <v>Britz</v>
          </cell>
          <cell r="AE48" t="str">
            <v>Berlin, Buckower Damm 1</v>
          </cell>
          <cell r="AF48" t="str">
            <v>1816/1816/1816/2693/0007</v>
          </cell>
          <cell r="AG48">
            <v>2693</v>
          </cell>
          <cell r="AH48"/>
          <cell r="AI48">
            <v>1</v>
          </cell>
          <cell r="AJ48">
            <v>82</v>
          </cell>
          <cell r="AK48">
            <v>0</v>
          </cell>
          <cell r="AL48">
            <v>6794.5699999999979</v>
          </cell>
          <cell r="AM48">
            <v>1029.76</v>
          </cell>
          <cell r="AN48">
            <v>687.56</v>
          </cell>
          <cell r="AO48">
            <v>687.56</v>
          </cell>
          <cell r="AP48">
            <v>7114</v>
          </cell>
          <cell r="AQ48" t="str">
            <v>1816.100.54</v>
          </cell>
          <cell r="AR48">
            <v>8</v>
          </cell>
          <cell r="AS48">
            <v>9</v>
          </cell>
          <cell r="AT48" t="str">
            <v>WEG</v>
          </cell>
          <cell r="AU48">
            <v>45657</v>
          </cell>
          <cell r="AV48">
            <v>46387</v>
          </cell>
          <cell r="AW48">
            <v>45657</v>
          </cell>
          <cell r="AX48">
            <v>46387</v>
          </cell>
          <cell r="AY48">
            <v>45657</v>
          </cell>
          <cell r="AZ48">
            <v>46387</v>
          </cell>
          <cell r="BA48" t="str">
            <v>-</v>
          </cell>
          <cell r="BB48" t="str">
            <v>-</v>
          </cell>
          <cell r="BC48">
            <v>45657</v>
          </cell>
          <cell r="BD48">
            <v>46387</v>
          </cell>
          <cell r="BE48" t="str">
            <v>-</v>
          </cell>
          <cell r="BF48" t="str">
            <v>-</v>
          </cell>
          <cell r="BG48">
            <v>45657</v>
          </cell>
          <cell r="BH48">
            <v>46387</v>
          </cell>
          <cell r="BI48"/>
          <cell r="BJ48" t="str">
            <v>W</v>
          </cell>
          <cell r="BK48" t="str">
            <v>W</v>
          </cell>
          <cell r="BL48" t="str">
            <v>G</v>
          </cell>
          <cell r="BM48" t="str">
            <v>G</v>
          </cell>
          <cell r="BN48" t="str">
            <v>G</v>
          </cell>
          <cell r="BO48" t="str">
            <v>G</v>
          </cell>
          <cell r="BP48" t="str">
            <v>G</v>
          </cell>
          <cell r="BQ48" t="str">
            <v>entfällt</v>
          </cell>
          <cell r="BR48" t="str">
            <v>entfällt</v>
          </cell>
          <cell r="BS48" t="str">
            <v>entfällt</v>
          </cell>
          <cell r="BT48" t="str">
            <v>entfällt</v>
          </cell>
          <cell r="BU48" t="str">
            <v>entfällt</v>
          </cell>
          <cell r="BV48" t="str">
            <v>entfällt</v>
          </cell>
          <cell r="BW48" t="str">
            <v>entfällt</v>
          </cell>
          <cell r="BX48" t="str">
            <v>entfällt</v>
          </cell>
          <cell r="BY48" t="str">
            <v>entfällt</v>
          </cell>
          <cell r="BZ48">
            <v>22842.350000000009</v>
          </cell>
          <cell r="CA48">
            <v>3.3618536566699611</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1</v>
          </cell>
          <cell r="EP48" t="str">
            <v>nein, WEG</v>
          </cell>
          <cell r="EQ48">
            <v>141.6</v>
          </cell>
          <cell r="ER48">
            <v>0</v>
          </cell>
          <cell r="ES48">
            <v>573.79999999999995</v>
          </cell>
          <cell r="ET48" t="str">
            <v>entfällt</v>
          </cell>
          <cell r="EU48" t="str">
            <v>entfällt</v>
          </cell>
          <cell r="EV48">
            <v>7217.2723129096312</v>
          </cell>
          <cell r="EW48">
            <v>71.948509646538881</v>
          </cell>
          <cell r="EX48">
            <v>5498.4086723092178</v>
          </cell>
          <cell r="EY48">
            <v>461.06744017264049</v>
          </cell>
          <cell r="EZ48">
            <v>7326.4651191336634</v>
          </cell>
          <cell r="FA48">
            <v>37.065969059685848</v>
          </cell>
          <cell r="FB48">
            <v>2226.7854741140027</v>
          </cell>
          <cell r="FC48">
            <v>3.3365026546308925</v>
          </cell>
          <cell r="FD48">
            <v>22842.350000000013</v>
          </cell>
          <cell r="FF48">
            <v>716.66484953721056</v>
          </cell>
          <cell r="FG48">
            <v>6794.5699999999979</v>
          </cell>
          <cell r="FH48">
            <v>0</v>
          </cell>
          <cell r="FI48">
            <v>0</v>
          </cell>
          <cell r="FJ48">
            <v>1250.9198560160776</v>
          </cell>
          <cell r="FK48">
            <v>6794.5699999999979</v>
          </cell>
          <cell r="FL48">
            <v>59.516981487066587</v>
          </cell>
          <cell r="FM48">
            <v>6794.5699999999979</v>
          </cell>
          <cell r="FN48">
            <v>1286.1985653375034</v>
          </cell>
          <cell r="FO48">
            <v>6794.5699999999979</v>
          </cell>
          <cell r="FP48">
            <v>0</v>
          </cell>
          <cell r="FQ48">
            <v>0</v>
          </cell>
          <cell r="FR48">
            <v>311.19845879385934</v>
          </cell>
          <cell r="FS48">
            <v>6794.5699999999979</v>
          </cell>
          <cell r="FT48">
            <v>0</v>
          </cell>
          <cell r="FU48">
            <v>0</v>
          </cell>
          <cell r="FW48">
            <v>0</v>
          </cell>
          <cell r="FX48">
            <v>2692</v>
          </cell>
        </row>
        <row r="49">
          <cell r="I49">
            <v>2694</v>
          </cell>
          <cell r="J49" t="str">
            <v>Berlin, Hamburger Straße 18, 18 A-F</v>
          </cell>
          <cell r="K49" t="str">
            <v>Team 01</v>
          </cell>
          <cell r="L49" t="str">
            <v>Team 1 &amp; 2</v>
          </cell>
          <cell r="M49"/>
          <cell r="N49" t="str">
            <v>Krause, Jörn Peter</v>
          </cell>
          <cell r="O49" t="str">
            <v>Mattern, Daniela</v>
          </cell>
          <cell r="P49" t="str">
            <v>Team Spandau / Walter, Heike</v>
          </cell>
          <cell r="Q49" t="str">
            <v>Arlt, Detlef</v>
          </cell>
          <cell r="R49" t="str">
            <v>1816.055.01</v>
          </cell>
          <cell r="S49" t="str">
            <v>1816.100.55</v>
          </cell>
          <cell r="T49" t="str">
            <v>40</v>
          </cell>
          <cell r="U49" t="str">
            <v>Mietwohnanlage</v>
          </cell>
          <cell r="V49"/>
          <cell r="W49" t="str">
            <v>TN04</v>
          </cell>
          <cell r="X49" t="str">
            <v>Wohnen</v>
          </cell>
          <cell r="Y49" t="str">
            <v>Wohnen</v>
          </cell>
          <cell r="Z49" t="str">
            <v>Berlin</v>
          </cell>
          <cell r="AA49" t="str">
            <v>13591</v>
          </cell>
          <cell r="AB49" t="str">
            <v>Berlin</v>
          </cell>
          <cell r="AC49" t="str">
            <v>Spandau</v>
          </cell>
          <cell r="AD49" t="str">
            <v>Staaken</v>
          </cell>
          <cell r="AE49" t="str">
            <v>Berlin, Hamburger Straße 18</v>
          </cell>
          <cell r="AF49" t="str">
            <v>1816/1816/1816/2694/0001</v>
          </cell>
          <cell r="AG49">
            <v>2694</v>
          </cell>
          <cell r="AH49"/>
          <cell r="AI49">
            <v>1</v>
          </cell>
          <cell r="AJ49">
            <v>2</v>
          </cell>
          <cell r="AK49">
            <v>0</v>
          </cell>
          <cell r="AL49">
            <v>231.70999999999998</v>
          </cell>
          <cell r="AM49">
            <v>1447</v>
          </cell>
          <cell r="AN49">
            <v>1082</v>
          </cell>
          <cell r="AO49">
            <v>1082</v>
          </cell>
          <cell r="AP49">
            <v>1</v>
          </cell>
          <cell r="AQ49" t="str">
            <v>1816.100.55</v>
          </cell>
          <cell r="AR49">
            <v>1</v>
          </cell>
          <cell r="AS49">
            <v>1</v>
          </cell>
          <cell r="AT49" t="str">
            <v>WEG</v>
          </cell>
          <cell r="AU49">
            <v>45657</v>
          </cell>
          <cell r="AV49">
            <v>46387</v>
          </cell>
          <cell r="AW49">
            <v>45657</v>
          </cell>
          <cell r="AX49">
            <v>46387</v>
          </cell>
          <cell r="AY49">
            <v>45657</v>
          </cell>
          <cell r="AZ49">
            <v>46387</v>
          </cell>
          <cell r="BA49" t="str">
            <v>-</v>
          </cell>
          <cell r="BB49" t="str">
            <v>-</v>
          </cell>
          <cell r="BC49">
            <v>45657</v>
          </cell>
          <cell r="BD49">
            <v>46387</v>
          </cell>
          <cell r="BE49" t="str">
            <v>-</v>
          </cell>
          <cell r="BF49" t="str">
            <v>-</v>
          </cell>
          <cell r="BG49">
            <v>45657</v>
          </cell>
          <cell r="BH49">
            <v>46387</v>
          </cell>
          <cell r="BI49"/>
          <cell r="BJ49" t="str">
            <v>W</v>
          </cell>
          <cell r="BK49" t="str">
            <v>W</v>
          </cell>
          <cell r="BL49" t="str">
            <v>G</v>
          </cell>
          <cell r="BM49" t="str">
            <v>G</v>
          </cell>
          <cell r="BN49" t="str">
            <v>G</v>
          </cell>
          <cell r="BO49" t="str">
            <v>G</v>
          </cell>
          <cell r="BP49" t="str">
            <v>G</v>
          </cell>
          <cell r="BQ49" t="str">
            <v>entfällt</v>
          </cell>
          <cell r="BR49" t="str">
            <v>entfällt</v>
          </cell>
          <cell r="BS49" t="str">
            <v>entfällt</v>
          </cell>
          <cell r="BT49" t="str">
            <v>entfällt</v>
          </cell>
          <cell r="BU49" t="str">
            <v>entfällt</v>
          </cell>
          <cell r="BV49" t="str">
            <v>entfällt</v>
          </cell>
          <cell r="BW49" t="str">
            <v>entfällt</v>
          </cell>
          <cell r="BX49" t="str">
            <v>entfällt</v>
          </cell>
          <cell r="BY49" t="str">
            <v>entfällt</v>
          </cell>
          <cell r="BZ49">
            <v>729.61</v>
          </cell>
          <cell r="CA49">
            <v>3.1488066980277072</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1</v>
          </cell>
          <cell r="EP49" t="str">
            <v>nein, WEG</v>
          </cell>
          <cell r="EQ49"/>
          <cell r="ER49">
            <v>0</v>
          </cell>
          <cell r="ES49"/>
          <cell r="ET49"/>
          <cell r="EU49"/>
          <cell r="EV49">
            <v>230.52768442047309</v>
          </cell>
          <cell r="EW49">
            <v>2.2981152168323842</v>
          </cell>
          <cell r="EX49">
            <v>175.62527285518027</v>
          </cell>
          <cell r="EY49">
            <v>14.72700554121446</v>
          </cell>
          <cell r="EZ49">
            <v>234.01542378831908</v>
          </cell>
          <cell r="FA49">
            <v>1.1839281722606203</v>
          </cell>
          <cell r="FB49">
            <v>71.125998409459484</v>
          </cell>
          <cell r="FC49">
            <v>0.10657159626068441</v>
          </cell>
          <cell r="FD49">
            <v>729.61</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W49">
            <v>7</v>
          </cell>
          <cell r="FX49">
            <v>2693</v>
          </cell>
        </row>
        <row r="50">
          <cell r="I50">
            <v>2695</v>
          </cell>
          <cell r="J50" t="str">
            <v>Berlin, Alfons-Loewe-Straße 1, 1 A</v>
          </cell>
          <cell r="K50" t="str">
            <v>Team 01</v>
          </cell>
          <cell r="L50" t="str">
            <v>Sonstige/Stellplätze</v>
          </cell>
          <cell r="M50"/>
          <cell r="N50" t="str">
            <v>Krause, Jörn Peter</v>
          </cell>
          <cell r="O50" t="str">
            <v>Mattern, Daniela</v>
          </cell>
          <cell r="P50" t="str">
            <v>Team Spandau / Walter, Heike</v>
          </cell>
          <cell r="Q50" t="str">
            <v>Arlt, Detlef</v>
          </cell>
          <cell r="R50" t="str">
            <v>1816.056.01</v>
          </cell>
          <cell r="S50" t="str">
            <v>1816.100.56</v>
          </cell>
          <cell r="T50" t="str">
            <v>40</v>
          </cell>
          <cell r="U50" t="str">
            <v>Mietwohnanlage</v>
          </cell>
          <cell r="V50"/>
          <cell r="W50" t="str">
            <v>TN04</v>
          </cell>
          <cell r="X50" t="str">
            <v>Wohnen</v>
          </cell>
          <cell r="Y50" t="str">
            <v>Wohnen</v>
          </cell>
          <cell r="Z50" t="str">
            <v>Berlin</v>
          </cell>
          <cell r="AA50" t="str">
            <v>13591</v>
          </cell>
          <cell r="AB50" t="str">
            <v>Berlin</v>
          </cell>
          <cell r="AC50" t="str">
            <v>Spandau</v>
          </cell>
          <cell r="AD50" t="str">
            <v>Staaken</v>
          </cell>
          <cell r="AE50" t="str">
            <v>Alfons-Loewe-Straße 1, 1a (Stellplätze), 13591 Berlin</v>
          </cell>
          <cell r="AF50" t="str">
            <v>1816/1816/1816/2695/1001</v>
          </cell>
          <cell r="AG50">
            <v>2695</v>
          </cell>
          <cell r="AH50"/>
          <cell r="AI50">
            <v>1</v>
          </cell>
          <cell r="AJ50">
            <v>12</v>
          </cell>
          <cell r="AK50">
            <v>1</v>
          </cell>
          <cell r="AL50">
            <v>1141.1899999999998</v>
          </cell>
          <cell r="AM50">
            <v>25</v>
          </cell>
          <cell r="AN50">
            <v>25</v>
          </cell>
          <cell r="AO50">
            <v>25</v>
          </cell>
          <cell r="AP50">
            <v>0</v>
          </cell>
          <cell r="AQ50" t="str">
            <v>1816.100.56</v>
          </cell>
          <cell r="AR50">
            <v>3</v>
          </cell>
          <cell r="AS50">
            <v>2</v>
          </cell>
          <cell r="AT50" t="str">
            <v>WEG</v>
          </cell>
          <cell r="AU50">
            <v>45657</v>
          </cell>
          <cell r="AV50">
            <v>46387</v>
          </cell>
          <cell r="AW50">
            <v>45657</v>
          </cell>
          <cell r="AX50">
            <v>46387</v>
          </cell>
          <cell r="AY50">
            <v>45657</v>
          </cell>
          <cell r="AZ50">
            <v>46387</v>
          </cell>
          <cell r="BA50" t="str">
            <v>-</v>
          </cell>
          <cell r="BB50" t="str">
            <v>-</v>
          </cell>
          <cell r="BC50">
            <v>45657</v>
          </cell>
          <cell r="BD50">
            <v>46387</v>
          </cell>
          <cell r="BE50" t="str">
            <v>-</v>
          </cell>
          <cell r="BF50" t="str">
            <v>-</v>
          </cell>
          <cell r="BG50">
            <v>45657</v>
          </cell>
          <cell r="BH50">
            <v>46387</v>
          </cell>
          <cell r="BI50"/>
          <cell r="BJ50" t="str">
            <v>W</v>
          </cell>
          <cell r="BK50" t="str">
            <v>W</v>
          </cell>
          <cell r="BL50" t="str">
            <v>G</v>
          </cell>
          <cell r="BM50" t="str">
            <v>G</v>
          </cell>
          <cell r="BN50" t="str">
            <v>G</v>
          </cell>
          <cell r="BO50" t="str">
            <v>entfällt</v>
          </cell>
          <cell r="BP50" t="str">
            <v>G</v>
          </cell>
          <cell r="BQ50" t="str">
            <v>entfällt</v>
          </cell>
          <cell r="BR50" t="str">
            <v>W</v>
          </cell>
          <cell r="BS50" t="str">
            <v>W</v>
          </cell>
          <cell r="BT50" t="str">
            <v>G</v>
          </cell>
          <cell r="BU50" t="str">
            <v>G</v>
          </cell>
          <cell r="BV50" t="str">
            <v>G</v>
          </cell>
          <cell r="BW50" t="str">
            <v>entfällt</v>
          </cell>
          <cell r="BX50" t="str">
            <v>G</v>
          </cell>
          <cell r="BY50" t="str">
            <v>entfällt</v>
          </cell>
          <cell r="BZ50">
            <v>3382.79</v>
          </cell>
          <cell r="CA50">
            <v>2.9642653721115684</v>
          </cell>
          <cell r="CB50">
            <v>2971.64</v>
          </cell>
          <cell r="CC50">
            <v>0</v>
          </cell>
          <cell r="CD50">
            <v>1143.21</v>
          </cell>
          <cell r="CE50">
            <v>0</v>
          </cell>
          <cell r="CF50">
            <v>43.23</v>
          </cell>
          <cell r="CG50">
            <v>0</v>
          </cell>
          <cell r="CH50">
            <v>14</v>
          </cell>
          <cell r="CI50">
            <v>113.61</v>
          </cell>
          <cell r="CJ50">
            <v>513.62</v>
          </cell>
          <cell r="CK50">
            <v>0</v>
          </cell>
          <cell r="CL50">
            <v>0</v>
          </cell>
          <cell r="CM50">
            <v>51.31</v>
          </cell>
          <cell r="CN50">
            <v>0</v>
          </cell>
          <cell r="CO50">
            <v>414.01</v>
          </cell>
          <cell r="CP50">
            <v>0</v>
          </cell>
          <cell r="CQ50">
            <v>0</v>
          </cell>
          <cell r="CR50">
            <v>0</v>
          </cell>
          <cell r="CS50">
            <v>0</v>
          </cell>
          <cell r="CT50">
            <v>0</v>
          </cell>
          <cell r="CU50">
            <v>17</v>
          </cell>
          <cell r="CV50">
            <v>0</v>
          </cell>
          <cell r="CW50">
            <v>53</v>
          </cell>
          <cell r="CX50">
            <v>3.6</v>
          </cell>
          <cell r="CY50">
            <v>178.42</v>
          </cell>
          <cell r="CZ50">
            <v>0</v>
          </cell>
          <cell r="DA50">
            <v>64</v>
          </cell>
          <cell r="DB50">
            <v>0</v>
          </cell>
          <cell r="DC50">
            <v>0</v>
          </cell>
          <cell r="DD50">
            <v>0</v>
          </cell>
          <cell r="DE50">
            <v>91</v>
          </cell>
          <cell r="DF50">
            <v>0</v>
          </cell>
          <cell r="DG50">
            <v>133</v>
          </cell>
          <cell r="DH50">
            <v>0</v>
          </cell>
          <cell r="DI50">
            <v>0</v>
          </cell>
          <cell r="DJ50">
            <v>0</v>
          </cell>
          <cell r="DK50">
            <v>0</v>
          </cell>
          <cell r="DL50">
            <v>0</v>
          </cell>
          <cell r="DM50">
            <v>576.13</v>
          </cell>
          <cell r="DN50">
            <v>110.65</v>
          </cell>
          <cell r="DO50">
            <v>0</v>
          </cell>
          <cell r="DP50">
            <v>0</v>
          </cell>
          <cell r="DQ50">
            <v>61.72</v>
          </cell>
          <cell r="DR50">
            <v>0</v>
          </cell>
          <cell r="DS50">
            <v>0</v>
          </cell>
          <cell r="DT50">
            <v>172.37</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12</v>
          </cell>
          <cell r="EN50">
            <v>22.58</v>
          </cell>
          <cell r="EO50">
            <v>1</v>
          </cell>
          <cell r="EP50" t="str">
            <v>ja</v>
          </cell>
          <cell r="EQ50">
            <v>68.540000000000006</v>
          </cell>
          <cell r="ER50">
            <v>103.83</v>
          </cell>
          <cell r="ES50">
            <v>172.37</v>
          </cell>
          <cell r="ET50" t="str">
            <v>entfällt</v>
          </cell>
          <cell r="EU50" t="str">
            <v>entfällt</v>
          </cell>
          <cell r="EV50">
            <v>1068.8268329391485</v>
          </cell>
          <cell r="EW50">
            <v>10.655063903110458</v>
          </cell>
          <cell r="EX50">
            <v>814.2753207354275</v>
          </cell>
          <cell r="EY50">
            <v>68.280817251360119</v>
          </cell>
          <cell r="EZ50">
            <v>1084.9975129684185</v>
          </cell>
          <cell r="FA50">
            <v>5.4892070857602056</v>
          </cell>
          <cell r="FB50">
            <v>329.77113274151321</v>
          </cell>
          <cell r="FC50">
            <v>0.49411237526168855</v>
          </cell>
          <cell r="FD50">
            <v>3382.79</v>
          </cell>
          <cell r="FF50">
            <v>104.1996623685706</v>
          </cell>
          <cell r="FG50">
            <v>1141.1899999999998</v>
          </cell>
          <cell r="FH50">
            <v>0</v>
          </cell>
          <cell r="FI50">
            <v>0</v>
          </cell>
          <cell r="FJ50">
            <v>633.88212392399589</v>
          </cell>
          <cell r="FK50">
            <v>1141.1899999999998</v>
          </cell>
          <cell r="FL50">
            <v>0</v>
          </cell>
          <cell r="FM50">
            <v>0</v>
          </cell>
          <cell r="FN50">
            <v>237.33241519252624</v>
          </cell>
          <cell r="FO50">
            <v>1141.1899999999998</v>
          </cell>
          <cell r="FP50">
            <v>0</v>
          </cell>
          <cell r="FQ50">
            <v>0</v>
          </cell>
          <cell r="FR50">
            <v>208.23042169887276</v>
          </cell>
          <cell r="FS50">
            <v>1141.1899999999998</v>
          </cell>
          <cell r="FT50">
            <v>0</v>
          </cell>
          <cell r="FU50">
            <v>0</v>
          </cell>
          <cell r="FW50">
            <v>0</v>
          </cell>
          <cell r="FX50">
            <v>2694</v>
          </cell>
        </row>
        <row r="51">
          <cell r="I51">
            <v>2129</v>
          </cell>
          <cell r="J51" t="str">
            <v>Berlin, Beerbaumstr. 17-29</v>
          </cell>
          <cell r="K51" t="str">
            <v>Team 01</v>
          </cell>
          <cell r="L51" t="str">
            <v>Team 1 &amp; 2</v>
          </cell>
          <cell r="M51" t="str">
            <v>Noack, Arite</v>
          </cell>
          <cell r="N51" t="str">
            <v>Krause, Jörn Peter</v>
          </cell>
          <cell r="O51" t="str">
            <v>Winkler, Mary</v>
          </cell>
          <cell r="P51" t="str">
            <v>Specht, Ronny</v>
          </cell>
          <cell r="Q51" t="str">
            <v>McKie, Jody</v>
          </cell>
          <cell r="R51" t="str">
            <v>3010.002.01</v>
          </cell>
          <cell r="S51" t="str">
            <v>3010.100.02</v>
          </cell>
          <cell r="T51" t="str">
            <v>40</v>
          </cell>
          <cell r="U51" t="str">
            <v>Mietwohnanlage</v>
          </cell>
          <cell r="V51"/>
          <cell r="W51" t="str">
            <v>TN04</v>
          </cell>
          <cell r="X51" t="str">
            <v>Wohnen</v>
          </cell>
          <cell r="Y51" t="str">
            <v>Wohnen</v>
          </cell>
          <cell r="Z51" t="str">
            <v>Berlin</v>
          </cell>
          <cell r="AA51" t="str">
            <v>13125</v>
          </cell>
          <cell r="AB51" t="str">
            <v>Berlin</v>
          </cell>
          <cell r="AC51" t="str">
            <v>Pankow</v>
          </cell>
          <cell r="AD51" t="str">
            <v>Karow</v>
          </cell>
          <cell r="AE51" t="str">
            <v>Beerbaumstr. 17</v>
          </cell>
          <cell r="AF51" t="str">
            <v>3010/3010/3010/2129/0001</v>
          </cell>
          <cell r="AG51">
            <v>2129</v>
          </cell>
          <cell r="AH51"/>
          <cell r="AI51">
            <v>1</v>
          </cell>
          <cell r="AJ51">
            <v>87</v>
          </cell>
          <cell r="AK51">
            <v>0</v>
          </cell>
          <cell r="AL51">
            <v>5616.1199999999972</v>
          </cell>
          <cell r="AM51">
            <v>533</v>
          </cell>
          <cell r="AN51">
            <v>316.77999999999997</v>
          </cell>
          <cell r="AO51">
            <v>316.20999999999998</v>
          </cell>
          <cell r="AP51" t="str">
            <v>-</v>
          </cell>
          <cell r="AQ51" t="str">
            <v>3010.100.02</v>
          </cell>
          <cell r="AR51">
            <v>5</v>
          </cell>
          <cell r="AS51">
            <v>7</v>
          </cell>
          <cell r="AT51">
            <v>1</v>
          </cell>
          <cell r="AU51">
            <v>39083</v>
          </cell>
          <cell r="AV51">
            <v>46387</v>
          </cell>
          <cell r="AW51">
            <v>39083</v>
          </cell>
          <cell r="AX51">
            <v>46387</v>
          </cell>
          <cell r="AY51">
            <v>39083</v>
          </cell>
          <cell r="AZ51">
            <v>46387</v>
          </cell>
          <cell r="BA51" t="str">
            <v>-</v>
          </cell>
          <cell r="BB51" t="str">
            <v>-</v>
          </cell>
          <cell r="BC51">
            <v>39083</v>
          </cell>
          <cell r="BD51">
            <v>46387</v>
          </cell>
          <cell r="BE51" t="str">
            <v>-</v>
          </cell>
          <cell r="BF51" t="str">
            <v>-</v>
          </cell>
          <cell r="BG51">
            <v>39083</v>
          </cell>
          <cell r="BH51">
            <v>46387</v>
          </cell>
          <cell r="BI51"/>
          <cell r="BJ51" t="str">
            <v>W</v>
          </cell>
          <cell r="BK51" t="str">
            <v>W</v>
          </cell>
          <cell r="BL51" t="str">
            <v>G</v>
          </cell>
          <cell r="BM51" t="str">
            <v>G</v>
          </cell>
          <cell r="BN51" t="str">
            <v>G</v>
          </cell>
          <cell r="BO51" t="str">
            <v>G</v>
          </cell>
          <cell r="BP51" t="str">
            <v>G</v>
          </cell>
          <cell r="BQ51" t="str">
            <v>entfällt</v>
          </cell>
          <cell r="BR51" t="str">
            <v>W1</v>
          </cell>
          <cell r="BS51" t="str">
            <v>W1</v>
          </cell>
          <cell r="BT51" t="str">
            <v>G1</v>
          </cell>
          <cell r="BU51" t="str">
            <v>G1</v>
          </cell>
          <cell r="BV51" t="str">
            <v>G1</v>
          </cell>
          <cell r="BW51" t="str">
            <v>G1</v>
          </cell>
          <cell r="BX51" t="str">
            <v>G1</v>
          </cell>
          <cell r="BY51" t="str">
            <v>entfällt</v>
          </cell>
          <cell r="BZ51">
            <v>19267.389999999996</v>
          </cell>
          <cell r="CA51">
            <v>3.4307297564866857</v>
          </cell>
          <cell r="CB51">
            <v>4836.259</v>
          </cell>
          <cell r="CC51">
            <v>1578.5050000000001</v>
          </cell>
          <cell r="CD51">
            <v>2819.16</v>
          </cell>
          <cell r="CE51">
            <v>0</v>
          </cell>
          <cell r="CF51">
            <v>61.771999999999998</v>
          </cell>
          <cell r="CG51">
            <v>77.046000000000006</v>
          </cell>
          <cell r="CH51">
            <v>167.6</v>
          </cell>
          <cell r="CI51">
            <v>226.09399999999999</v>
          </cell>
          <cell r="CJ51">
            <v>642.63800000000003</v>
          </cell>
          <cell r="CK51">
            <v>0</v>
          </cell>
          <cell r="CL51">
            <v>0</v>
          </cell>
          <cell r="CM51">
            <v>114.578</v>
          </cell>
          <cell r="CN51">
            <v>0</v>
          </cell>
          <cell r="CO51">
            <v>1697.0319999999999</v>
          </cell>
          <cell r="CP51">
            <v>236.14599999999999</v>
          </cell>
          <cell r="CQ51">
            <v>0</v>
          </cell>
          <cell r="CR51">
            <v>111.545</v>
          </cell>
          <cell r="CS51">
            <v>2</v>
          </cell>
          <cell r="CT51">
            <v>339.447</v>
          </cell>
          <cell r="CU51">
            <v>72</v>
          </cell>
          <cell r="CV51">
            <v>11.323</v>
          </cell>
          <cell r="CW51">
            <v>18.03</v>
          </cell>
          <cell r="CX51">
            <v>17.701000000000001</v>
          </cell>
          <cell r="CY51">
            <v>0</v>
          </cell>
          <cell r="CZ51">
            <v>70.132999999999996</v>
          </cell>
          <cell r="DA51">
            <v>0</v>
          </cell>
          <cell r="DB51">
            <v>0</v>
          </cell>
          <cell r="DC51">
            <v>0</v>
          </cell>
          <cell r="DD51">
            <v>0</v>
          </cell>
          <cell r="DE51">
            <v>201.89</v>
          </cell>
          <cell r="DF51">
            <v>302.221</v>
          </cell>
          <cell r="DG51">
            <v>0</v>
          </cell>
          <cell r="DH51">
            <v>0</v>
          </cell>
          <cell r="DI51">
            <v>88.92</v>
          </cell>
          <cell r="DJ51">
            <v>88.819000000000003</v>
          </cell>
          <cell r="DK51">
            <v>15.27</v>
          </cell>
          <cell r="DL51">
            <v>15.247</v>
          </cell>
          <cell r="DM51">
            <v>1440.547</v>
          </cell>
          <cell r="DN51">
            <v>0</v>
          </cell>
          <cell r="DO51">
            <v>177.4</v>
          </cell>
          <cell r="DP51">
            <v>0</v>
          </cell>
          <cell r="DQ51">
            <v>665.4</v>
          </cell>
          <cell r="DR51">
            <v>514.48</v>
          </cell>
          <cell r="DS51">
            <v>0</v>
          </cell>
          <cell r="DT51">
            <v>1357.28</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55</v>
          </cell>
          <cell r="EN51">
            <v>145.63</v>
          </cell>
          <cell r="EO51">
            <v>1</v>
          </cell>
          <cell r="EP51" t="str">
            <v>ja</v>
          </cell>
          <cell r="EQ51">
            <v>764.86</v>
          </cell>
          <cell r="ER51">
            <v>592.41999999999996</v>
          </cell>
          <cell r="ES51">
            <v>1357.28</v>
          </cell>
          <cell r="ET51" t="str">
            <v>entfällt</v>
          </cell>
          <cell r="EU51" t="str">
            <v>entfällt</v>
          </cell>
          <cell r="EV51">
            <v>6087.7274181085486</v>
          </cell>
          <cell r="EW51">
            <v>60.688151406428233</v>
          </cell>
          <cell r="EX51">
            <v>4637.8758870590736</v>
          </cell>
          <cell r="EY51">
            <v>388.90771685522401</v>
          </cell>
          <cell r="EZ51">
            <v>6179.8309180861279</v>
          </cell>
          <cell r="FA51">
            <v>31.264930342145185</v>
          </cell>
          <cell r="FB51">
            <v>1878.2806574669144</v>
          </cell>
          <cell r="FC51">
            <v>2.8143206755350771</v>
          </cell>
          <cell r="FD51">
            <v>19267.39</v>
          </cell>
          <cell r="FF51">
            <v>882.96846440478487</v>
          </cell>
          <cell r="FG51">
            <v>5616.1199999999972</v>
          </cell>
          <cell r="FH51">
            <v>0</v>
          </cell>
          <cell r="FI51">
            <v>0</v>
          </cell>
          <cell r="FJ51">
            <v>469.6794886119693</v>
          </cell>
          <cell r="FK51">
            <v>5616.1199999999972</v>
          </cell>
          <cell r="FL51">
            <v>0</v>
          </cell>
          <cell r="FM51">
            <v>0</v>
          </cell>
          <cell r="FN51">
            <v>871.58716611100181</v>
          </cell>
          <cell r="FO51">
            <v>5616.1199999999972</v>
          </cell>
          <cell r="FP51">
            <v>0</v>
          </cell>
          <cell r="FQ51">
            <v>0</v>
          </cell>
          <cell r="FR51">
            <v>199.96157211535905</v>
          </cell>
          <cell r="FS51">
            <v>5616.1199999999972</v>
          </cell>
          <cell r="FT51">
            <v>0</v>
          </cell>
          <cell r="FU51">
            <v>0</v>
          </cell>
          <cell r="FW51">
            <v>0</v>
          </cell>
          <cell r="FX51">
            <v>2695</v>
          </cell>
        </row>
        <row r="52">
          <cell r="I52">
            <v>2130</v>
          </cell>
          <cell r="J52" t="str">
            <v>Berlin, Pfannschmidtstr. 53-63, Busonistr. 146</v>
          </cell>
          <cell r="K52" t="str">
            <v>Team 01</v>
          </cell>
          <cell r="L52" t="str">
            <v>Sonstige/Stellplätze</v>
          </cell>
          <cell r="M52" t="str">
            <v>Noack, Arite</v>
          </cell>
          <cell r="N52" t="str">
            <v>Krause, Jörn Peter</v>
          </cell>
          <cell r="O52" t="str">
            <v>Winkler, Mary</v>
          </cell>
          <cell r="P52" t="str">
            <v>Specht, Ronny</v>
          </cell>
          <cell r="Q52" t="str">
            <v>McKie, Jody</v>
          </cell>
          <cell r="R52" t="str">
            <v>3010.002.01</v>
          </cell>
          <cell r="S52" t="str">
            <v>3010.101.02</v>
          </cell>
          <cell r="T52" t="str">
            <v>40</v>
          </cell>
          <cell r="U52" t="str">
            <v>Mietwohnanlage</v>
          </cell>
          <cell r="V52"/>
          <cell r="W52" t="str">
            <v>TN04</v>
          </cell>
          <cell r="X52" t="str">
            <v>Wohnen</v>
          </cell>
          <cell r="Y52" t="str">
            <v>Wohnen</v>
          </cell>
          <cell r="Z52" t="str">
            <v>Berlin</v>
          </cell>
          <cell r="AA52" t="str">
            <v>13125</v>
          </cell>
          <cell r="AB52" t="str">
            <v>Berlin</v>
          </cell>
          <cell r="AC52" t="str">
            <v>Pankow</v>
          </cell>
          <cell r="AD52" t="str">
            <v>Karow</v>
          </cell>
          <cell r="AE52" t="str">
            <v>Berlin, Pfannschmidtstr. 53-63, Busonistr. 146</v>
          </cell>
          <cell r="AF52" t="str">
            <v>3010/3010/3010/2130/1001</v>
          </cell>
          <cell r="AG52">
            <v>2130</v>
          </cell>
          <cell r="AH52"/>
          <cell r="AI52">
            <v>1</v>
          </cell>
          <cell r="AJ52">
            <v>92</v>
          </cell>
          <cell r="AK52">
            <v>1</v>
          </cell>
          <cell r="AL52">
            <v>5420.25</v>
          </cell>
          <cell r="AM52">
            <v>0</v>
          </cell>
          <cell r="AN52">
            <v>0</v>
          </cell>
          <cell r="AO52">
            <v>0</v>
          </cell>
          <cell r="AP52" t="str">
            <v>-</v>
          </cell>
          <cell r="AQ52" t="str">
            <v>3010.101.02</v>
          </cell>
          <cell r="AR52">
            <v>5</v>
          </cell>
          <cell r="AS52">
            <v>7</v>
          </cell>
          <cell r="AT52">
            <v>1</v>
          </cell>
          <cell r="AU52">
            <v>39083</v>
          </cell>
          <cell r="AV52">
            <v>46387</v>
          </cell>
          <cell r="AW52">
            <v>39083</v>
          </cell>
          <cell r="AX52">
            <v>46387</v>
          </cell>
          <cell r="AY52">
            <v>39083</v>
          </cell>
          <cell r="AZ52">
            <v>46387</v>
          </cell>
          <cell r="BA52" t="str">
            <v>-</v>
          </cell>
          <cell r="BB52" t="str">
            <v>-</v>
          </cell>
          <cell r="BC52">
            <v>39083</v>
          </cell>
          <cell r="BD52">
            <v>46387</v>
          </cell>
          <cell r="BE52" t="str">
            <v>-</v>
          </cell>
          <cell r="BF52" t="str">
            <v>-</v>
          </cell>
          <cell r="BG52">
            <v>39083</v>
          </cell>
          <cell r="BH52">
            <v>46387</v>
          </cell>
          <cell r="BI52"/>
          <cell r="BJ52" t="str">
            <v>W</v>
          </cell>
          <cell r="BK52" t="str">
            <v>W</v>
          </cell>
          <cell r="BL52" t="str">
            <v>G</v>
          </cell>
          <cell r="BM52" t="str">
            <v>G</v>
          </cell>
          <cell r="BN52" t="str">
            <v>G</v>
          </cell>
          <cell r="BO52" t="str">
            <v>G</v>
          </cell>
          <cell r="BP52" t="str">
            <v>G</v>
          </cell>
          <cell r="BQ52" t="str">
            <v>entfällt</v>
          </cell>
          <cell r="BR52" t="str">
            <v>W1</v>
          </cell>
          <cell r="BS52" t="str">
            <v>W1</v>
          </cell>
          <cell r="BT52" t="str">
            <v>G1</v>
          </cell>
          <cell r="BU52" t="str">
            <v>G1</v>
          </cell>
          <cell r="BV52" t="str">
            <v>G1</v>
          </cell>
          <cell r="BW52" t="str">
            <v>G1</v>
          </cell>
          <cell r="BX52" t="str">
            <v>G1</v>
          </cell>
          <cell r="BY52" t="str">
            <v>entfällt</v>
          </cell>
          <cell r="BZ52">
            <v>19278.350000000002</v>
          </cell>
          <cell r="CA52">
            <v>3.5567270882339379</v>
          </cell>
          <cell r="CB52">
            <v>5841.7110000000002</v>
          </cell>
          <cell r="CC52">
            <v>1624.6679999999999</v>
          </cell>
          <cell r="CD52">
            <v>3707.5219999999999</v>
          </cell>
          <cell r="CE52">
            <v>0</v>
          </cell>
          <cell r="CF52">
            <v>321.28699999999998</v>
          </cell>
          <cell r="CG52">
            <v>0</v>
          </cell>
          <cell r="CH52">
            <v>102</v>
          </cell>
          <cell r="CI52">
            <v>65.825000000000003</v>
          </cell>
          <cell r="CJ52">
            <v>1300.8109999999999</v>
          </cell>
          <cell r="CK52">
            <v>0</v>
          </cell>
          <cell r="CL52">
            <v>0</v>
          </cell>
          <cell r="CM52">
            <v>0</v>
          </cell>
          <cell r="CN52">
            <v>0</v>
          </cell>
          <cell r="CO52">
            <v>1896.972</v>
          </cell>
          <cell r="CP52">
            <v>491</v>
          </cell>
          <cell r="CQ52">
            <v>488.28699999999998</v>
          </cell>
          <cell r="CR52">
            <v>55.926000000000002</v>
          </cell>
          <cell r="CS52">
            <v>0</v>
          </cell>
          <cell r="CT52">
            <v>327.79700000000003</v>
          </cell>
          <cell r="CU52">
            <v>40</v>
          </cell>
          <cell r="CV52">
            <v>0</v>
          </cell>
          <cell r="CW52">
            <v>218</v>
          </cell>
          <cell r="CX52">
            <v>43.006</v>
          </cell>
          <cell r="CY52">
            <v>0</v>
          </cell>
          <cell r="CZ52">
            <v>43.896000000000001</v>
          </cell>
          <cell r="DA52">
            <v>0</v>
          </cell>
          <cell r="DB52">
            <v>0</v>
          </cell>
          <cell r="DC52">
            <v>0</v>
          </cell>
          <cell r="DD52">
            <v>0</v>
          </cell>
          <cell r="DE52">
            <v>209</v>
          </cell>
          <cell r="DF52">
            <v>0</v>
          </cell>
          <cell r="DG52">
            <v>0</v>
          </cell>
          <cell r="DH52">
            <v>0</v>
          </cell>
          <cell r="DI52">
            <v>157</v>
          </cell>
          <cell r="DJ52">
            <v>0</v>
          </cell>
          <cell r="DK52">
            <v>25</v>
          </cell>
          <cell r="DL52">
            <v>0</v>
          </cell>
          <cell r="DM52">
            <v>900.16</v>
          </cell>
          <cell r="DN52">
            <v>0</v>
          </cell>
          <cell r="DO52">
            <v>163.47</v>
          </cell>
          <cell r="DP52">
            <v>0</v>
          </cell>
          <cell r="DQ52">
            <v>541.65</v>
          </cell>
          <cell r="DR52">
            <v>731.69</v>
          </cell>
          <cell r="DS52">
            <v>0</v>
          </cell>
          <cell r="DT52">
            <v>1436.81</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66</v>
          </cell>
          <cell r="EN52">
            <v>255.93</v>
          </cell>
          <cell r="EO52">
            <v>1</v>
          </cell>
          <cell r="EP52" t="str">
            <v>ja</v>
          </cell>
          <cell r="EQ52">
            <v>697.13</v>
          </cell>
          <cell r="ER52">
            <v>739.68</v>
          </cell>
          <cell r="ES52">
            <v>1436.81</v>
          </cell>
          <cell r="ET52" t="str">
            <v>entfällt</v>
          </cell>
          <cell r="EU52" t="str">
            <v>entfällt</v>
          </cell>
          <cell r="EV52">
            <v>6091.1903413432219</v>
          </cell>
          <cell r="EW52">
            <v>60.722673058785652</v>
          </cell>
          <cell r="EX52">
            <v>4640.514081423863</v>
          </cell>
          <cell r="EY52">
            <v>389.12894186684912</v>
          </cell>
          <cell r="EZ52">
            <v>6183.3462331787414</v>
          </cell>
          <cell r="FA52">
            <v>31.282714984307415</v>
          </cell>
          <cell r="FB52">
            <v>1879.349092579602</v>
          </cell>
          <cell r="FC52">
            <v>2.8159215646333871</v>
          </cell>
          <cell r="FD52">
            <v>19278.350000000006</v>
          </cell>
          <cell r="FF52">
            <v>856.07499999999993</v>
          </cell>
          <cell r="FG52">
            <v>5420.25</v>
          </cell>
          <cell r="FH52">
            <v>0</v>
          </cell>
          <cell r="FI52">
            <v>0</v>
          </cell>
          <cell r="FJ52">
            <v>601.15</v>
          </cell>
          <cell r="FK52">
            <v>5420.25</v>
          </cell>
          <cell r="FL52">
            <v>0</v>
          </cell>
          <cell r="FM52">
            <v>0</v>
          </cell>
          <cell r="FN52">
            <v>965.7299999999999</v>
          </cell>
          <cell r="FO52">
            <v>5420.25</v>
          </cell>
          <cell r="FP52">
            <v>0</v>
          </cell>
          <cell r="FQ52">
            <v>0</v>
          </cell>
          <cell r="FR52">
            <v>328.34000000000003</v>
          </cell>
          <cell r="FS52">
            <v>5420.25</v>
          </cell>
          <cell r="FT52">
            <v>0</v>
          </cell>
          <cell r="FU52">
            <v>0</v>
          </cell>
          <cell r="FW52">
            <v>0</v>
          </cell>
          <cell r="FX52">
            <v>2129</v>
          </cell>
        </row>
        <row r="53">
          <cell r="I53">
            <v>2131</v>
          </cell>
          <cell r="J53" t="str">
            <v>Berlin, Beerbaumstr. 1-15, Pfannschmidtstr. 52-58</v>
          </cell>
          <cell r="K53" t="str">
            <v>Team 01</v>
          </cell>
          <cell r="L53" t="str">
            <v>Team 1 &amp; 2</v>
          </cell>
          <cell r="M53" t="str">
            <v>Noack, Arite</v>
          </cell>
          <cell r="N53" t="str">
            <v>Krause, Jörn Peter</v>
          </cell>
          <cell r="O53" t="str">
            <v>Winkler, Mary</v>
          </cell>
          <cell r="P53" t="str">
            <v>Specht, Ronny</v>
          </cell>
          <cell r="Q53" t="str">
            <v>McKie, Jody</v>
          </cell>
          <cell r="R53" t="str">
            <v>3010.002.01</v>
          </cell>
          <cell r="S53" t="str">
            <v>3010.102.02</v>
          </cell>
          <cell r="T53" t="str">
            <v>40</v>
          </cell>
          <cell r="U53" t="str">
            <v>Mietwohnanlage</v>
          </cell>
          <cell r="V53"/>
          <cell r="W53" t="str">
            <v>TN04</v>
          </cell>
          <cell r="X53" t="str">
            <v>Wohnen</v>
          </cell>
          <cell r="Y53" t="str">
            <v>Wohnen</v>
          </cell>
          <cell r="Z53" t="str">
            <v>Berlin</v>
          </cell>
          <cell r="AA53" t="str">
            <v>13125</v>
          </cell>
          <cell r="AB53" t="str">
            <v>Berlin</v>
          </cell>
          <cell r="AC53" t="str">
            <v>Pankow</v>
          </cell>
          <cell r="AD53" t="str">
            <v>Karow</v>
          </cell>
          <cell r="AE53" t="str">
            <v>Beerbaumstr. 1</v>
          </cell>
          <cell r="AF53" t="str">
            <v>3010/3010/3010/2131/0001</v>
          </cell>
          <cell r="AG53">
            <v>2131</v>
          </cell>
          <cell r="AH53"/>
          <cell r="AI53">
            <v>1</v>
          </cell>
          <cell r="AJ53">
            <v>168</v>
          </cell>
          <cell r="AK53">
            <v>0</v>
          </cell>
          <cell r="AL53">
            <v>11690.950000000006</v>
          </cell>
          <cell r="AM53">
            <v>794.85</v>
          </cell>
          <cell r="AN53">
            <v>593.85</v>
          </cell>
          <cell r="AO53">
            <v>593.85</v>
          </cell>
          <cell r="AP53" t="str">
            <v>-</v>
          </cell>
          <cell r="AQ53" t="str">
            <v>3010.102.02</v>
          </cell>
          <cell r="AR53">
            <v>5</v>
          </cell>
          <cell r="AS53">
            <v>16</v>
          </cell>
          <cell r="AT53">
            <v>1</v>
          </cell>
          <cell r="AU53">
            <v>39083</v>
          </cell>
          <cell r="AV53">
            <v>46387</v>
          </cell>
          <cell r="AW53">
            <v>39083</v>
          </cell>
          <cell r="AX53">
            <v>46387</v>
          </cell>
          <cell r="AY53">
            <v>39083</v>
          </cell>
          <cell r="AZ53">
            <v>46387</v>
          </cell>
          <cell r="BA53" t="str">
            <v>-</v>
          </cell>
          <cell r="BB53" t="str">
            <v>-</v>
          </cell>
          <cell r="BC53">
            <v>39083</v>
          </cell>
          <cell r="BD53">
            <v>46387</v>
          </cell>
          <cell r="BE53" t="str">
            <v>-</v>
          </cell>
          <cell r="BF53" t="str">
            <v>-</v>
          </cell>
          <cell r="BG53">
            <v>39083</v>
          </cell>
          <cell r="BH53">
            <v>46387</v>
          </cell>
          <cell r="BI53"/>
          <cell r="BJ53" t="str">
            <v>W</v>
          </cell>
          <cell r="BK53" t="str">
            <v>W</v>
          </cell>
          <cell r="BL53" t="str">
            <v>G</v>
          </cell>
          <cell r="BM53" t="str">
            <v>G</v>
          </cell>
          <cell r="BN53" t="str">
            <v>G</v>
          </cell>
          <cell r="BO53" t="str">
            <v>G</v>
          </cell>
          <cell r="BP53" t="str">
            <v>G</v>
          </cell>
          <cell r="BQ53" t="str">
            <v>entfällt</v>
          </cell>
          <cell r="BR53" t="str">
            <v>W1</v>
          </cell>
          <cell r="BS53" t="str">
            <v>W1</v>
          </cell>
          <cell r="BT53" t="str">
            <v>G1</v>
          </cell>
          <cell r="BU53" t="str">
            <v>G1</v>
          </cell>
          <cell r="BV53" t="str">
            <v>G1</v>
          </cell>
          <cell r="BW53" t="str">
            <v>G1</v>
          </cell>
          <cell r="BX53" t="str">
            <v>G1</v>
          </cell>
          <cell r="BY53" t="str">
            <v>entfällt</v>
          </cell>
          <cell r="BZ53">
            <v>39794.689999999988</v>
          </cell>
          <cell r="CA53">
            <v>3.4038884778396938</v>
          </cell>
          <cell r="CB53">
            <v>11631.164000000001</v>
          </cell>
          <cell r="CC53">
            <v>3385.8319999999999</v>
          </cell>
          <cell r="CD53">
            <v>4884.0870000000004</v>
          </cell>
          <cell r="CE53">
            <v>0</v>
          </cell>
          <cell r="CF53">
            <v>528.36900000000003</v>
          </cell>
          <cell r="CG53">
            <v>0</v>
          </cell>
          <cell r="CH53">
            <v>204</v>
          </cell>
          <cell r="CI53">
            <v>0</v>
          </cell>
          <cell r="CJ53">
            <v>2472.2930000000001</v>
          </cell>
          <cell r="CK53">
            <v>0</v>
          </cell>
          <cell r="CL53">
            <v>0</v>
          </cell>
          <cell r="CM53">
            <v>192.69499999999999</v>
          </cell>
          <cell r="CN53">
            <v>0</v>
          </cell>
          <cell r="CO53">
            <v>1564.8040000000001</v>
          </cell>
          <cell r="CP53">
            <v>663</v>
          </cell>
          <cell r="CQ53">
            <v>602.69299999999998</v>
          </cell>
          <cell r="CR53">
            <v>164.202</v>
          </cell>
          <cell r="CS53">
            <v>1</v>
          </cell>
          <cell r="CT53">
            <v>843.91</v>
          </cell>
          <cell r="CU53">
            <v>61</v>
          </cell>
          <cell r="CV53">
            <v>0</v>
          </cell>
          <cell r="CW53">
            <v>332</v>
          </cell>
          <cell r="CX53">
            <v>38.695999999999998</v>
          </cell>
          <cell r="CY53">
            <v>0</v>
          </cell>
          <cell r="CZ53">
            <v>138.72300000000001</v>
          </cell>
          <cell r="DA53">
            <v>55</v>
          </cell>
          <cell r="DB53">
            <v>0</v>
          </cell>
          <cell r="DC53">
            <v>0</v>
          </cell>
          <cell r="DD53">
            <v>0</v>
          </cell>
          <cell r="DE53">
            <v>489</v>
          </cell>
          <cell r="DF53">
            <v>0</v>
          </cell>
          <cell r="DG53">
            <v>0</v>
          </cell>
          <cell r="DH53">
            <v>0</v>
          </cell>
          <cell r="DI53">
            <v>428</v>
          </cell>
          <cell r="DJ53">
            <v>0</v>
          </cell>
          <cell r="DK53">
            <v>72</v>
          </cell>
          <cell r="DL53">
            <v>0</v>
          </cell>
          <cell r="DM53">
            <v>1979.943</v>
          </cell>
          <cell r="DN53">
            <v>0</v>
          </cell>
          <cell r="DO53">
            <v>427.99</v>
          </cell>
          <cell r="DP53">
            <v>0</v>
          </cell>
          <cell r="DQ53">
            <v>1641.99</v>
          </cell>
          <cell r="DR53">
            <v>1050.57</v>
          </cell>
          <cell r="DS53">
            <v>0</v>
          </cell>
          <cell r="DT53">
            <v>3120.55</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150</v>
          </cell>
          <cell r="EN53">
            <v>420.73</v>
          </cell>
          <cell r="EO53">
            <v>1</v>
          </cell>
          <cell r="EP53" t="str">
            <v>ja</v>
          </cell>
          <cell r="EQ53">
            <v>1822.06</v>
          </cell>
          <cell r="ER53">
            <v>1298.4900000000002</v>
          </cell>
          <cell r="ES53">
            <v>3120.55</v>
          </cell>
          <cell r="ET53" t="str">
            <v>entfällt</v>
          </cell>
          <cell r="EU53" t="str">
            <v>entfällt</v>
          </cell>
          <cell r="EV53">
            <v>12573.53618773119</v>
          </cell>
          <cell r="EW53">
            <v>125.34474943891597</v>
          </cell>
          <cell r="EX53">
            <v>9579.0261775980471</v>
          </cell>
          <cell r="EY53">
            <v>803.24641951304318</v>
          </cell>
          <cell r="EZ53">
            <v>12763.765909012733</v>
          </cell>
          <cell r="FA53">
            <v>64.574299416644465</v>
          </cell>
          <cell r="FB53">
            <v>3879.383585264638</v>
          </cell>
          <cell r="FC53">
            <v>5.8126720247791202</v>
          </cell>
          <cell r="FD53">
            <v>39794.689999999988</v>
          </cell>
          <cell r="FF53">
            <v>1836.9237763504382</v>
          </cell>
          <cell r="FG53">
            <v>11690.950000000006</v>
          </cell>
          <cell r="FH53">
            <v>0</v>
          </cell>
          <cell r="FI53">
            <v>0</v>
          </cell>
          <cell r="FJ53">
            <v>1339.0311642527979</v>
          </cell>
          <cell r="FK53">
            <v>11690.950000000006</v>
          </cell>
          <cell r="FL53">
            <v>0</v>
          </cell>
          <cell r="FM53">
            <v>0</v>
          </cell>
          <cell r="FN53">
            <v>1825.6618159698494</v>
          </cell>
          <cell r="FO53">
            <v>11690.950000000006</v>
          </cell>
          <cell r="FP53">
            <v>0</v>
          </cell>
          <cell r="FQ53">
            <v>0</v>
          </cell>
          <cell r="FR53">
            <v>745.81250218159221</v>
          </cell>
          <cell r="FS53">
            <v>11690.950000000006</v>
          </cell>
          <cell r="FT53">
            <v>0</v>
          </cell>
          <cell r="FU53">
            <v>0</v>
          </cell>
          <cell r="FW53">
            <v>0</v>
          </cell>
          <cell r="FX53">
            <v>2130</v>
          </cell>
        </row>
        <row r="54">
          <cell r="I54">
            <v>2331</v>
          </cell>
          <cell r="J54" t="str">
            <v>Berlin, Pfannschmidtstr. 1-11, Karestr. 6-8</v>
          </cell>
          <cell r="K54" t="str">
            <v>Team 01</v>
          </cell>
          <cell r="L54" t="str">
            <v>Team 1 &amp; 2</v>
          </cell>
          <cell r="M54" t="str">
            <v>Gauger, Sebastian</v>
          </cell>
          <cell r="N54" t="str">
            <v>Krause, Jörn Peter</v>
          </cell>
          <cell r="O54" t="str">
            <v>Preis, Andrea</v>
          </cell>
          <cell r="P54" t="str">
            <v>Specht, Ronny</v>
          </cell>
          <cell r="Q54" t="str">
            <v>McKie, Jody</v>
          </cell>
          <cell r="R54" t="str">
            <v>3011.001.01</v>
          </cell>
          <cell r="S54" t="str">
            <v>3011.100.01</v>
          </cell>
          <cell r="T54" t="str">
            <v>40</v>
          </cell>
          <cell r="U54" t="str">
            <v>Mietwohnanlage</v>
          </cell>
          <cell r="V54"/>
          <cell r="W54" t="str">
            <v>TN04</v>
          </cell>
          <cell r="X54" t="str">
            <v>Wohnen</v>
          </cell>
          <cell r="Y54" t="str">
            <v>Wohnen</v>
          </cell>
          <cell r="Z54" t="str">
            <v>Berlin</v>
          </cell>
          <cell r="AA54" t="str">
            <v>13125</v>
          </cell>
          <cell r="AB54" t="str">
            <v>Berlin</v>
          </cell>
          <cell r="AC54" t="str">
            <v>Pankow</v>
          </cell>
          <cell r="AD54" t="str">
            <v>Karow</v>
          </cell>
          <cell r="AE54" t="str">
            <v>Karestr. 6</v>
          </cell>
          <cell r="AF54" t="str">
            <v>3011/3011/3011/2331/0001</v>
          </cell>
          <cell r="AG54">
            <v>2331</v>
          </cell>
          <cell r="AH54" t="str">
            <v>LBB04 LBB Fonds 4 Standort 01 Teilgarantie 01</v>
          </cell>
          <cell r="AI54">
            <v>1</v>
          </cell>
          <cell r="AJ54">
            <v>106</v>
          </cell>
          <cell r="AK54">
            <v>0</v>
          </cell>
          <cell r="AL54">
            <v>6378.4999999999964</v>
          </cell>
          <cell r="AM54">
            <v>1128.69</v>
          </cell>
          <cell r="AN54">
            <v>775.2</v>
          </cell>
          <cell r="AO54">
            <v>775.2</v>
          </cell>
          <cell r="AP54" t="str">
            <v>-</v>
          </cell>
          <cell r="AQ54" t="str">
            <v>3011.100.01</v>
          </cell>
          <cell r="AR54">
            <v>5</v>
          </cell>
          <cell r="AS54">
            <v>8</v>
          </cell>
          <cell r="AT54">
            <v>1</v>
          </cell>
          <cell r="AU54">
            <v>35611</v>
          </cell>
          <cell r="AV54">
            <v>46387</v>
          </cell>
          <cell r="AW54">
            <v>35611</v>
          </cell>
          <cell r="AX54">
            <v>46387</v>
          </cell>
          <cell r="AY54">
            <v>41730</v>
          </cell>
          <cell r="AZ54">
            <v>46112</v>
          </cell>
          <cell r="BA54" t="str">
            <v>-</v>
          </cell>
          <cell r="BB54" t="str">
            <v>-</v>
          </cell>
          <cell r="BC54">
            <v>35611</v>
          </cell>
          <cell r="BD54">
            <v>46387</v>
          </cell>
          <cell r="BE54" t="str">
            <v>-</v>
          </cell>
          <cell r="BF54" t="str">
            <v>-</v>
          </cell>
          <cell r="BG54">
            <v>39083</v>
          </cell>
          <cell r="BH54">
            <v>46387</v>
          </cell>
          <cell r="BI54"/>
          <cell r="BJ54" t="str">
            <v>W</v>
          </cell>
          <cell r="BK54" t="str">
            <v>W</v>
          </cell>
          <cell r="BL54" t="str">
            <v>G</v>
          </cell>
          <cell r="BM54" t="str">
            <v>G</v>
          </cell>
          <cell r="BN54" t="str">
            <v>G</v>
          </cell>
          <cell r="BO54" t="str">
            <v>G</v>
          </cell>
          <cell r="BP54" t="str">
            <v>G</v>
          </cell>
          <cell r="BQ54" t="str">
            <v>entfällt</v>
          </cell>
          <cell r="BR54" t="str">
            <v>W1</v>
          </cell>
          <cell r="BS54" t="str">
            <v>W1</v>
          </cell>
          <cell r="BT54" t="str">
            <v>G1</v>
          </cell>
          <cell r="BU54" t="str">
            <v>G1</v>
          </cell>
          <cell r="BV54" t="str">
            <v>G1</v>
          </cell>
          <cell r="BW54" t="str">
            <v>G1</v>
          </cell>
          <cell r="BX54" t="str">
            <v>G1</v>
          </cell>
          <cell r="BY54" t="str">
            <v>entfällt</v>
          </cell>
          <cell r="BZ54">
            <v>24260.850000000009</v>
          </cell>
          <cell r="CA54">
            <v>3.8035353139452885</v>
          </cell>
          <cell r="CB54">
            <v>6731.5969999999998</v>
          </cell>
          <cell r="CC54">
            <v>1936.7850000000001</v>
          </cell>
          <cell r="CD54">
            <v>4431.9139999999998</v>
          </cell>
          <cell r="CE54">
            <v>278.21300000000002</v>
          </cell>
          <cell r="CF54">
            <v>56.295000000000002</v>
          </cell>
          <cell r="CG54">
            <v>0</v>
          </cell>
          <cell r="CH54">
            <v>186</v>
          </cell>
          <cell r="CI54">
            <v>582.9</v>
          </cell>
          <cell r="CJ54">
            <v>1199.239</v>
          </cell>
          <cell r="CK54">
            <v>0</v>
          </cell>
          <cell r="CL54">
            <v>0</v>
          </cell>
          <cell r="CM54">
            <v>145.34899999999999</v>
          </cell>
          <cell r="CN54">
            <v>0</v>
          </cell>
          <cell r="CO54">
            <v>2052.587</v>
          </cell>
          <cell r="CP54">
            <v>1174</v>
          </cell>
          <cell r="CQ54">
            <v>178.47200000000001</v>
          </cell>
          <cell r="CR54">
            <v>89.028999999999996</v>
          </cell>
          <cell r="CS54">
            <v>3</v>
          </cell>
          <cell r="CT54">
            <v>137.703</v>
          </cell>
          <cell r="CU54">
            <v>35</v>
          </cell>
          <cell r="CV54">
            <v>0</v>
          </cell>
          <cell r="CW54">
            <v>163</v>
          </cell>
          <cell r="CX54">
            <v>49.694000000000003</v>
          </cell>
          <cell r="CY54">
            <v>0</v>
          </cell>
          <cell r="CZ54">
            <v>87.915000000000006</v>
          </cell>
          <cell r="DA54">
            <v>0</v>
          </cell>
          <cell r="DB54">
            <v>0</v>
          </cell>
          <cell r="DC54">
            <v>0</v>
          </cell>
          <cell r="DD54">
            <v>0</v>
          </cell>
          <cell r="DE54">
            <v>285</v>
          </cell>
          <cell r="DF54">
            <v>0</v>
          </cell>
          <cell r="DG54">
            <v>0</v>
          </cell>
          <cell r="DH54">
            <v>0</v>
          </cell>
          <cell r="DI54">
            <v>197</v>
          </cell>
          <cell r="DJ54">
            <v>0</v>
          </cell>
          <cell r="DK54">
            <v>24</v>
          </cell>
          <cell r="DL54">
            <v>0</v>
          </cell>
          <cell r="DM54">
            <v>941.33600000000001</v>
          </cell>
          <cell r="DN54">
            <v>0</v>
          </cell>
          <cell r="DO54">
            <v>0</v>
          </cell>
          <cell r="DP54">
            <v>0</v>
          </cell>
          <cell r="DQ54">
            <v>872.87</v>
          </cell>
          <cell r="DR54">
            <v>888.44</v>
          </cell>
          <cell r="DS54">
            <v>0</v>
          </cell>
          <cell r="DT54">
            <v>1761.31</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4.5999999999999996</v>
          </cell>
          <cell r="EJ54">
            <v>0</v>
          </cell>
          <cell r="EK54">
            <v>4.5999999999999996</v>
          </cell>
          <cell r="EL54">
            <v>21.26</v>
          </cell>
          <cell r="EM54">
            <v>129</v>
          </cell>
          <cell r="EN54">
            <v>305.87</v>
          </cell>
          <cell r="EO54">
            <v>1</v>
          </cell>
          <cell r="EP54" t="str">
            <v>ja</v>
          </cell>
          <cell r="EQ54">
            <v>861.12</v>
          </cell>
          <cell r="ER54">
            <v>904.78999999999985</v>
          </cell>
          <cell r="ES54">
            <v>1765.9099999999999</v>
          </cell>
          <cell r="ET54" t="str">
            <v>entfällt</v>
          </cell>
          <cell r="EU54" t="str">
            <v>entfällt</v>
          </cell>
          <cell r="EV54">
            <v>7665.4617844772374</v>
          </cell>
          <cell r="EW54">
            <v>76.416480802467035</v>
          </cell>
          <cell r="EX54">
            <v>5839.8574593941994</v>
          </cell>
          <cell r="EY54">
            <v>489.69952767173277</v>
          </cell>
          <cell r="EZ54">
            <v>7781.4354164757106</v>
          </cell>
          <cell r="FA54">
            <v>39.367749616903666</v>
          </cell>
          <cell r="FB54">
            <v>2365.0678835434492</v>
          </cell>
          <cell r="FC54">
            <v>3.543698018312559</v>
          </cell>
          <cell r="FD54">
            <v>24260.850000000013</v>
          </cell>
          <cell r="FF54">
            <v>1341.3599999999992</v>
          </cell>
          <cell r="FG54">
            <v>6378.4999999999964</v>
          </cell>
          <cell r="FH54">
            <v>0</v>
          </cell>
          <cell r="FI54">
            <v>0</v>
          </cell>
          <cell r="FJ54">
            <v>860.88416666666615</v>
          </cell>
          <cell r="FK54">
            <v>6378.4999999999964</v>
          </cell>
          <cell r="FL54">
            <v>0</v>
          </cell>
          <cell r="FM54">
            <v>0</v>
          </cell>
          <cell r="FN54">
            <v>1362.9499999999991</v>
          </cell>
          <cell r="FO54">
            <v>6378.4999999999964</v>
          </cell>
          <cell r="FP54">
            <v>0</v>
          </cell>
          <cell r="FQ54">
            <v>0</v>
          </cell>
          <cell r="FR54">
            <v>231.60499999999985</v>
          </cell>
          <cell r="FS54">
            <v>6378.4999999999964</v>
          </cell>
          <cell r="FT54">
            <v>0</v>
          </cell>
          <cell r="FU54">
            <v>0</v>
          </cell>
          <cell r="FW54">
            <v>0</v>
          </cell>
          <cell r="FX54">
            <v>2131</v>
          </cell>
        </row>
        <row r="55">
          <cell r="I55">
            <v>2203</v>
          </cell>
          <cell r="J55" t="str">
            <v>Berlin, Waltersdorfer Chaussee 170-180</v>
          </cell>
          <cell r="K55" t="str">
            <v>Team 02</v>
          </cell>
          <cell r="L55" t="str">
            <v>Team 1 &amp; 2</v>
          </cell>
          <cell r="M55" t="str">
            <v>Gauger, Sebastian</v>
          </cell>
          <cell r="N55" t="str">
            <v>Schroll, Marcel</v>
          </cell>
          <cell r="O55" t="str">
            <v>Cipriani, Sylke</v>
          </cell>
          <cell r="P55" t="str">
            <v>Geisthardt, Alexandra / Walter, Heike</v>
          </cell>
          <cell r="Q55" t="str">
            <v>Bauer, Ralf</v>
          </cell>
          <cell r="R55" t="str">
            <v>3011.003.01</v>
          </cell>
          <cell r="S55" t="str">
            <v>3011.100.03</v>
          </cell>
          <cell r="T55" t="str">
            <v>40</v>
          </cell>
          <cell r="U55" t="str">
            <v>Mietwohnanlage</v>
          </cell>
          <cell r="V55"/>
          <cell r="W55" t="str">
            <v>TN04</v>
          </cell>
          <cell r="X55" t="str">
            <v>Wohnen</v>
          </cell>
          <cell r="Y55" t="str">
            <v>Wohnen</v>
          </cell>
          <cell r="Z55" t="str">
            <v>Berlin</v>
          </cell>
          <cell r="AA55" t="str">
            <v>12355</v>
          </cell>
          <cell r="AB55" t="str">
            <v>Berlin</v>
          </cell>
          <cell r="AC55" t="str">
            <v>Neukölln</v>
          </cell>
          <cell r="AD55" t="str">
            <v>Rudow</v>
          </cell>
          <cell r="AE55" t="str">
            <v>Elfriede-Kuhr-Str. 29</v>
          </cell>
          <cell r="AF55" t="str">
            <v>3011/3011/3011/2203/0011</v>
          </cell>
          <cell r="AG55">
            <v>2203</v>
          </cell>
          <cell r="AH55" t="str">
            <v>LBB04 LBB Fonds 4 Standort 03 Teilgarantie 04</v>
          </cell>
          <cell r="AI55">
            <v>1</v>
          </cell>
          <cell r="AJ55">
            <v>222</v>
          </cell>
          <cell r="AK55">
            <v>0</v>
          </cell>
          <cell r="AL55">
            <v>16930.229999999989</v>
          </cell>
          <cell r="AM55">
            <v>1067.8799999999999</v>
          </cell>
          <cell r="AN55">
            <v>686.54</v>
          </cell>
          <cell r="AO55">
            <v>686.54</v>
          </cell>
          <cell r="AP55" t="str">
            <v>-</v>
          </cell>
          <cell r="AQ55" t="str">
            <v>3011.100.03</v>
          </cell>
          <cell r="AR55">
            <v>4</v>
          </cell>
          <cell r="AS55">
            <v>20</v>
          </cell>
          <cell r="AT55">
            <v>5</v>
          </cell>
          <cell r="AU55">
            <v>42370</v>
          </cell>
          <cell r="AV55">
            <v>46387</v>
          </cell>
          <cell r="AW55">
            <v>42370</v>
          </cell>
          <cell r="AX55">
            <v>46387</v>
          </cell>
          <cell r="AY55">
            <v>41274</v>
          </cell>
          <cell r="AZ55">
            <v>46387</v>
          </cell>
          <cell r="BA55">
            <v>42370</v>
          </cell>
          <cell r="BB55">
            <v>46387</v>
          </cell>
          <cell r="BC55">
            <v>42370</v>
          </cell>
          <cell r="BD55">
            <v>46387</v>
          </cell>
          <cell r="BE55" t="str">
            <v>-</v>
          </cell>
          <cell r="BF55" t="str">
            <v>-</v>
          </cell>
          <cell r="BG55">
            <v>42370</v>
          </cell>
          <cell r="BH55">
            <v>46387</v>
          </cell>
          <cell r="BI55"/>
          <cell r="BJ55" t="str">
            <v>W</v>
          </cell>
          <cell r="BK55" t="str">
            <v>W</v>
          </cell>
          <cell r="BL55" t="str">
            <v>G</v>
          </cell>
          <cell r="BM55" t="str">
            <v>G</v>
          </cell>
          <cell r="BN55" t="str">
            <v>G</v>
          </cell>
          <cell r="BO55" t="str">
            <v>G</v>
          </cell>
          <cell r="BP55" t="str">
            <v>G</v>
          </cell>
          <cell r="BQ55" t="str">
            <v>entfällt</v>
          </cell>
          <cell r="BR55" t="str">
            <v>W5</v>
          </cell>
          <cell r="BS55" t="str">
            <v>W5</v>
          </cell>
          <cell r="BT55" t="str">
            <v>G5</v>
          </cell>
          <cell r="BU55" t="str">
            <v>G5</v>
          </cell>
          <cell r="BV55" t="str">
            <v>G5</v>
          </cell>
          <cell r="BW55" t="str">
            <v>G5</v>
          </cell>
          <cell r="BX55" t="str">
            <v>G5</v>
          </cell>
          <cell r="BY55" t="str">
            <v>entfällt</v>
          </cell>
          <cell r="BZ55">
            <v>62674.12</v>
          </cell>
          <cell r="CA55">
            <v>3.7019059989143708</v>
          </cell>
          <cell r="CB55">
            <v>17737.920999999998</v>
          </cell>
          <cell r="CC55">
            <v>5993.6639999999998</v>
          </cell>
          <cell r="CD55">
            <v>8216.7350000000006</v>
          </cell>
          <cell r="CE55">
            <v>631.18600000000004</v>
          </cell>
          <cell r="CF55">
            <v>368.05399999999997</v>
          </cell>
          <cell r="CG55">
            <v>0</v>
          </cell>
          <cell r="CH55">
            <v>567</v>
          </cell>
          <cell r="CI55">
            <v>23.199000000000002</v>
          </cell>
          <cell r="CJ55">
            <v>2137.038</v>
          </cell>
          <cell r="CK55">
            <v>0</v>
          </cell>
          <cell r="CL55">
            <v>0</v>
          </cell>
          <cell r="CM55">
            <v>97.706000000000003</v>
          </cell>
          <cell r="CN55">
            <v>0</v>
          </cell>
          <cell r="CO55">
            <v>4627.6790000000001</v>
          </cell>
          <cell r="CP55">
            <v>776</v>
          </cell>
          <cell r="CQ55">
            <v>0</v>
          </cell>
          <cell r="CR55">
            <v>178.57499999999999</v>
          </cell>
          <cell r="CS55">
            <v>5</v>
          </cell>
          <cell r="CT55">
            <v>1569.037</v>
          </cell>
          <cell r="CU55">
            <v>118</v>
          </cell>
          <cell r="CV55">
            <v>0</v>
          </cell>
          <cell r="CW55">
            <v>480</v>
          </cell>
          <cell r="CX55">
            <v>12.462</v>
          </cell>
          <cell r="CY55">
            <v>1374.62</v>
          </cell>
          <cell r="CZ55">
            <v>173.57900000000001</v>
          </cell>
          <cell r="DA55">
            <v>0</v>
          </cell>
          <cell r="DB55">
            <v>0</v>
          </cell>
          <cell r="DC55">
            <v>0</v>
          </cell>
          <cell r="DD55">
            <v>0</v>
          </cell>
          <cell r="DE55">
            <v>950</v>
          </cell>
          <cell r="DF55">
            <v>0</v>
          </cell>
          <cell r="DG55">
            <v>0</v>
          </cell>
          <cell r="DH55">
            <v>0</v>
          </cell>
          <cell r="DI55">
            <v>0</v>
          </cell>
          <cell r="DJ55">
            <v>0</v>
          </cell>
          <cell r="DK55">
            <v>203</v>
          </cell>
          <cell r="DL55">
            <v>0</v>
          </cell>
          <cell r="DM55">
            <v>2151.6390000000001</v>
          </cell>
          <cell r="DN55">
            <v>0</v>
          </cell>
          <cell r="DO55">
            <v>0</v>
          </cell>
          <cell r="DP55">
            <v>0</v>
          </cell>
          <cell r="DQ55">
            <v>1427.92</v>
          </cell>
          <cell r="DR55">
            <v>2264.1</v>
          </cell>
          <cell r="DS55">
            <v>0</v>
          </cell>
          <cell r="DT55">
            <v>3692.02</v>
          </cell>
          <cell r="DU55">
            <v>0</v>
          </cell>
          <cell r="DV55">
            <v>0</v>
          </cell>
          <cell r="DW55">
            <v>0</v>
          </cell>
          <cell r="DX55">
            <v>0</v>
          </cell>
          <cell r="DY55">
            <v>0.8</v>
          </cell>
          <cell r="DZ55">
            <v>0.8</v>
          </cell>
          <cell r="EA55">
            <v>27.68</v>
          </cell>
          <cell r="EB55">
            <v>0</v>
          </cell>
          <cell r="EC55">
            <v>0</v>
          </cell>
          <cell r="ED55">
            <v>0</v>
          </cell>
          <cell r="EE55">
            <v>0</v>
          </cell>
          <cell r="EF55">
            <v>27.68</v>
          </cell>
          <cell r="EG55">
            <v>0</v>
          </cell>
          <cell r="EH55">
            <v>1.62</v>
          </cell>
          <cell r="EI55">
            <v>9.7200000000000006</v>
          </cell>
          <cell r="EJ55">
            <v>0</v>
          </cell>
          <cell r="EK55">
            <v>11.34</v>
          </cell>
          <cell r="EL55">
            <v>7.18</v>
          </cell>
          <cell r="EM55">
            <v>196</v>
          </cell>
          <cell r="EN55">
            <v>613.41</v>
          </cell>
          <cell r="EO55">
            <v>1</v>
          </cell>
          <cell r="EP55" t="str">
            <v>ja</v>
          </cell>
          <cell r="EQ55">
            <v>1883.71</v>
          </cell>
          <cell r="ER55">
            <v>1848.13</v>
          </cell>
          <cell r="ES55">
            <v>3731.84</v>
          </cell>
          <cell r="ET55" t="str">
            <v>entfällt</v>
          </cell>
          <cell r="EU55" t="str">
            <v>entfällt</v>
          </cell>
          <cell r="EV55">
            <v>19802.524302971262</v>
          </cell>
          <cell r="EW55">
            <v>197.41005314288302</v>
          </cell>
          <cell r="EX55">
            <v>15086.360419893244</v>
          </cell>
          <cell r="EY55">
            <v>1265.0623107286633</v>
          </cell>
          <cell r="EZ55">
            <v>20102.124083222494</v>
          </cell>
          <cell r="FA55">
            <v>101.70043768539739</v>
          </cell>
          <cell r="FB55">
            <v>6109.7838015299585</v>
          </cell>
          <cell r="FC55">
            <v>9.1545908261039273</v>
          </cell>
          <cell r="FD55">
            <v>62674.12</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W55">
            <v>0</v>
          </cell>
          <cell r="FX55">
            <v>2331</v>
          </cell>
        </row>
        <row r="56">
          <cell r="I56">
            <v>2332</v>
          </cell>
          <cell r="J56" t="str">
            <v>Berlin, Pfannschmidtstr. 4-10, Karestr. 2-4, Achillesstr. 1</v>
          </cell>
          <cell r="K56" t="str">
            <v>Team 01</v>
          </cell>
          <cell r="L56" t="str">
            <v>Team 1 &amp; 2</v>
          </cell>
          <cell r="M56" t="str">
            <v>Gauger, Sebastian</v>
          </cell>
          <cell r="N56" t="str">
            <v>Krause, Jörn Peter</v>
          </cell>
          <cell r="O56" t="str">
            <v>Preis, Andrea</v>
          </cell>
          <cell r="P56" t="str">
            <v>Specht, Ronny</v>
          </cell>
          <cell r="Q56" t="str">
            <v>McKie, Jody</v>
          </cell>
          <cell r="R56" t="str">
            <v>3011.001.01</v>
          </cell>
          <cell r="S56" t="str">
            <v>3011.101.01</v>
          </cell>
          <cell r="T56" t="str">
            <v>40</v>
          </cell>
          <cell r="U56" t="str">
            <v>Mietwohnanlage</v>
          </cell>
          <cell r="V56"/>
          <cell r="W56" t="str">
            <v>TN04</v>
          </cell>
          <cell r="X56" t="str">
            <v>Wohnen</v>
          </cell>
          <cell r="Y56" t="str">
            <v>Wohnen</v>
          </cell>
          <cell r="Z56" t="str">
            <v>Berlin</v>
          </cell>
          <cell r="AA56" t="str">
            <v>13125</v>
          </cell>
          <cell r="AB56" t="str">
            <v>Berlin</v>
          </cell>
          <cell r="AC56" t="str">
            <v>Pankow</v>
          </cell>
          <cell r="AD56" t="str">
            <v>Karow</v>
          </cell>
          <cell r="AE56" t="str">
            <v>Achillesstr. 1</v>
          </cell>
          <cell r="AF56" t="str">
            <v>3011/3011/3011/2332/0001</v>
          </cell>
          <cell r="AG56">
            <v>2332</v>
          </cell>
          <cell r="AH56" t="str">
            <v>LBB04 LBB Fonds 4 Standort 01 Teilgarantie 01</v>
          </cell>
          <cell r="AI56">
            <v>1</v>
          </cell>
          <cell r="AJ56">
            <v>82</v>
          </cell>
          <cell r="AK56">
            <v>0</v>
          </cell>
          <cell r="AL56">
            <v>5413.4</v>
          </cell>
          <cell r="AM56">
            <v>552.91999999999996</v>
          </cell>
          <cell r="AN56">
            <v>367.77</v>
          </cell>
          <cell r="AO56">
            <v>367.2</v>
          </cell>
          <cell r="AP56" t="str">
            <v>-</v>
          </cell>
          <cell r="AQ56" t="str">
            <v>3011.101.01</v>
          </cell>
          <cell r="AR56">
            <v>5</v>
          </cell>
          <cell r="AS56">
            <v>7</v>
          </cell>
          <cell r="AT56">
            <v>1</v>
          </cell>
          <cell r="AU56">
            <v>35611</v>
          </cell>
          <cell r="AV56">
            <v>46387</v>
          </cell>
          <cell r="AW56">
            <v>35611</v>
          </cell>
          <cell r="AX56">
            <v>46387</v>
          </cell>
          <cell r="AY56">
            <v>41730</v>
          </cell>
          <cell r="AZ56">
            <v>46112</v>
          </cell>
          <cell r="BA56" t="str">
            <v>-</v>
          </cell>
          <cell r="BB56" t="str">
            <v>-</v>
          </cell>
          <cell r="BC56">
            <v>35611</v>
          </cell>
          <cell r="BD56">
            <v>46387</v>
          </cell>
          <cell r="BE56" t="str">
            <v>-</v>
          </cell>
          <cell r="BF56" t="str">
            <v>-</v>
          </cell>
          <cell r="BG56">
            <v>39083</v>
          </cell>
          <cell r="BH56">
            <v>46387</v>
          </cell>
          <cell r="BI56"/>
          <cell r="BJ56" t="str">
            <v>W</v>
          </cell>
          <cell r="BK56" t="str">
            <v>W</v>
          </cell>
          <cell r="BL56" t="str">
            <v>G</v>
          </cell>
          <cell r="BM56" t="str">
            <v>G</v>
          </cell>
          <cell r="BN56" t="str">
            <v>G</v>
          </cell>
          <cell r="BO56" t="str">
            <v>G</v>
          </cell>
          <cell r="BP56" t="str">
            <v>G</v>
          </cell>
          <cell r="BQ56" t="str">
            <v>entfällt</v>
          </cell>
          <cell r="BR56" t="str">
            <v>W1</v>
          </cell>
          <cell r="BS56" t="str">
            <v>W1</v>
          </cell>
          <cell r="BT56" t="str">
            <v>G1</v>
          </cell>
          <cell r="BU56" t="str">
            <v>G1</v>
          </cell>
          <cell r="BV56" t="str">
            <v>G1</v>
          </cell>
          <cell r="BW56" t="str">
            <v>G1</v>
          </cell>
          <cell r="BX56" t="str">
            <v>G1</v>
          </cell>
          <cell r="BY56" t="str">
            <v>entfällt</v>
          </cell>
          <cell r="BZ56">
            <v>19619.09</v>
          </cell>
          <cell r="CA56">
            <v>3.6241715003509811</v>
          </cell>
          <cell r="CB56">
            <v>5563.0209999999997</v>
          </cell>
          <cell r="CC56">
            <v>1597.1469999999999</v>
          </cell>
          <cell r="CD56">
            <v>3772.0650000000001</v>
          </cell>
          <cell r="CE56">
            <v>0</v>
          </cell>
          <cell r="CF56">
            <v>14.907999999999999</v>
          </cell>
          <cell r="CG56">
            <v>0</v>
          </cell>
          <cell r="CH56">
            <v>237</v>
          </cell>
          <cell r="CI56">
            <v>503.07600000000002</v>
          </cell>
          <cell r="CJ56">
            <v>863.42899999999997</v>
          </cell>
          <cell r="CK56">
            <v>0</v>
          </cell>
          <cell r="CL56">
            <v>0</v>
          </cell>
          <cell r="CM56">
            <v>129.24</v>
          </cell>
          <cell r="CN56">
            <v>0</v>
          </cell>
          <cell r="CO56">
            <v>2108.835</v>
          </cell>
          <cell r="CP56">
            <v>1391</v>
          </cell>
          <cell r="CQ56">
            <v>162.416</v>
          </cell>
          <cell r="CR56">
            <v>73.581999999999994</v>
          </cell>
          <cell r="CS56">
            <v>2</v>
          </cell>
          <cell r="CT56">
            <v>61.021999999999998</v>
          </cell>
          <cell r="CU56">
            <v>18</v>
          </cell>
          <cell r="CV56">
            <v>0</v>
          </cell>
          <cell r="CW56">
            <v>58</v>
          </cell>
          <cell r="CX56">
            <v>35.786000000000001</v>
          </cell>
          <cell r="CY56">
            <v>0</v>
          </cell>
          <cell r="CZ56">
            <v>80.481999999999999</v>
          </cell>
          <cell r="DA56">
            <v>0</v>
          </cell>
          <cell r="DB56">
            <v>0</v>
          </cell>
          <cell r="DC56">
            <v>0</v>
          </cell>
          <cell r="DD56">
            <v>0</v>
          </cell>
          <cell r="DE56">
            <v>215</v>
          </cell>
          <cell r="DF56">
            <v>0</v>
          </cell>
          <cell r="DG56">
            <v>0</v>
          </cell>
          <cell r="DH56">
            <v>0</v>
          </cell>
          <cell r="DI56">
            <v>158</v>
          </cell>
          <cell r="DJ56">
            <v>0</v>
          </cell>
          <cell r="DK56">
            <v>28</v>
          </cell>
          <cell r="DL56">
            <v>0</v>
          </cell>
          <cell r="DM56">
            <v>922.66700000000003</v>
          </cell>
          <cell r="DN56">
            <v>0</v>
          </cell>
          <cell r="DO56">
            <v>0</v>
          </cell>
          <cell r="DP56">
            <v>0</v>
          </cell>
          <cell r="DQ56">
            <v>941.92</v>
          </cell>
          <cell r="DR56">
            <v>506.56</v>
          </cell>
          <cell r="DS56">
            <v>0</v>
          </cell>
          <cell r="DT56">
            <v>1448.48</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5.16</v>
          </cell>
          <cell r="EJ56">
            <v>0</v>
          </cell>
          <cell r="EK56">
            <v>5.16</v>
          </cell>
          <cell r="EL56">
            <v>10.9</v>
          </cell>
          <cell r="EM56">
            <v>90</v>
          </cell>
          <cell r="EN56">
            <v>239</v>
          </cell>
          <cell r="EO56">
            <v>1</v>
          </cell>
          <cell r="EP56" t="str">
            <v>ja</v>
          </cell>
          <cell r="EQ56">
            <v>822.32</v>
          </cell>
          <cell r="ER56">
            <v>631.32000000000005</v>
          </cell>
          <cell r="ES56">
            <v>1453.64</v>
          </cell>
          <cell r="ET56" t="str">
            <v>entfällt</v>
          </cell>
          <cell r="EU56" t="str">
            <v>entfällt</v>
          </cell>
          <cell r="EV56">
            <v>6198.8506025641909</v>
          </cell>
          <cell r="EW56">
            <v>61.795931071948111</v>
          </cell>
          <cell r="EX56">
            <v>4722.5340036736588</v>
          </cell>
          <cell r="EY56">
            <v>396.00669829578158</v>
          </cell>
          <cell r="EZ56">
            <v>6292.6353266692795</v>
          </cell>
          <cell r="FA56">
            <v>31.835629123938286</v>
          </cell>
          <cell r="FB56">
            <v>1912.56611632933</v>
          </cell>
          <cell r="FC56">
            <v>2.8656922718740572</v>
          </cell>
          <cell r="FD56">
            <v>19619.09</v>
          </cell>
          <cell r="FF56">
            <v>1166.3400000000001</v>
          </cell>
          <cell r="FG56">
            <v>5413.4</v>
          </cell>
          <cell r="FH56">
            <v>0</v>
          </cell>
          <cell r="FI56">
            <v>0</v>
          </cell>
          <cell r="FJ56">
            <v>681.72</v>
          </cell>
          <cell r="FK56">
            <v>5413.4</v>
          </cell>
          <cell r="FL56">
            <v>0</v>
          </cell>
          <cell r="FM56">
            <v>0</v>
          </cell>
          <cell r="FN56">
            <v>1335.415</v>
          </cell>
          <cell r="FO56">
            <v>5413.4</v>
          </cell>
          <cell r="FP56">
            <v>0</v>
          </cell>
          <cell r="FQ56">
            <v>0</v>
          </cell>
          <cell r="FR56">
            <v>197.87749999999997</v>
          </cell>
          <cell r="FS56">
            <v>5413.4</v>
          </cell>
          <cell r="FT56">
            <v>0</v>
          </cell>
          <cell r="FU56">
            <v>0</v>
          </cell>
          <cell r="FW56">
            <v>15</v>
          </cell>
          <cell r="FX56">
            <v>2203</v>
          </cell>
        </row>
        <row r="57">
          <cell r="I57">
            <v>2333</v>
          </cell>
          <cell r="J57" t="str">
            <v>Berlin, Pfannschmidtstr. 13-23, Röländer Str. 47</v>
          </cell>
          <cell r="K57" t="str">
            <v>Team 01</v>
          </cell>
          <cell r="L57" t="str">
            <v>Team 1 &amp; 2</v>
          </cell>
          <cell r="M57" t="str">
            <v>Gauger, Sebastian</v>
          </cell>
          <cell r="N57" t="str">
            <v>Krause, Jörn Peter</v>
          </cell>
          <cell r="O57" t="str">
            <v>Preis, Andrea</v>
          </cell>
          <cell r="P57" t="str">
            <v>Specht, Ronny</v>
          </cell>
          <cell r="Q57" t="str">
            <v>McKie, Jody</v>
          </cell>
          <cell r="R57" t="str">
            <v>3011.001.01</v>
          </cell>
          <cell r="S57" t="str">
            <v>3011.102.01</v>
          </cell>
          <cell r="T57" t="str">
            <v>40</v>
          </cell>
          <cell r="U57" t="str">
            <v>Mietwohnanlage</v>
          </cell>
          <cell r="V57"/>
          <cell r="W57" t="str">
            <v>TN04</v>
          </cell>
          <cell r="X57" t="str">
            <v>Wohnen</v>
          </cell>
          <cell r="Y57" t="str">
            <v>Wohnen</v>
          </cell>
          <cell r="Z57" t="str">
            <v>Berlin</v>
          </cell>
          <cell r="AA57" t="str">
            <v>13125</v>
          </cell>
          <cell r="AB57" t="str">
            <v>Berlin</v>
          </cell>
          <cell r="AC57" t="str">
            <v>Pankow</v>
          </cell>
          <cell r="AD57" t="str">
            <v>Karow</v>
          </cell>
          <cell r="AE57" t="str">
            <v>Pfannschmidtstr. 13</v>
          </cell>
          <cell r="AF57" t="str">
            <v>3011/3011/3011/2333/0001</v>
          </cell>
          <cell r="AG57">
            <v>2333</v>
          </cell>
          <cell r="AH57" t="str">
            <v>LBB04 LBB Fonds 4 Standort 01 Teilgarantie 01</v>
          </cell>
          <cell r="AI57">
            <v>1</v>
          </cell>
          <cell r="AJ57">
            <v>89</v>
          </cell>
          <cell r="AK57">
            <v>0</v>
          </cell>
          <cell r="AL57">
            <v>5453.5299999999943</v>
          </cell>
          <cell r="AM57">
            <v>583.20000000000005</v>
          </cell>
          <cell r="AN57">
            <v>357</v>
          </cell>
          <cell r="AO57">
            <v>357</v>
          </cell>
          <cell r="AP57" t="str">
            <v>-</v>
          </cell>
          <cell r="AQ57" t="str">
            <v>3011.102.01</v>
          </cell>
          <cell r="AR57">
            <v>5</v>
          </cell>
          <cell r="AS57">
            <v>7</v>
          </cell>
          <cell r="AT57">
            <v>1</v>
          </cell>
          <cell r="AU57">
            <v>35611</v>
          </cell>
          <cell r="AV57">
            <v>46387</v>
          </cell>
          <cell r="AW57">
            <v>35611</v>
          </cell>
          <cell r="AX57">
            <v>46387</v>
          </cell>
          <cell r="AY57">
            <v>41730</v>
          </cell>
          <cell r="AZ57">
            <v>46112</v>
          </cell>
          <cell r="BA57" t="str">
            <v>-</v>
          </cell>
          <cell r="BB57" t="str">
            <v>-</v>
          </cell>
          <cell r="BC57">
            <v>35611</v>
          </cell>
          <cell r="BD57">
            <v>46387</v>
          </cell>
          <cell r="BE57" t="str">
            <v>-</v>
          </cell>
          <cell r="BF57" t="str">
            <v>-</v>
          </cell>
          <cell r="BG57">
            <v>39083</v>
          </cell>
          <cell r="BH57">
            <v>46387</v>
          </cell>
          <cell r="BI57"/>
          <cell r="BJ57" t="str">
            <v>W</v>
          </cell>
          <cell r="BK57" t="str">
            <v>W</v>
          </cell>
          <cell r="BL57" t="str">
            <v>G</v>
          </cell>
          <cell r="BM57" t="str">
            <v>G</v>
          </cell>
          <cell r="BN57" t="str">
            <v>G</v>
          </cell>
          <cell r="BO57" t="str">
            <v>G</v>
          </cell>
          <cell r="BP57" t="str">
            <v>G</v>
          </cell>
          <cell r="BQ57" t="str">
            <v>entfällt</v>
          </cell>
          <cell r="BR57" t="str">
            <v>W1</v>
          </cell>
          <cell r="BS57" t="str">
            <v>W1</v>
          </cell>
          <cell r="BT57" t="str">
            <v>G1</v>
          </cell>
          <cell r="BU57" t="str">
            <v>G1</v>
          </cell>
          <cell r="BV57" t="str">
            <v>G1</v>
          </cell>
          <cell r="BW57" t="str">
            <v>G1</v>
          </cell>
          <cell r="BX57" t="str">
            <v>G1</v>
          </cell>
          <cell r="BY57" t="str">
            <v>entfällt</v>
          </cell>
          <cell r="BZ57">
            <v>20556.420000000006</v>
          </cell>
          <cell r="CA57">
            <v>3.7693787326740713</v>
          </cell>
          <cell r="CB57">
            <v>5849.1310000000003</v>
          </cell>
          <cell r="CC57">
            <v>1642.9780000000001</v>
          </cell>
          <cell r="CD57">
            <v>3970.8310000000001</v>
          </cell>
          <cell r="CE57">
            <v>665.67899999999997</v>
          </cell>
          <cell r="CF57">
            <v>194.36699999999999</v>
          </cell>
          <cell r="CG57">
            <v>0</v>
          </cell>
          <cell r="CH57">
            <v>155</v>
          </cell>
          <cell r="CI57">
            <v>0</v>
          </cell>
          <cell r="CJ57">
            <v>1518.442</v>
          </cell>
          <cell r="CK57">
            <v>0</v>
          </cell>
          <cell r="CL57">
            <v>0</v>
          </cell>
          <cell r="CM57">
            <v>81.411000000000001</v>
          </cell>
          <cell r="CN57">
            <v>0</v>
          </cell>
          <cell r="CO57">
            <v>1430.6389999999999</v>
          </cell>
          <cell r="CP57">
            <v>976</v>
          </cell>
          <cell r="CQ57">
            <v>181.56399999999999</v>
          </cell>
          <cell r="CR57">
            <v>85.287000000000006</v>
          </cell>
          <cell r="CS57">
            <v>2</v>
          </cell>
          <cell r="CT57">
            <v>84.694000000000003</v>
          </cell>
          <cell r="CU57">
            <v>40</v>
          </cell>
          <cell r="CV57">
            <v>0</v>
          </cell>
          <cell r="CW57">
            <v>24</v>
          </cell>
          <cell r="CX57">
            <v>14.959</v>
          </cell>
          <cell r="CY57">
            <v>64.204999999999998</v>
          </cell>
          <cell r="CZ57">
            <v>60.908000000000001</v>
          </cell>
          <cell r="DA57">
            <v>0</v>
          </cell>
          <cell r="DB57">
            <v>0</v>
          </cell>
          <cell r="DC57">
            <v>0</v>
          </cell>
          <cell r="DD57">
            <v>0</v>
          </cell>
          <cell r="DE57">
            <v>461</v>
          </cell>
          <cell r="DF57">
            <v>0</v>
          </cell>
          <cell r="DG57">
            <v>0</v>
          </cell>
          <cell r="DH57">
            <v>0</v>
          </cell>
          <cell r="DI57">
            <v>48</v>
          </cell>
          <cell r="DJ57">
            <v>0</v>
          </cell>
          <cell r="DK57">
            <v>0</v>
          </cell>
          <cell r="DL57">
            <v>0</v>
          </cell>
          <cell r="DM57">
            <v>785.71</v>
          </cell>
          <cell r="DN57">
            <v>0</v>
          </cell>
          <cell r="DO57">
            <v>0</v>
          </cell>
          <cell r="DP57">
            <v>0</v>
          </cell>
          <cell r="DQ57">
            <v>740.18</v>
          </cell>
          <cell r="DR57">
            <v>691.39</v>
          </cell>
          <cell r="DS57">
            <v>0</v>
          </cell>
          <cell r="DT57">
            <v>1431.57</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4.5999999999999996</v>
          </cell>
          <cell r="EJ57">
            <v>0</v>
          </cell>
          <cell r="EK57">
            <v>4.5999999999999996</v>
          </cell>
          <cell r="EL57">
            <v>16.010000000000002</v>
          </cell>
          <cell r="EM57">
            <v>95</v>
          </cell>
          <cell r="EN57">
            <v>216.06</v>
          </cell>
          <cell r="EO57">
            <v>1</v>
          </cell>
          <cell r="EP57" t="str">
            <v>ja</v>
          </cell>
          <cell r="EQ57">
            <v>725.42</v>
          </cell>
          <cell r="ER57">
            <v>710.74999999999989</v>
          </cell>
          <cell r="ES57">
            <v>1436.1699999999998</v>
          </cell>
          <cell r="ET57" t="str">
            <v>entfällt</v>
          </cell>
          <cell r="EU57" t="str">
            <v>entfällt</v>
          </cell>
          <cell r="EV57">
            <v>6495.0095291658599</v>
          </cell>
          <cell r="EW57">
            <v>64.74831979495562</v>
          </cell>
          <cell r="EX57">
            <v>4948.1597996541786</v>
          </cell>
          <cell r="EY57">
            <v>414.92648298067706</v>
          </cell>
          <cell r="EZ57">
            <v>6593.2749521945689</v>
          </cell>
          <cell r="FA57">
            <v>33.356621700390164</v>
          </cell>
          <cell r="FB57">
            <v>2003.9416897029669</v>
          </cell>
          <cell r="FC57">
            <v>3.0026048064103543</v>
          </cell>
          <cell r="FD57">
            <v>20556.420000000009</v>
          </cell>
          <cell r="FF57">
            <v>941.50001099851193</v>
          </cell>
          <cell r="FG57">
            <v>5453.5299999999943</v>
          </cell>
          <cell r="FH57">
            <v>0</v>
          </cell>
          <cell r="FI57">
            <v>0</v>
          </cell>
          <cell r="FJ57">
            <v>715.54056738970951</v>
          </cell>
          <cell r="FK57">
            <v>5453.5299999999943</v>
          </cell>
          <cell r="FL57">
            <v>0</v>
          </cell>
          <cell r="FM57">
            <v>0</v>
          </cell>
          <cell r="FN57">
            <v>1143.1210604429784</v>
          </cell>
          <cell r="FO57">
            <v>5453.5299999999943</v>
          </cell>
          <cell r="FP57">
            <v>0</v>
          </cell>
          <cell r="FQ57">
            <v>0</v>
          </cell>
          <cell r="FR57">
            <v>179.15376438730908</v>
          </cell>
          <cell r="FS57">
            <v>5453.5299999999943</v>
          </cell>
          <cell r="FT57">
            <v>0</v>
          </cell>
          <cell r="FU57">
            <v>0</v>
          </cell>
          <cell r="FW57">
            <v>0</v>
          </cell>
          <cell r="FX57">
            <v>2332</v>
          </cell>
        </row>
        <row r="58">
          <cell r="I58">
            <v>2133</v>
          </cell>
          <cell r="J58" t="str">
            <v>Berlin, Elfriede-Kuhr-Str. 22-28 und andere</v>
          </cell>
          <cell r="K58" t="str">
            <v>Team 02</v>
          </cell>
          <cell r="L58" t="str">
            <v>Sonstige/Stellplätze</v>
          </cell>
          <cell r="M58" t="str">
            <v>Klima, Colette</v>
          </cell>
          <cell r="N58" t="str">
            <v>Schroll, Marcel</v>
          </cell>
          <cell r="O58" t="str">
            <v>Lebelt, Monika</v>
          </cell>
          <cell r="P58" t="str">
            <v>Geisthardt, Alexandra / Walter, Heike</v>
          </cell>
          <cell r="Q58" t="str">
            <v>Bauer, Ralf</v>
          </cell>
          <cell r="R58" t="str">
            <v>3012.003.01</v>
          </cell>
          <cell r="S58" t="str">
            <v>3012.100.03</v>
          </cell>
          <cell r="T58" t="str">
            <v>40</v>
          </cell>
          <cell r="U58" t="str">
            <v>Mietwohnanlage</v>
          </cell>
          <cell r="V58"/>
          <cell r="W58" t="str">
            <v>TN04</v>
          </cell>
          <cell r="X58" t="str">
            <v>Wohnen</v>
          </cell>
          <cell r="Y58" t="str">
            <v>Wohnen</v>
          </cell>
          <cell r="Z58" t="str">
            <v>Berlin</v>
          </cell>
          <cell r="AA58" t="str">
            <v>12355</v>
          </cell>
          <cell r="AB58" t="str">
            <v>Berlin</v>
          </cell>
          <cell r="AC58" t="str">
            <v>Neukölln</v>
          </cell>
          <cell r="AD58" t="str">
            <v>Rudow</v>
          </cell>
          <cell r="AE58" t="str">
            <v>Berlin, Elfriede-Kuhr-Str. 22-28</v>
          </cell>
          <cell r="AF58" t="str">
            <v>3012/3012/3012/2133/1001</v>
          </cell>
          <cell r="AG58">
            <v>2133</v>
          </cell>
          <cell r="AH58" t="str">
            <v>LBB05 LBB Fonds 5 Standort 03 Teilgarantie 90</v>
          </cell>
          <cell r="AI58">
            <v>52</v>
          </cell>
          <cell r="AJ58">
            <v>158</v>
          </cell>
          <cell r="AK58">
            <v>52</v>
          </cell>
          <cell r="AL58">
            <v>11025.319999999992</v>
          </cell>
          <cell r="AM58">
            <v>0.01</v>
          </cell>
          <cell r="AN58">
            <v>0.01</v>
          </cell>
          <cell r="AO58">
            <v>0.01</v>
          </cell>
          <cell r="AP58" t="str">
            <v>-</v>
          </cell>
          <cell r="AQ58" t="str">
            <v>3012.100.03</v>
          </cell>
          <cell r="AR58">
            <v>5</v>
          </cell>
          <cell r="AS58">
            <v>18</v>
          </cell>
          <cell r="AT58">
            <v>5</v>
          </cell>
          <cell r="AU58">
            <v>42370</v>
          </cell>
          <cell r="AV58">
            <v>46387</v>
          </cell>
          <cell r="AW58">
            <v>42370</v>
          </cell>
          <cell r="AX58">
            <v>46387</v>
          </cell>
          <cell r="AY58">
            <v>39447</v>
          </cell>
          <cell r="AZ58">
            <v>46387</v>
          </cell>
          <cell r="BA58">
            <v>42370</v>
          </cell>
          <cell r="BB58">
            <v>46387</v>
          </cell>
          <cell r="BC58">
            <v>42370</v>
          </cell>
          <cell r="BD58">
            <v>46387</v>
          </cell>
          <cell r="BE58" t="str">
            <v>-</v>
          </cell>
          <cell r="BF58" t="str">
            <v>-</v>
          </cell>
          <cell r="BG58">
            <v>42370</v>
          </cell>
          <cell r="BH58">
            <v>46387</v>
          </cell>
          <cell r="BI58"/>
          <cell r="BJ58" t="str">
            <v>W</v>
          </cell>
          <cell r="BK58" t="str">
            <v>W</v>
          </cell>
          <cell r="BL58" t="str">
            <v>G</v>
          </cell>
          <cell r="BM58" t="str">
            <v>G</v>
          </cell>
          <cell r="BN58" t="str">
            <v>G</v>
          </cell>
          <cell r="BO58" t="str">
            <v>G</v>
          </cell>
          <cell r="BP58" t="str">
            <v>G</v>
          </cell>
          <cell r="BQ58" t="str">
            <v>entfällt</v>
          </cell>
          <cell r="BR58" t="str">
            <v>W5</v>
          </cell>
          <cell r="BS58" t="str">
            <v>W5</v>
          </cell>
          <cell r="BT58" t="str">
            <v>G5</v>
          </cell>
          <cell r="BU58" t="str">
            <v>G5</v>
          </cell>
          <cell r="BV58" t="str">
            <v>G5</v>
          </cell>
          <cell r="BW58" t="str">
            <v>G5</v>
          </cell>
          <cell r="BX58" t="str">
            <v>G5</v>
          </cell>
          <cell r="BY58" t="str">
            <v>entfällt</v>
          </cell>
          <cell r="BZ58">
            <v>39161.310000000027</v>
          </cell>
          <cell r="CA58">
            <v>3.5519431635544412</v>
          </cell>
          <cell r="CB58">
            <v>11857.28</v>
          </cell>
          <cell r="CC58">
            <v>3602.8910000000001</v>
          </cell>
          <cell r="CD58">
            <v>6002.4960000000001</v>
          </cell>
          <cell r="CE58">
            <v>1290.8499999999999</v>
          </cell>
          <cell r="CF58">
            <v>64.058999999999997</v>
          </cell>
          <cell r="CG58">
            <v>0</v>
          </cell>
          <cell r="CH58">
            <v>505</v>
          </cell>
          <cell r="CI58">
            <v>262.12</v>
          </cell>
          <cell r="CJ58">
            <v>1865.6030000000001</v>
          </cell>
          <cell r="CK58">
            <v>0</v>
          </cell>
          <cell r="CL58">
            <v>0</v>
          </cell>
          <cell r="CM58">
            <v>53.131999999999998</v>
          </cell>
          <cell r="CN58">
            <v>0</v>
          </cell>
          <cell r="CO58">
            <v>2139.3829999999998</v>
          </cell>
          <cell r="CP58">
            <v>1011</v>
          </cell>
          <cell r="CQ58">
            <v>0</v>
          </cell>
          <cell r="CR58">
            <v>102.407</v>
          </cell>
          <cell r="CS58">
            <v>0</v>
          </cell>
          <cell r="CT58">
            <v>924.60199999999998</v>
          </cell>
          <cell r="CU58">
            <v>76</v>
          </cell>
          <cell r="CV58">
            <v>0</v>
          </cell>
          <cell r="CW58">
            <v>350</v>
          </cell>
          <cell r="CX58">
            <v>42.343000000000004</v>
          </cell>
          <cell r="CY58">
            <v>910.22</v>
          </cell>
          <cell r="CZ58">
            <v>107.919</v>
          </cell>
          <cell r="DA58">
            <v>0</v>
          </cell>
          <cell r="DB58">
            <v>0</v>
          </cell>
          <cell r="DC58">
            <v>0</v>
          </cell>
          <cell r="DD58">
            <v>0</v>
          </cell>
          <cell r="DE58">
            <v>847</v>
          </cell>
          <cell r="DF58">
            <v>0</v>
          </cell>
          <cell r="DG58">
            <v>0</v>
          </cell>
          <cell r="DH58">
            <v>0</v>
          </cell>
          <cell r="DI58">
            <v>0</v>
          </cell>
          <cell r="DJ58">
            <v>0</v>
          </cell>
          <cell r="DK58">
            <v>165</v>
          </cell>
          <cell r="DL58">
            <v>0</v>
          </cell>
          <cell r="DM58">
            <v>1553.623</v>
          </cell>
          <cell r="DN58">
            <v>0</v>
          </cell>
          <cell r="DO58">
            <v>1019.01</v>
          </cell>
          <cell r="DP58">
            <v>0</v>
          </cell>
          <cell r="DQ58">
            <v>1638.83</v>
          </cell>
          <cell r="DR58">
            <v>93.98</v>
          </cell>
          <cell r="DS58">
            <v>0</v>
          </cell>
          <cell r="DT58">
            <v>2751.82</v>
          </cell>
          <cell r="DU58">
            <v>0</v>
          </cell>
          <cell r="DV58">
            <v>0</v>
          </cell>
          <cell r="DW58">
            <v>0</v>
          </cell>
          <cell r="DX58">
            <v>0</v>
          </cell>
          <cell r="DY58">
            <v>0</v>
          </cell>
          <cell r="DZ58">
            <v>0</v>
          </cell>
          <cell r="EA58">
            <v>6.88</v>
          </cell>
          <cell r="EB58">
            <v>0</v>
          </cell>
          <cell r="EC58">
            <v>1.08</v>
          </cell>
          <cell r="ED58">
            <v>0</v>
          </cell>
          <cell r="EE58">
            <v>0</v>
          </cell>
          <cell r="EF58">
            <v>7.96</v>
          </cell>
          <cell r="EG58">
            <v>0</v>
          </cell>
          <cell r="EH58">
            <v>0</v>
          </cell>
          <cell r="EI58">
            <v>10.46</v>
          </cell>
          <cell r="EJ58">
            <v>0.6</v>
          </cell>
          <cell r="EK58">
            <v>11.06</v>
          </cell>
          <cell r="EL58">
            <v>26.21</v>
          </cell>
          <cell r="EM58">
            <v>166</v>
          </cell>
          <cell r="EN58">
            <v>650.66999999999996</v>
          </cell>
          <cell r="EO58">
            <v>1</v>
          </cell>
          <cell r="EP58" t="str">
            <v>ja</v>
          </cell>
          <cell r="EQ58">
            <v>1433.24</v>
          </cell>
          <cell r="ER58">
            <v>1337.6000000000001</v>
          </cell>
          <cell r="ES58">
            <v>2770.84</v>
          </cell>
          <cell r="ET58" t="str">
            <v>entfällt</v>
          </cell>
          <cell r="EU58" t="str">
            <v>entfällt</v>
          </cell>
          <cell r="EV58">
            <v>12373.41334846332</v>
          </cell>
          <cell r="EW58">
            <v>123.34973810952465</v>
          </cell>
          <cell r="EX58">
            <v>9426.5645401191105</v>
          </cell>
          <cell r="EY58">
            <v>790.46179379561352</v>
          </cell>
          <cell r="EZ58">
            <v>12560.615336626066</v>
          </cell>
          <cell r="FA58">
            <v>63.546522349791786</v>
          </cell>
          <cell r="FB58">
            <v>3817.6385641265219</v>
          </cell>
          <cell r="FC58">
            <v>5.7201564100814215</v>
          </cell>
          <cell r="FD58">
            <v>39161.310000000027</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W58">
            <v>0</v>
          </cell>
          <cell r="FX58">
            <v>2333</v>
          </cell>
        </row>
        <row r="59">
          <cell r="I59">
            <v>2218</v>
          </cell>
          <cell r="J59" t="str">
            <v>Berlin, Brunnenstr. 111a-k, Voltastr. 1a-b,2a-b,3</v>
          </cell>
          <cell r="K59" t="str">
            <v>Team 01</v>
          </cell>
          <cell r="L59" t="str">
            <v>Team 7 &amp; 8</v>
          </cell>
          <cell r="M59" t="str">
            <v>Klima, Colette</v>
          </cell>
          <cell r="N59" t="str">
            <v>Schroll, Marcel</v>
          </cell>
          <cell r="O59" t="str">
            <v>Trapp, Cindy</v>
          </cell>
          <cell r="P59" t="str">
            <v>Herfordt, Marten / Hilbrecht, Dirk</v>
          </cell>
          <cell r="Q59" t="str">
            <v>Bauer, Ralf</v>
          </cell>
          <cell r="R59" t="str">
            <v>3012.004.01</v>
          </cell>
          <cell r="S59" t="str">
            <v>3012.100.04</v>
          </cell>
          <cell r="T59" t="str">
            <v>21</v>
          </cell>
          <cell r="U59" t="str">
            <v>Büro- und Geschäftshaus</v>
          </cell>
          <cell r="V59"/>
          <cell r="W59" t="str">
            <v>TN02</v>
          </cell>
          <cell r="X59" t="str">
            <v>Büro</v>
          </cell>
          <cell r="Y59" t="str">
            <v>Gewerbe</v>
          </cell>
          <cell r="Z59" t="str">
            <v>Berlin</v>
          </cell>
          <cell r="AA59" t="str">
            <v>13355</v>
          </cell>
          <cell r="AB59" t="str">
            <v>Berlin</v>
          </cell>
          <cell r="AC59" t="str">
            <v>Mitte</v>
          </cell>
          <cell r="AD59" t="str">
            <v>Gesundbrunnen</v>
          </cell>
          <cell r="AE59" t="str">
            <v>Brunnenstr. 110c</v>
          </cell>
          <cell r="AF59" t="str">
            <v>3012/3012/3012/2218/0020</v>
          </cell>
          <cell r="AG59">
            <v>2218</v>
          </cell>
          <cell r="AH59" t="str">
            <v>LBB05 LBB Fonds 5 Standort 03 Teilgarantie 90</v>
          </cell>
          <cell r="AI59">
            <v>1</v>
          </cell>
          <cell r="AJ59">
            <v>42</v>
          </cell>
          <cell r="AK59">
            <v>0</v>
          </cell>
          <cell r="AL59">
            <v>28626.040000000015</v>
          </cell>
          <cell r="AM59">
            <v>10311.06</v>
          </cell>
          <cell r="AN59">
            <v>8715.74</v>
          </cell>
          <cell r="AO59">
            <v>8715.74</v>
          </cell>
          <cell r="AP59">
            <v>7056</v>
          </cell>
          <cell r="AQ59" t="str">
            <v>3012.100.04</v>
          </cell>
          <cell r="AR59">
            <v>5</v>
          </cell>
          <cell r="AS59">
            <v>13</v>
          </cell>
          <cell r="AT59" t="str">
            <v>WEG</v>
          </cell>
          <cell r="AU59">
            <v>38353</v>
          </cell>
          <cell r="AV59">
            <v>46387</v>
          </cell>
          <cell r="AW59">
            <v>38353</v>
          </cell>
          <cell r="AX59">
            <v>46387</v>
          </cell>
          <cell r="AY59">
            <v>45291</v>
          </cell>
          <cell r="AZ59">
            <v>46387</v>
          </cell>
          <cell r="BA59" t="str">
            <v>-</v>
          </cell>
          <cell r="BB59" t="str">
            <v>-</v>
          </cell>
          <cell r="BC59">
            <v>36312</v>
          </cell>
          <cell r="BD59">
            <v>46387</v>
          </cell>
          <cell r="BE59" t="str">
            <v>31.12.2023</v>
          </cell>
          <cell r="BF59">
            <v>46387</v>
          </cell>
          <cell r="BG59">
            <v>36100</v>
          </cell>
          <cell r="BH59">
            <v>46326</v>
          </cell>
          <cell r="BI59"/>
          <cell r="BJ59" t="str">
            <v>W</v>
          </cell>
          <cell r="BK59" t="str">
            <v>W</v>
          </cell>
          <cell r="BL59" t="str">
            <v>G</v>
          </cell>
          <cell r="BM59" t="str">
            <v>G</v>
          </cell>
          <cell r="BN59" t="str">
            <v>G</v>
          </cell>
          <cell r="BO59" t="str">
            <v>G</v>
          </cell>
          <cell r="BP59" t="str">
            <v>G</v>
          </cell>
          <cell r="BQ59" t="str">
            <v>entfällt</v>
          </cell>
          <cell r="BR59" t="str">
            <v>entfällt</v>
          </cell>
          <cell r="BS59" t="str">
            <v>entfällt</v>
          </cell>
          <cell r="BT59" t="str">
            <v>entfällt</v>
          </cell>
          <cell r="BU59" t="str">
            <v>entfällt</v>
          </cell>
          <cell r="BV59" t="str">
            <v>entfällt</v>
          </cell>
          <cell r="BW59" t="str">
            <v>entfällt</v>
          </cell>
          <cell r="BX59" t="str">
            <v>entfällt</v>
          </cell>
          <cell r="BY59" t="str">
            <v>entfällt</v>
          </cell>
          <cell r="BZ59">
            <v>99224.37000000001</v>
          </cell>
          <cell r="CA59">
            <v>3.4662276025604646</v>
          </cell>
          <cell r="CB59">
            <v>16949.159</v>
          </cell>
          <cell r="CC59">
            <v>7072.223</v>
          </cell>
          <cell r="CD59">
            <v>6666.2150000000001</v>
          </cell>
          <cell r="CE59">
            <v>511.673</v>
          </cell>
          <cell r="CF59">
            <v>821.029</v>
          </cell>
          <cell r="CG59">
            <v>0</v>
          </cell>
          <cell r="CH59">
            <v>254</v>
          </cell>
          <cell r="CI59">
            <v>383.47300000000001</v>
          </cell>
          <cell r="CJ59">
            <v>2430.7240000000002</v>
          </cell>
          <cell r="CK59">
            <v>0</v>
          </cell>
          <cell r="CL59">
            <v>0</v>
          </cell>
          <cell r="CM59">
            <v>583.72900000000004</v>
          </cell>
          <cell r="CN59">
            <v>0</v>
          </cell>
          <cell r="CO59">
            <v>1744.058</v>
          </cell>
          <cell r="CP59">
            <v>594</v>
          </cell>
          <cell r="CQ59">
            <v>0</v>
          </cell>
          <cell r="CR59">
            <v>202.917</v>
          </cell>
          <cell r="CS59">
            <v>2</v>
          </cell>
          <cell r="CT59">
            <v>87.674999999999997</v>
          </cell>
          <cell r="CU59">
            <v>57</v>
          </cell>
          <cell r="CV59">
            <v>0</v>
          </cell>
          <cell r="CW59">
            <v>128</v>
          </cell>
          <cell r="CX59">
            <v>273.80399999999997</v>
          </cell>
          <cell r="CY59">
            <v>2542.7150000000001</v>
          </cell>
          <cell r="CZ59">
            <v>78.894000000000005</v>
          </cell>
          <cell r="DA59">
            <v>0</v>
          </cell>
          <cell r="DB59">
            <v>0</v>
          </cell>
          <cell r="DC59">
            <v>0</v>
          </cell>
          <cell r="DD59">
            <v>0</v>
          </cell>
          <cell r="DE59">
            <v>1262</v>
          </cell>
          <cell r="DF59">
            <v>0</v>
          </cell>
          <cell r="DG59">
            <v>101</v>
          </cell>
          <cell r="DH59">
            <v>0</v>
          </cell>
          <cell r="DI59">
            <v>34</v>
          </cell>
          <cell r="DJ59">
            <v>0</v>
          </cell>
          <cell r="DK59">
            <v>0</v>
          </cell>
          <cell r="DL59">
            <v>0</v>
          </cell>
          <cell r="DM59">
            <v>3209.6329999999998</v>
          </cell>
          <cell r="DN59">
            <v>0</v>
          </cell>
          <cell r="DO59">
            <v>2651.61</v>
          </cell>
          <cell r="DP59">
            <v>0</v>
          </cell>
          <cell r="DQ59">
            <v>1463.53</v>
          </cell>
          <cell r="DR59">
            <v>0</v>
          </cell>
          <cell r="DS59">
            <v>0</v>
          </cell>
          <cell r="DT59">
            <v>4115.1400000000003</v>
          </cell>
          <cell r="DU59">
            <v>0</v>
          </cell>
          <cell r="DV59">
            <v>0</v>
          </cell>
          <cell r="DW59">
            <v>0</v>
          </cell>
          <cell r="DX59">
            <v>0</v>
          </cell>
          <cell r="DY59">
            <v>0</v>
          </cell>
          <cell r="DZ59">
            <v>0</v>
          </cell>
          <cell r="EA59">
            <v>0</v>
          </cell>
          <cell r="EB59">
            <v>8.06</v>
          </cell>
          <cell r="EC59">
            <v>18.2</v>
          </cell>
          <cell r="ED59">
            <v>0</v>
          </cell>
          <cell r="EE59">
            <v>0</v>
          </cell>
          <cell r="EF59">
            <v>26.259999999999998</v>
          </cell>
          <cell r="EG59">
            <v>0</v>
          </cell>
          <cell r="EH59">
            <v>0</v>
          </cell>
          <cell r="EI59">
            <v>16.28</v>
          </cell>
          <cell r="EJ59">
            <v>0</v>
          </cell>
          <cell r="EK59">
            <v>16.28</v>
          </cell>
          <cell r="EL59">
            <v>0.48</v>
          </cell>
          <cell r="EM59">
            <v>282</v>
          </cell>
          <cell r="EN59">
            <v>630.32000000000005</v>
          </cell>
          <cell r="EO59">
            <v>1</v>
          </cell>
          <cell r="EP59" t="str">
            <v>nein, WEG</v>
          </cell>
          <cell r="EQ59">
            <v>1433.24</v>
          </cell>
          <cell r="ER59">
            <v>4115.1400000000003</v>
          </cell>
          <cell r="ES59">
            <v>2758.7000000000003</v>
          </cell>
          <cell r="ET59" t="str">
            <v>entfällt</v>
          </cell>
          <cell r="EU59" t="str">
            <v>entfällt</v>
          </cell>
          <cell r="EV59">
            <v>0</v>
          </cell>
          <cell r="EW59">
            <v>63691.452814496603</v>
          </cell>
          <cell r="EX59">
            <v>7662.1186105497181</v>
          </cell>
          <cell r="EY59">
            <v>5.0202025340712435</v>
          </cell>
          <cell r="EZ59">
            <v>16724.243705368797</v>
          </cell>
          <cell r="FA59">
            <v>0</v>
          </cell>
          <cell r="FB59">
            <v>2440.8720040814474</v>
          </cell>
          <cell r="FC59">
            <v>8700.6626629693747</v>
          </cell>
          <cell r="FD59">
            <v>99224.37000000001</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W59">
            <v>4</v>
          </cell>
          <cell r="FX59">
            <v>2133</v>
          </cell>
        </row>
        <row r="60">
          <cell r="I60">
            <v>2053</v>
          </cell>
          <cell r="J60" t="str">
            <v>Berlin, Heerstr. 596-600a, Nennhauser Damm 103-107</v>
          </cell>
          <cell r="K60" t="str">
            <v>Team 01</v>
          </cell>
          <cell r="L60" t="str">
            <v>Sonstige/Stellplätze</v>
          </cell>
          <cell r="M60" t="str">
            <v>Klima, Colette</v>
          </cell>
          <cell r="N60" t="str">
            <v>Krause, Jörn Peter</v>
          </cell>
          <cell r="O60" t="str">
            <v>Mattern, Daniela</v>
          </cell>
          <cell r="P60" t="str">
            <v>Team Spandau / Walter, Heike</v>
          </cell>
          <cell r="Q60" t="str">
            <v>Arlt, Detlef</v>
          </cell>
          <cell r="R60" t="str">
            <v>3012.011.01</v>
          </cell>
          <cell r="S60" t="str">
            <v>3012.100.11</v>
          </cell>
          <cell r="T60" t="str">
            <v>40</v>
          </cell>
          <cell r="U60" t="str">
            <v>Mietwohnanlage</v>
          </cell>
          <cell r="V60"/>
          <cell r="W60" t="str">
            <v>TN04</v>
          </cell>
          <cell r="X60" t="str">
            <v>Wohnen</v>
          </cell>
          <cell r="Y60" t="str">
            <v>Wohnen</v>
          </cell>
          <cell r="Z60" t="str">
            <v>Berlin</v>
          </cell>
          <cell r="AA60" t="str">
            <v>13591</v>
          </cell>
          <cell r="AB60" t="str">
            <v>Berlin</v>
          </cell>
          <cell r="AC60" t="str">
            <v>Spandau</v>
          </cell>
          <cell r="AD60" t="str">
            <v>Staaken</v>
          </cell>
          <cell r="AE60" t="str">
            <v>Berlin, Heerstr. 596-600a, Nennhauser Damm 103-107</v>
          </cell>
          <cell r="AF60" t="str">
            <v>3012/3012/3012/2053/1001</v>
          </cell>
          <cell r="AG60">
            <v>2053</v>
          </cell>
          <cell r="AH60" t="str">
            <v>LBB05 LBB Fonds 5 Standort 11 Teilgarantie 90</v>
          </cell>
          <cell r="AI60">
            <v>1</v>
          </cell>
          <cell r="AJ60">
            <v>208</v>
          </cell>
          <cell r="AK60">
            <v>1</v>
          </cell>
          <cell r="AL60">
            <v>14904.159999999991</v>
          </cell>
          <cell r="AM60">
            <v>35</v>
          </cell>
          <cell r="AN60">
            <v>35</v>
          </cell>
          <cell r="AO60">
            <v>35</v>
          </cell>
          <cell r="AP60" t="str">
            <v>-</v>
          </cell>
          <cell r="AQ60" t="str">
            <v>3012.100.11</v>
          </cell>
          <cell r="AR60">
            <v>4</v>
          </cell>
          <cell r="AS60">
            <v>24</v>
          </cell>
          <cell r="AT60">
            <v>6</v>
          </cell>
          <cell r="AU60">
            <v>40179</v>
          </cell>
          <cell r="AV60">
            <v>46387</v>
          </cell>
          <cell r="AW60">
            <v>40179</v>
          </cell>
          <cell r="AX60">
            <v>46387</v>
          </cell>
          <cell r="AY60">
            <v>40816</v>
          </cell>
          <cell r="AZ60">
            <v>46295</v>
          </cell>
          <cell r="BA60">
            <v>40452</v>
          </cell>
          <cell r="BB60">
            <v>46295</v>
          </cell>
          <cell r="BC60">
            <v>40179</v>
          </cell>
          <cell r="BD60">
            <v>46387</v>
          </cell>
          <cell r="BE60" t="str">
            <v>-</v>
          </cell>
          <cell r="BF60" t="str">
            <v>-</v>
          </cell>
          <cell r="BG60">
            <v>40179</v>
          </cell>
          <cell r="BH60">
            <v>46387</v>
          </cell>
          <cell r="BI60"/>
          <cell r="BJ60" t="str">
            <v>W</v>
          </cell>
          <cell r="BK60" t="str">
            <v>W</v>
          </cell>
          <cell r="BL60" t="str">
            <v>G</v>
          </cell>
          <cell r="BM60" t="str">
            <v>G</v>
          </cell>
          <cell r="BN60" t="str">
            <v>G</v>
          </cell>
          <cell r="BO60" t="str">
            <v>G</v>
          </cell>
          <cell r="BP60" t="str">
            <v>G</v>
          </cell>
          <cell r="BQ60" t="str">
            <v>entfällt</v>
          </cell>
          <cell r="BR60" t="str">
            <v>W6</v>
          </cell>
          <cell r="BS60" t="str">
            <v>W6</v>
          </cell>
          <cell r="BT60" t="str">
            <v>G6</v>
          </cell>
          <cell r="BU60" t="str">
            <v>G6</v>
          </cell>
          <cell r="BV60" t="str">
            <v>G6</v>
          </cell>
          <cell r="BW60" t="str">
            <v>G6</v>
          </cell>
          <cell r="BX60" t="str">
            <v>G6</v>
          </cell>
          <cell r="BY60" t="str">
            <v>entfällt</v>
          </cell>
          <cell r="BZ60">
            <v>49538.070000000043</v>
          </cell>
          <cell r="CA60">
            <v>3.3237747045120338</v>
          </cell>
          <cell r="CB60">
            <v>18451.109</v>
          </cell>
          <cell r="CC60">
            <v>5660.4089999999997</v>
          </cell>
          <cell r="CD60">
            <v>11533.254999999999</v>
          </cell>
          <cell r="CE60">
            <v>902.72799999999995</v>
          </cell>
          <cell r="CF60">
            <v>278.49599999999998</v>
          </cell>
          <cell r="CG60">
            <v>0</v>
          </cell>
          <cell r="CH60">
            <v>286</v>
          </cell>
          <cell r="CI60">
            <v>235.97499999999999</v>
          </cell>
          <cell r="CJ60">
            <v>4444.7049999999999</v>
          </cell>
          <cell r="CK60">
            <v>0</v>
          </cell>
          <cell r="CL60">
            <v>0</v>
          </cell>
          <cell r="CM60">
            <v>45.488999999999997</v>
          </cell>
          <cell r="CN60">
            <v>0</v>
          </cell>
          <cell r="CO60">
            <v>5427.8819999999996</v>
          </cell>
          <cell r="CP60">
            <v>963</v>
          </cell>
          <cell r="CQ60">
            <v>0</v>
          </cell>
          <cell r="CR60">
            <v>241.87</v>
          </cell>
          <cell r="CS60">
            <v>3</v>
          </cell>
          <cell r="CT60">
            <v>792.32799999999997</v>
          </cell>
          <cell r="CU60">
            <v>111</v>
          </cell>
          <cell r="CV60">
            <v>0</v>
          </cell>
          <cell r="CW60">
            <v>121</v>
          </cell>
          <cell r="CX60">
            <v>45.473999999999997</v>
          </cell>
          <cell r="CY60">
            <v>225.72200000000001</v>
          </cell>
          <cell r="CZ60">
            <v>65.191999999999993</v>
          </cell>
          <cell r="DA60">
            <v>411</v>
          </cell>
          <cell r="DB60">
            <v>0</v>
          </cell>
          <cell r="DC60">
            <v>0</v>
          </cell>
          <cell r="DD60">
            <v>0</v>
          </cell>
          <cell r="DE60">
            <v>73</v>
          </cell>
          <cell r="DF60">
            <v>0</v>
          </cell>
          <cell r="DG60">
            <v>81</v>
          </cell>
          <cell r="DH60">
            <v>0</v>
          </cell>
          <cell r="DI60">
            <v>624</v>
          </cell>
          <cell r="DJ60">
            <v>0</v>
          </cell>
          <cell r="DK60">
            <v>0</v>
          </cell>
          <cell r="DL60">
            <v>0</v>
          </cell>
          <cell r="DM60">
            <v>275.28800000000001</v>
          </cell>
          <cell r="DN60">
            <v>0</v>
          </cell>
          <cell r="DO60">
            <v>0</v>
          </cell>
          <cell r="DP60">
            <v>0</v>
          </cell>
          <cell r="DQ60">
            <v>4432.79</v>
          </cell>
          <cell r="DR60">
            <v>0</v>
          </cell>
          <cell r="DS60">
            <v>0</v>
          </cell>
          <cell r="DT60">
            <v>4432.79</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12.96</v>
          </cell>
          <cell r="EK60">
            <v>12.96</v>
          </cell>
          <cell r="EL60">
            <v>0</v>
          </cell>
          <cell r="EM60">
            <v>287</v>
          </cell>
          <cell r="EN60">
            <v>476.55</v>
          </cell>
          <cell r="EO60">
            <v>1</v>
          </cell>
          <cell r="EP60" t="str">
            <v>ja</v>
          </cell>
          <cell r="EQ60">
            <v>3075.1</v>
          </cell>
          <cell r="ER60">
            <v>1370.65</v>
          </cell>
          <cell r="ES60">
            <v>4445.75</v>
          </cell>
          <cell r="ET60" t="str">
            <v>entfällt</v>
          </cell>
          <cell r="EU60" t="str">
            <v>entfällt</v>
          </cell>
          <cell r="EV60">
            <v>15652.055985744872</v>
          </cell>
          <cell r="EW60">
            <v>156.0343093974972</v>
          </cell>
          <cell r="EX60">
            <v>11924.366525224472</v>
          </cell>
          <cell r="EY60">
            <v>999.91424376183215</v>
          </cell>
          <cell r="EZ60">
            <v>15888.86178191832</v>
          </cell>
          <cell r="FA60">
            <v>80.384748937677273</v>
          </cell>
          <cell r="FB60">
            <v>4829.2165513461932</v>
          </cell>
          <cell r="FC60">
            <v>7.2358536691842588</v>
          </cell>
          <cell r="FD60">
            <v>49538.070000000043</v>
          </cell>
          <cell r="FF60">
            <v>0</v>
          </cell>
          <cell r="FG60">
            <v>0</v>
          </cell>
          <cell r="FH60">
            <v>0</v>
          </cell>
          <cell r="FI60">
            <v>0</v>
          </cell>
          <cell r="FJ60">
            <v>0</v>
          </cell>
          <cell r="FK60">
            <v>0</v>
          </cell>
          <cell r="FL60">
            <v>0</v>
          </cell>
          <cell r="FM60">
            <v>0</v>
          </cell>
          <cell r="FN60">
            <v>2282.8315307815933</v>
          </cell>
          <cell r="FO60">
            <v>14904.159999999991</v>
          </cell>
          <cell r="FP60">
            <v>0</v>
          </cell>
          <cell r="FQ60">
            <v>0</v>
          </cell>
          <cell r="FR60">
            <v>0</v>
          </cell>
          <cell r="FS60">
            <v>0</v>
          </cell>
          <cell r="FT60">
            <v>0</v>
          </cell>
          <cell r="FU60">
            <v>0</v>
          </cell>
          <cell r="FW60">
            <v>27</v>
          </cell>
          <cell r="FX60">
            <v>2218</v>
          </cell>
        </row>
        <row r="61">
          <cell r="I61">
            <v>2145</v>
          </cell>
          <cell r="J61" t="str">
            <v>Berlin, Achillesstr. 15-21, Pfannschmidtstr. 24-30</v>
          </cell>
          <cell r="K61" t="str">
            <v>Team 01</v>
          </cell>
          <cell r="L61" t="str">
            <v>Team 1 &amp; 2</v>
          </cell>
          <cell r="M61" t="str">
            <v>Klima, Colette</v>
          </cell>
          <cell r="N61" t="str">
            <v>Krause, Jörn Peter</v>
          </cell>
          <cell r="O61" t="str">
            <v>Winkler, Mary</v>
          </cell>
          <cell r="P61" t="str">
            <v>Specht, Ronny</v>
          </cell>
          <cell r="Q61" t="str">
            <v>McKie, Jody</v>
          </cell>
          <cell r="R61" t="str">
            <v>3012.002.01</v>
          </cell>
          <cell r="S61" t="str">
            <v>3012.101.02</v>
          </cell>
          <cell r="T61" t="str">
            <v>40</v>
          </cell>
          <cell r="U61" t="str">
            <v>Mietwohnanlage</v>
          </cell>
          <cell r="V61"/>
          <cell r="W61" t="str">
            <v>TN04</v>
          </cell>
          <cell r="X61" t="str">
            <v>Wohnen</v>
          </cell>
          <cell r="Y61" t="str">
            <v>Wohnen</v>
          </cell>
          <cell r="Z61" t="str">
            <v>Berlin</v>
          </cell>
          <cell r="AA61" t="str">
            <v>13125</v>
          </cell>
          <cell r="AB61" t="str">
            <v>Berlin</v>
          </cell>
          <cell r="AC61" t="str">
            <v>Pankow</v>
          </cell>
          <cell r="AD61" t="str">
            <v>Karow</v>
          </cell>
          <cell r="AE61" t="str">
            <v>Achillesstr. 15</v>
          </cell>
          <cell r="AF61" t="str">
            <v>3012/3012/3012/2145/0001</v>
          </cell>
          <cell r="AG61">
            <v>2145</v>
          </cell>
          <cell r="AH61" t="str">
            <v>LBB05 LBB Fonds 5 Standort 11 Teilgarantie 90</v>
          </cell>
          <cell r="AI61">
            <v>1</v>
          </cell>
          <cell r="AJ61">
            <v>106</v>
          </cell>
          <cell r="AK61">
            <v>0</v>
          </cell>
          <cell r="AL61">
            <v>7748.3499999999976</v>
          </cell>
          <cell r="AM61">
            <v>679.79</v>
          </cell>
          <cell r="AN61">
            <v>487.69</v>
          </cell>
          <cell r="AO61">
            <v>487.69</v>
          </cell>
          <cell r="AP61" t="str">
            <v>-</v>
          </cell>
          <cell r="AQ61" t="str">
            <v>3012.101.02</v>
          </cell>
          <cell r="AR61">
            <v>6</v>
          </cell>
          <cell r="AS61">
            <v>12</v>
          </cell>
          <cell r="AT61">
            <v>1</v>
          </cell>
          <cell r="AU61">
            <v>39083</v>
          </cell>
          <cell r="AV61">
            <v>46387</v>
          </cell>
          <cell r="AW61">
            <v>39083</v>
          </cell>
          <cell r="AX61">
            <v>46387</v>
          </cell>
          <cell r="AY61">
            <v>39083</v>
          </cell>
          <cell r="AZ61">
            <v>46387</v>
          </cell>
          <cell r="BA61" t="str">
            <v>-</v>
          </cell>
          <cell r="BB61" t="str">
            <v>-</v>
          </cell>
          <cell r="BC61">
            <v>39083</v>
          </cell>
          <cell r="BD61">
            <v>46387</v>
          </cell>
          <cell r="BE61" t="str">
            <v>-</v>
          </cell>
          <cell r="BF61" t="str">
            <v>-</v>
          </cell>
          <cell r="BG61">
            <v>39083</v>
          </cell>
          <cell r="BH61">
            <v>46387</v>
          </cell>
          <cell r="BI61"/>
          <cell r="BJ61" t="str">
            <v>W</v>
          </cell>
          <cell r="BK61" t="str">
            <v>W</v>
          </cell>
          <cell r="BL61" t="str">
            <v>G</v>
          </cell>
          <cell r="BM61" t="str">
            <v>G</v>
          </cell>
          <cell r="BN61" t="str">
            <v>G</v>
          </cell>
          <cell r="BO61" t="str">
            <v>G</v>
          </cell>
          <cell r="BP61" t="str">
            <v>G</v>
          </cell>
          <cell r="BQ61" t="str">
            <v>entfällt</v>
          </cell>
          <cell r="BR61" t="str">
            <v>W1</v>
          </cell>
          <cell r="BS61" t="str">
            <v>W1</v>
          </cell>
          <cell r="BT61" t="str">
            <v>G1</v>
          </cell>
          <cell r="BU61" t="str">
            <v>G1</v>
          </cell>
          <cell r="BV61" t="str">
            <v>G1</v>
          </cell>
          <cell r="BW61" t="str">
            <v>G1</v>
          </cell>
          <cell r="BX61" t="str">
            <v>G1</v>
          </cell>
          <cell r="BY61" t="str">
            <v>entfällt</v>
          </cell>
          <cell r="BZ61">
            <v>26996.960000000006</v>
          </cell>
          <cell r="CA61">
            <v>3.4842205114637328</v>
          </cell>
          <cell r="CB61">
            <v>8252.4740000000002</v>
          </cell>
          <cell r="CC61">
            <v>2380.777</v>
          </cell>
          <cell r="CD61">
            <v>5706.7709999999997</v>
          </cell>
          <cell r="CE61">
            <v>31.981000000000002</v>
          </cell>
          <cell r="CF61">
            <v>367.67099999999999</v>
          </cell>
          <cell r="CG61">
            <v>0</v>
          </cell>
          <cell r="CH61">
            <v>274</v>
          </cell>
          <cell r="CI61">
            <v>0</v>
          </cell>
          <cell r="CJ61">
            <v>2275.9430000000002</v>
          </cell>
          <cell r="CK61">
            <v>0</v>
          </cell>
          <cell r="CL61">
            <v>0</v>
          </cell>
          <cell r="CM61">
            <v>89.682000000000002</v>
          </cell>
          <cell r="CN61">
            <v>0</v>
          </cell>
          <cell r="CO61">
            <v>2767.6840000000002</v>
          </cell>
          <cell r="CP61">
            <v>988</v>
          </cell>
          <cell r="CQ61">
            <v>283.56</v>
          </cell>
          <cell r="CR61">
            <v>60.2</v>
          </cell>
          <cell r="CS61">
            <v>1</v>
          </cell>
          <cell r="CT61">
            <v>32.271999999999998</v>
          </cell>
          <cell r="CU61">
            <v>104</v>
          </cell>
          <cell r="CV61">
            <v>0</v>
          </cell>
          <cell r="CW61">
            <v>0</v>
          </cell>
          <cell r="CX61">
            <v>22.725999999999999</v>
          </cell>
          <cell r="CY61">
            <v>0</v>
          </cell>
          <cell r="CZ61">
            <v>93.677999999999997</v>
          </cell>
          <cell r="DA61">
            <v>115</v>
          </cell>
          <cell r="DB61">
            <v>0</v>
          </cell>
          <cell r="DC61">
            <v>0</v>
          </cell>
          <cell r="DD61">
            <v>0</v>
          </cell>
          <cell r="DE61">
            <v>512</v>
          </cell>
          <cell r="DF61">
            <v>0</v>
          </cell>
          <cell r="DG61">
            <v>7</v>
          </cell>
          <cell r="DH61">
            <v>0</v>
          </cell>
          <cell r="DI61">
            <v>31</v>
          </cell>
          <cell r="DJ61">
            <v>0</v>
          </cell>
          <cell r="DK61">
            <v>49</v>
          </cell>
          <cell r="DL61">
            <v>0</v>
          </cell>
          <cell r="DM61">
            <v>0</v>
          </cell>
          <cell r="DN61">
            <v>0</v>
          </cell>
          <cell r="DO61">
            <v>0</v>
          </cell>
          <cell r="DP61">
            <v>0</v>
          </cell>
          <cell r="DQ61">
            <v>2233.29</v>
          </cell>
          <cell r="DR61">
            <v>0</v>
          </cell>
          <cell r="DS61">
            <v>0</v>
          </cell>
          <cell r="DT61">
            <v>2233.29</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11.88</v>
          </cell>
          <cell r="EK61">
            <v>11.88</v>
          </cell>
          <cell r="EL61">
            <v>3.96</v>
          </cell>
          <cell r="EM61">
            <v>164</v>
          </cell>
          <cell r="EN61">
            <v>299.51</v>
          </cell>
          <cell r="EO61">
            <v>1</v>
          </cell>
          <cell r="EP61" t="str">
            <v>ja</v>
          </cell>
          <cell r="EQ61">
            <v>1341.92</v>
          </cell>
          <cell r="ER61">
            <v>903.25</v>
          </cell>
          <cell r="ES61">
            <v>2245.17</v>
          </cell>
          <cell r="ET61" t="str">
            <v>entfällt</v>
          </cell>
          <cell r="EU61" t="str">
            <v>entfällt</v>
          </cell>
          <cell r="EV61">
            <v>8529.963508164823</v>
          </cell>
          <cell r="EW61">
            <v>85.034641225058891</v>
          </cell>
          <cell r="EX61">
            <v>6498.4696841605628</v>
          </cell>
          <cell r="EY61">
            <v>544.92726184666492</v>
          </cell>
          <cell r="EZ61">
            <v>8659.0165093629475</v>
          </cell>
          <cell r="FA61">
            <v>43.80759790763981</v>
          </cell>
          <cell r="FB61">
            <v>2631.7974452381982</v>
          </cell>
          <cell r="FC61">
            <v>3.943352094113084</v>
          </cell>
          <cell r="FD61">
            <v>26996.960000000003</v>
          </cell>
          <cell r="FF61">
            <v>1209.4538209639149</v>
          </cell>
          <cell r="FG61">
            <v>7748.3499999999976</v>
          </cell>
          <cell r="FH61">
            <v>0</v>
          </cell>
          <cell r="FI61">
            <v>0</v>
          </cell>
          <cell r="FJ61">
            <v>962.69400091552529</v>
          </cell>
          <cell r="FK61">
            <v>7748.3499999999976</v>
          </cell>
          <cell r="FL61">
            <v>0</v>
          </cell>
          <cell r="FM61">
            <v>0</v>
          </cell>
          <cell r="FN61">
            <v>1353.0142072909832</v>
          </cell>
          <cell r="FO61">
            <v>7748.3499999999976</v>
          </cell>
          <cell r="FP61">
            <v>0</v>
          </cell>
          <cell r="FQ61">
            <v>0</v>
          </cell>
          <cell r="FR61">
            <v>572.47967235155147</v>
          </cell>
          <cell r="FS61">
            <v>7748.3499999999976</v>
          </cell>
          <cell r="FT61">
            <v>0</v>
          </cell>
          <cell r="FU61">
            <v>0</v>
          </cell>
          <cell r="FW61">
            <v>0</v>
          </cell>
          <cell r="FX61">
            <v>2053</v>
          </cell>
        </row>
        <row r="62">
          <cell r="I62">
            <v>2150</v>
          </cell>
          <cell r="J62" t="str">
            <v>Berlin, Schnellerstr. 99, 99a, 100</v>
          </cell>
          <cell r="K62" t="str">
            <v>Team 02</v>
          </cell>
          <cell r="L62" t="str">
            <v>Sonstige/Stellplätze</v>
          </cell>
          <cell r="M62" t="str">
            <v>Klima, Colette</v>
          </cell>
          <cell r="N62" t="str">
            <v>Schroll, Marcel</v>
          </cell>
          <cell r="O62" t="str">
            <v>Bretzke, Diane</v>
          </cell>
          <cell r="P62" t="str">
            <v>Herfordt, Marten / Walter, Heike</v>
          </cell>
          <cell r="Q62" t="str">
            <v>Bauer, Ralf</v>
          </cell>
          <cell r="R62" t="str">
            <v>3012.007.01</v>
          </cell>
          <cell r="S62" t="str">
            <v>3012.101.07</v>
          </cell>
          <cell r="T62" t="str">
            <v>40</v>
          </cell>
          <cell r="U62" t="str">
            <v>Mietwohnanlage</v>
          </cell>
          <cell r="V62"/>
          <cell r="W62" t="str">
            <v>TN04</v>
          </cell>
          <cell r="X62" t="str">
            <v>Wohnen</v>
          </cell>
          <cell r="Y62" t="str">
            <v>Wohnen</v>
          </cell>
          <cell r="Z62" t="str">
            <v>Berlin</v>
          </cell>
          <cell r="AA62" t="str">
            <v>12439</v>
          </cell>
          <cell r="AB62" t="str">
            <v>Berlin</v>
          </cell>
          <cell r="AC62" t="str">
            <v>Treptow-Köpenick</v>
          </cell>
          <cell r="AD62" t="str">
            <v>Niederschöneweide</v>
          </cell>
          <cell r="AE62" t="str">
            <v>Berlin, Schnellerstr. 99, 99a, 100</v>
          </cell>
          <cell r="AF62" t="str">
            <v>3012/3012/3012/2150/1001</v>
          </cell>
          <cell r="AG62">
            <v>2150</v>
          </cell>
          <cell r="AH62"/>
          <cell r="AI62">
            <v>1</v>
          </cell>
          <cell r="AJ62">
            <v>48</v>
          </cell>
          <cell r="AK62">
            <v>1</v>
          </cell>
          <cell r="AL62">
            <v>3018.1399999999994</v>
          </cell>
          <cell r="AM62">
            <v>50</v>
          </cell>
          <cell r="AN62">
            <v>50</v>
          </cell>
          <cell r="AO62">
            <v>50</v>
          </cell>
          <cell r="AP62" t="str">
            <v>-</v>
          </cell>
          <cell r="AQ62" t="str">
            <v>3012.101.07</v>
          </cell>
          <cell r="AR62">
            <v>6</v>
          </cell>
          <cell r="AS62">
            <v>3</v>
          </cell>
          <cell r="AT62">
            <v>4</v>
          </cell>
          <cell r="AU62">
            <v>40909</v>
          </cell>
          <cell r="AV62">
            <v>46387</v>
          </cell>
          <cell r="AW62">
            <v>40909</v>
          </cell>
          <cell r="AX62">
            <v>46387</v>
          </cell>
          <cell r="AY62">
            <v>41426</v>
          </cell>
          <cell r="AZ62">
            <v>46173</v>
          </cell>
          <cell r="BA62" t="str">
            <v>-</v>
          </cell>
          <cell r="BB62" t="str">
            <v>-</v>
          </cell>
          <cell r="BC62">
            <v>40909</v>
          </cell>
          <cell r="BD62">
            <v>46387</v>
          </cell>
          <cell r="BE62" t="str">
            <v>-</v>
          </cell>
          <cell r="BF62" t="str">
            <v>-</v>
          </cell>
          <cell r="BG62">
            <v>40848</v>
          </cell>
          <cell r="BH62">
            <v>46112</v>
          </cell>
          <cell r="BI62"/>
          <cell r="BJ62" t="str">
            <v>W</v>
          </cell>
          <cell r="BK62" t="str">
            <v>W</v>
          </cell>
          <cell r="BL62" t="str">
            <v>G</v>
          </cell>
          <cell r="BM62" t="str">
            <v>G</v>
          </cell>
          <cell r="BN62" t="str">
            <v>G</v>
          </cell>
          <cell r="BO62" t="str">
            <v>G</v>
          </cell>
          <cell r="BP62" t="str">
            <v>G</v>
          </cell>
          <cell r="BQ62" t="str">
            <v>entfällt</v>
          </cell>
          <cell r="BR62" t="str">
            <v>W4</v>
          </cell>
          <cell r="BS62" t="str">
            <v>W4</v>
          </cell>
          <cell r="BT62" t="str">
            <v>G4</v>
          </cell>
          <cell r="BU62" t="str">
            <v>G4</v>
          </cell>
          <cell r="BV62" t="str">
            <v>G4</v>
          </cell>
          <cell r="BW62" t="str">
            <v>G4</v>
          </cell>
          <cell r="BX62" t="str">
            <v>G4</v>
          </cell>
          <cell r="BY62" t="str">
            <v>entfällt</v>
          </cell>
          <cell r="BZ62">
            <v>10296.959999999999</v>
          </cell>
          <cell r="CA62">
            <v>3.4116906439065122</v>
          </cell>
          <cell r="CB62">
            <v>2030.568</v>
          </cell>
          <cell r="CC62">
            <v>956.29</v>
          </cell>
          <cell r="CD62">
            <v>1063.8109999999999</v>
          </cell>
          <cell r="CE62">
            <v>75.426000000000002</v>
          </cell>
          <cell r="CF62">
            <v>107.386</v>
          </cell>
          <cell r="CG62">
            <v>0</v>
          </cell>
          <cell r="CH62">
            <v>0</v>
          </cell>
          <cell r="CI62">
            <v>143.65299999999999</v>
          </cell>
          <cell r="CJ62">
            <v>491.488</v>
          </cell>
          <cell r="CK62">
            <v>0</v>
          </cell>
          <cell r="CL62">
            <v>0</v>
          </cell>
          <cell r="CM62">
            <v>0</v>
          </cell>
          <cell r="CN62">
            <v>0</v>
          </cell>
          <cell r="CO62">
            <v>245.858</v>
          </cell>
          <cell r="CP62">
            <v>6</v>
          </cell>
          <cell r="CQ62">
            <v>0</v>
          </cell>
          <cell r="CR62">
            <v>47.671999999999997</v>
          </cell>
          <cell r="CS62">
            <v>0</v>
          </cell>
          <cell r="CT62">
            <v>0</v>
          </cell>
          <cell r="CU62">
            <v>20</v>
          </cell>
          <cell r="CV62">
            <v>0</v>
          </cell>
          <cell r="CW62">
            <v>0</v>
          </cell>
          <cell r="CX62">
            <v>45.804000000000002</v>
          </cell>
          <cell r="CY62">
            <v>1.583</v>
          </cell>
          <cell r="CZ62">
            <v>43.619</v>
          </cell>
          <cell r="DA62">
            <v>0</v>
          </cell>
          <cell r="DB62">
            <v>0</v>
          </cell>
          <cell r="DC62">
            <v>9</v>
          </cell>
          <cell r="DD62">
            <v>0</v>
          </cell>
          <cell r="DE62">
            <v>61</v>
          </cell>
          <cell r="DF62">
            <v>0</v>
          </cell>
          <cell r="DG62">
            <v>0</v>
          </cell>
          <cell r="DH62">
            <v>0</v>
          </cell>
          <cell r="DI62">
            <v>29</v>
          </cell>
          <cell r="DJ62">
            <v>0</v>
          </cell>
          <cell r="DK62">
            <v>23</v>
          </cell>
          <cell r="DL62">
            <v>0</v>
          </cell>
          <cell r="DM62">
            <v>349.36200000000002</v>
          </cell>
          <cell r="DN62">
            <v>0</v>
          </cell>
          <cell r="DO62">
            <v>435.25</v>
          </cell>
          <cell r="DP62">
            <v>0</v>
          </cell>
          <cell r="DQ62">
            <v>271.08999999999997</v>
          </cell>
          <cell r="DR62">
            <v>0</v>
          </cell>
          <cell r="DS62">
            <v>0</v>
          </cell>
          <cell r="DT62">
            <v>706.33999999999992</v>
          </cell>
          <cell r="DU62">
            <v>0</v>
          </cell>
          <cell r="DV62">
            <v>0</v>
          </cell>
          <cell r="DW62">
            <v>0</v>
          </cell>
          <cell r="DX62">
            <v>0</v>
          </cell>
          <cell r="DY62">
            <v>0</v>
          </cell>
          <cell r="DZ62">
            <v>0</v>
          </cell>
          <cell r="EA62">
            <v>0</v>
          </cell>
          <cell r="EB62">
            <v>2.31</v>
          </cell>
          <cell r="EC62">
            <v>2.46</v>
          </cell>
          <cell r="ED62">
            <v>0</v>
          </cell>
          <cell r="EE62">
            <v>0</v>
          </cell>
          <cell r="EF62">
            <v>4.7699999999999996</v>
          </cell>
          <cell r="EG62">
            <v>0</v>
          </cell>
          <cell r="EH62">
            <v>0</v>
          </cell>
          <cell r="EI62">
            <v>0</v>
          </cell>
          <cell r="EJ62">
            <v>0</v>
          </cell>
          <cell r="EK62">
            <v>0</v>
          </cell>
          <cell r="EL62">
            <v>0.96</v>
          </cell>
          <cell r="EM62">
            <v>55</v>
          </cell>
          <cell r="EN62">
            <v>117.9</v>
          </cell>
          <cell r="EO62">
            <v>1</v>
          </cell>
          <cell r="EP62" t="str">
            <v>ja</v>
          </cell>
          <cell r="EQ62">
            <v>322.64999999999998</v>
          </cell>
          <cell r="ER62">
            <v>388.45999999999992</v>
          </cell>
          <cell r="ES62">
            <v>711.1099999999999</v>
          </cell>
          <cell r="ET62" t="str">
            <v>entfällt</v>
          </cell>
          <cell r="EU62" t="str">
            <v>entfällt</v>
          </cell>
          <cell r="EV62">
            <v>3253.4290173794693</v>
          </cell>
          <cell r="EW62">
            <v>32.433218381209663</v>
          </cell>
          <cell r="EX62">
            <v>2478.593234164659</v>
          </cell>
          <cell r="EY62">
            <v>207.84170581223341</v>
          </cell>
          <cell r="EZ62">
            <v>3302.6513591252447</v>
          </cell>
          <cell r="FA62">
            <v>16.708736218857631</v>
          </cell>
          <cell r="FB62">
            <v>1003.7986877678046</v>
          </cell>
          <cell r="FC62">
            <v>1.5040411505220828</v>
          </cell>
          <cell r="FD62">
            <v>10296.960000000001</v>
          </cell>
          <cell r="FF62">
            <v>0</v>
          </cell>
          <cell r="FG62">
            <v>0</v>
          </cell>
          <cell r="FH62">
            <v>0</v>
          </cell>
          <cell r="FI62">
            <v>0</v>
          </cell>
          <cell r="FJ62">
            <v>0</v>
          </cell>
          <cell r="FK62">
            <v>0</v>
          </cell>
          <cell r="FL62">
            <v>0</v>
          </cell>
          <cell r="FM62">
            <v>0</v>
          </cell>
          <cell r="FN62">
            <v>431.41409799935036</v>
          </cell>
          <cell r="FO62">
            <v>3018.1399999999994</v>
          </cell>
          <cell r="FP62">
            <v>0</v>
          </cell>
          <cell r="FQ62">
            <v>0</v>
          </cell>
          <cell r="FR62">
            <v>0</v>
          </cell>
          <cell r="FS62">
            <v>0</v>
          </cell>
          <cell r="FT62">
            <v>0</v>
          </cell>
          <cell r="FU62">
            <v>0</v>
          </cell>
          <cell r="FW62">
            <v>0</v>
          </cell>
          <cell r="FX62">
            <v>2145</v>
          </cell>
        </row>
        <row r="63">
          <cell r="I63">
            <v>2146</v>
          </cell>
          <cell r="J63" t="str">
            <v>Berlin, Achillesstr. 23-29, Pfannschmidtstr. 44-50</v>
          </cell>
          <cell r="K63" t="str">
            <v>Team 01</v>
          </cell>
          <cell r="L63" t="str">
            <v>Team 1 &amp; 2</v>
          </cell>
          <cell r="M63" t="str">
            <v>Klima, Colette</v>
          </cell>
          <cell r="N63" t="str">
            <v>Krause, Jörn Peter</v>
          </cell>
          <cell r="O63" t="str">
            <v>Winkler, Mary</v>
          </cell>
          <cell r="P63" t="str">
            <v>Specht, Ronny / Walter, Heike</v>
          </cell>
          <cell r="Q63" t="str">
            <v>McKie, Jody</v>
          </cell>
          <cell r="R63" t="str">
            <v>3012.002.01</v>
          </cell>
          <cell r="S63" t="str">
            <v>3012.102.02</v>
          </cell>
          <cell r="T63" t="str">
            <v>40</v>
          </cell>
          <cell r="U63" t="str">
            <v>Mietwohnanlage</v>
          </cell>
          <cell r="V63"/>
          <cell r="W63" t="str">
            <v>TN04</v>
          </cell>
          <cell r="X63" t="str">
            <v>Wohnen</v>
          </cell>
          <cell r="Y63" t="str">
            <v>Wohnen</v>
          </cell>
          <cell r="Z63" t="str">
            <v>Berlin</v>
          </cell>
          <cell r="AA63" t="str">
            <v>13125</v>
          </cell>
          <cell r="AB63" t="str">
            <v>Berlin</v>
          </cell>
          <cell r="AC63" t="str">
            <v>Pankow</v>
          </cell>
          <cell r="AD63" t="str">
            <v>Karow</v>
          </cell>
          <cell r="AE63" t="str">
            <v>Achillesstr. 25</v>
          </cell>
          <cell r="AF63" t="str">
            <v>3012/3012/3012/2146/0002</v>
          </cell>
          <cell r="AG63">
            <v>2146</v>
          </cell>
          <cell r="AH63"/>
          <cell r="AI63">
            <v>1</v>
          </cell>
          <cell r="AJ63">
            <v>110</v>
          </cell>
          <cell r="AK63">
            <v>0</v>
          </cell>
          <cell r="AL63">
            <v>8233.11</v>
          </cell>
          <cell r="AM63">
            <v>526.28</v>
          </cell>
          <cell r="AN63">
            <v>336.66</v>
          </cell>
          <cell r="AO63">
            <v>336.66</v>
          </cell>
          <cell r="AP63" t="str">
            <v>-</v>
          </cell>
          <cell r="AQ63" t="str">
            <v>3012.102.02</v>
          </cell>
          <cell r="AR63">
            <v>5</v>
          </cell>
          <cell r="AS63">
            <v>12</v>
          </cell>
          <cell r="AT63">
            <v>1</v>
          </cell>
          <cell r="AU63">
            <v>39083</v>
          </cell>
          <cell r="AV63">
            <v>46387</v>
          </cell>
          <cell r="AW63">
            <v>39083</v>
          </cell>
          <cell r="AX63">
            <v>46387</v>
          </cell>
          <cell r="AY63">
            <v>39083</v>
          </cell>
          <cell r="AZ63">
            <v>46387</v>
          </cell>
          <cell r="BA63" t="str">
            <v>-</v>
          </cell>
          <cell r="BB63" t="str">
            <v>-</v>
          </cell>
          <cell r="BC63">
            <v>39083</v>
          </cell>
          <cell r="BD63">
            <v>46387</v>
          </cell>
          <cell r="BE63" t="str">
            <v>-</v>
          </cell>
          <cell r="BF63" t="str">
            <v>-</v>
          </cell>
          <cell r="BG63">
            <v>39083</v>
          </cell>
          <cell r="BH63">
            <v>46387</v>
          </cell>
          <cell r="BI63"/>
          <cell r="BJ63" t="str">
            <v>W</v>
          </cell>
          <cell r="BK63" t="str">
            <v>W</v>
          </cell>
          <cell r="BL63" t="str">
            <v>G</v>
          </cell>
          <cell r="BM63" t="str">
            <v>G</v>
          </cell>
          <cell r="BN63" t="str">
            <v>G</v>
          </cell>
          <cell r="BO63" t="str">
            <v>G</v>
          </cell>
          <cell r="BP63" t="str">
            <v>G</v>
          </cell>
          <cell r="BQ63" t="str">
            <v>entfällt</v>
          </cell>
          <cell r="BR63" t="str">
            <v>W1</v>
          </cell>
          <cell r="BS63" t="str">
            <v>W1</v>
          </cell>
          <cell r="BT63" t="str">
            <v>G1</v>
          </cell>
          <cell r="BU63" t="str">
            <v>G1</v>
          </cell>
          <cell r="BV63" t="str">
            <v>G1</v>
          </cell>
          <cell r="BW63" t="str">
            <v>G1</v>
          </cell>
          <cell r="BX63" t="str">
            <v>G1</v>
          </cell>
          <cell r="BY63" t="str">
            <v>entfällt</v>
          </cell>
          <cell r="BZ63">
            <v>28325.749999999996</v>
          </cell>
          <cell r="CA63">
            <v>3.440467818357825</v>
          </cell>
          <cell r="CB63">
            <v>8239.4410000000007</v>
          </cell>
          <cell r="CC63">
            <v>2303.482</v>
          </cell>
          <cell r="CD63">
            <v>5526.9660000000003</v>
          </cell>
          <cell r="CE63">
            <v>99.039000000000001</v>
          </cell>
          <cell r="CF63">
            <v>337.50900000000001</v>
          </cell>
          <cell r="CG63">
            <v>0</v>
          </cell>
          <cell r="CH63">
            <v>236</v>
          </cell>
          <cell r="CI63">
            <v>0</v>
          </cell>
          <cell r="CJ63">
            <v>2471.4119999999998</v>
          </cell>
          <cell r="CK63">
            <v>0</v>
          </cell>
          <cell r="CL63">
            <v>0</v>
          </cell>
          <cell r="CM63">
            <v>64.843999999999994</v>
          </cell>
          <cell r="CN63">
            <v>12.853999999999999</v>
          </cell>
          <cell r="CO63">
            <v>2386.203</v>
          </cell>
          <cell r="CP63">
            <v>941</v>
          </cell>
          <cell r="CQ63">
            <v>279.64</v>
          </cell>
          <cell r="CR63">
            <v>60.39</v>
          </cell>
          <cell r="CS63">
            <v>0</v>
          </cell>
          <cell r="CT63">
            <v>23.97</v>
          </cell>
          <cell r="CU63">
            <v>101</v>
          </cell>
          <cell r="CV63">
            <v>0</v>
          </cell>
          <cell r="CW63">
            <v>0</v>
          </cell>
          <cell r="CX63">
            <v>16.762</v>
          </cell>
          <cell r="CY63">
            <v>0</v>
          </cell>
          <cell r="CZ63">
            <v>211.203</v>
          </cell>
          <cell r="DA63">
            <v>116</v>
          </cell>
          <cell r="DB63">
            <v>0</v>
          </cell>
          <cell r="DC63">
            <v>0</v>
          </cell>
          <cell r="DD63">
            <v>0</v>
          </cell>
          <cell r="DE63">
            <v>537</v>
          </cell>
          <cell r="DF63">
            <v>0</v>
          </cell>
          <cell r="DG63">
            <v>8</v>
          </cell>
          <cell r="DH63">
            <v>0</v>
          </cell>
          <cell r="DI63">
            <v>9</v>
          </cell>
          <cell r="DJ63">
            <v>0</v>
          </cell>
          <cell r="DK63">
            <v>40</v>
          </cell>
          <cell r="DL63">
            <v>0</v>
          </cell>
          <cell r="DM63">
            <v>871.89400000000001</v>
          </cell>
          <cell r="DN63">
            <v>0</v>
          </cell>
          <cell r="DO63">
            <v>0</v>
          </cell>
          <cell r="DP63">
            <v>0</v>
          </cell>
          <cell r="DQ63">
            <v>2388.38</v>
          </cell>
          <cell r="DR63">
            <v>0</v>
          </cell>
          <cell r="DS63">
            <v>0</v>
          </cell>
          <cell r="DT63">
            <v>2388.38</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11.09</v>
          </cell>
          <cell r="EK63">
            <v>11.09</v>
          </cell>
          <cell r="EL63">
            <v>3.24</v>
          </cell>
          <cell r="EM63">
            <v>163</v>
          </cell>
          <cell r="EN63">
            <v>315.48</v>
          </cell>
          <cell r="EO63">
            <v>1</v>
          </cell>
          <cell r="EP63" t="str">
            <v>ja</v>
          </cell>
          <cell r="EQ63">
            <v>1413.49</v>
          </cell>
          <cell r="ER63">
            <v>985.98000000000025</v>
          </cell>
          <cell r="ES63">
            <v>2399.4700000000003</v>
          </cell>
          <cell r="ET63" t="str">
            <v>entfällt</v>
          </cell>
          <cell r="EU63" t="str">
            <v>entfällt</v>
          </cell>
          <cell r="EV63">
            <v>8949.808194752286</v>
          </cell>
          <cell r="EW63">
            <v>89.220045096955772</v>
          </cell>
          <cell r="EX63">
            <v>6818.3242726629587</v>
          </cell>
          <cell r="EY63">
            <v>571.74857418217323</v>
          </cell>
          <cell r="EZ63">
            <v>9085.2131828949405</v>
          </cell>
          <cell r="FA63">
            <v>45.963807274312664</v>
          </cell>
          <cell r="FB63">
            <v>2761.3344793064057</v>
          </cell>
          <cell r="FC63">
            <v>4.1374438299654352</v>
          </cell>
          <cell r="FD63">
            <v>28325.749999999993</v>
          </cell>
          <cell r="FF63">
            <v>2342.9428244077981</v>
          </cell>
          <cell r="FG63">
            <v>8233.11</v>
          </cell>
          <cell r="FH63">
            <v>0</v>
          </cell>
          <cell r="FI63">
            <v>0</v>
          </cell>
          <cell r="FJ63">
            <v>1021.235712465448</v>
          </cell>
          <cell r="FK63">
            <v>8233.11</v>
          </cell>
          <cell r="FL63">
            <v>0</v>
          </cell>
          <cell r="FM63">
            <v>0</v>
          </cell>
          <cell r="FN63">
            <v>1472.2650544090827</v>
          </cell>
          <cell r="FO63">
            <v>8233.11</v>
          </cell>
          <cell r="FP63">
            <v>0</v>
          </cell>
          <cell r="FQ63">
            <v>0</v>
          </cell>
          <cell r="FR63">
            <v>1069.6176085324855</v>
          </cell>
          <cell r="FS63">
            <v>8233.11</v>
          </cell>
          <cell r="FT63">
            <v>0</v>
          </cell>
          <cell r="FU63">
            <v>0</v>
          </cell>
          <cell r="FW63">
            <v>1</v>
          </cell>
          <cell r="FX63">
            <v>2150</v>
          </cell>
        </row>
        <row r="64">
          <cell r="I64">
            <v>2151</v>
          </cell>
          <cell r="J64" t="str">
            <v>Berlin, Schnellerstr. 102,102a</v>
          </cell>
          <cell r="K64" t="str">
            <v>Team 02</v>
          </cell>
          <cell r="L64" t="str">
            <v>Sonstige/Stellplätze</v>
          </cell>
          <cell r="M64" t="str">
            <v>Klima, Colette</v>
          </cell>
          <cell r="N64" t="str">
            <v>Schroll, Marcel</v>
          </cell>
          <cell r="O64" t="str">
            <v>Bretzke, Diane</v>
          </cell>
          <cell r="P64" t="str">
            <v>Herfordt, Marten / Hilbrecht, Dirk</v>
          </cell>
          <cell r="Q64" t="str">
            <v>Bauer, Ralf</v>
          </cell>
          <cell r="R64" t="str">
            <v>3012.007.01</v>
          </cell>
          <cell r="S64" t="str">
            <v>3012.102.07</v>
          </cell>
          <cell r="T64" t="str">
            <v>40</v>
          </cell>
          <cell r="U64" t="str">
            <v>Mietwohnanlage</v>
          </cell>
          <cell r="V64"/>
          <cell r="W64" t="str">
            <v>TN04</v>
          </cell>
          <cell r="X64" t="str">
            <v>Wohnen</v>
          </cell>
          <cell r="Y64" t="str">
            <v>Wohnen</v>
          </cell>
          <cell r="Z64" t="str">
            <v>Berlin</v>
          </cell>
          <cell r="AA64" t="str">
            <v>12439</v>
          </cell>
          <cell r="AB64" t="str">
            <v>Berlin</v>
          </cell>
          <cell r="AC64" t="str">
            <v>Treptow-Köpenick</v>
          </cell>
          <cell r="AD64" t="str">
            <v>Niederschöneweide</v>
          </cell>
          <cell r="AE64" t="str">
            <v>Berlin, Schnellerstr. 102,102a</v>
          </cell>
          <cell r="AF64" t="str">
            <v>3012/3012/3012/2151/1001</v>
          </cell>
          <cell r="AG64">
            <v>2151</v>
          </cell>
          <cell r="AH64"/>
          <cell r="AI64">
            <v>1</v>
          </cell>
          <cell r="AJ64">
            <v>59</v>
          </cell>
          <cell r="AK64">
            <v>1</v>
          </cell>
          <cell r="AL64">
            <v>4120.4800000000014</v>
          </cell>
          <cell r="AM64">
            <v>40</v>
          </cell>
          <cell r="AN64">
            <v>40</v>
          </cell>
          <cell r="AO64">
            <v>40</v>
          </cell>
          <cell r="AP64" t="str">
            <v>-</v>
          </cell>
          <cell r="AQ64" t="str">
            <v>3012.102.07</v>
          </cell>
          <cell r="AR64">
            <v>6</v>
          </cell>
          <cell r="AS64">
            <v>2</v>
          </cell>
          <cell r="AT64">
            <v>4</v>
          </cell>
          <cell r="AU64">
            <v>40909</v>
          </cell>
          <cell r="AV64">
            <v>46387</v>
          </cell>
          <cell r="AW64">
            <v>40909</v>
          </cell>
          <cell r="AX64">
            <v>46387</v>
          </cell>
          <cell r="AY64">
            <v>41426</v>
          </cell>
          <cell r="AZ64">
            <v>46173</v>
          </cell>
          <cell r="BA64" t="str">
            <v>-</v>
          </cell>
          <cell r="BB64" t="str">
            <v>-</v>
          </cell>
          <cell r="BC64">
            <v>40909</v>
          </cell>
          <cell r="BD64">
            <v>46387</v>
          </cell>
          <cell r="BE64" t="str">
            <v>-</v>
          </cell>
          <cell r="BF64" t="str">
            <v>-</v>
          </cell>
          <cell r="BG64">
            <v>40848</v>
          </cell>
          <cell r="BH64">
            <v>46112</v>
          </cell>
          <cell r="BI64"/>
          <cell r="BJ64" t="str">
            <v>W</v>
          </cell>
          <cell r="BK64" t="str">
            <v>W</v>
          </cell>
          <cell r="BL64" t="str">
            <v>G</v>
          </cell>
          <cell r="BM64" t="str">
            <v>G</v>
          </cell>
          <cell r="BN64" t="str">
            <v>G</v>
          </cell>
          <cell r="BO64" t="str">
            <v>G</v>
          </cell>
          <cell r="BP64" t="str">
            <v>G</v>
          </cell>
          <cell r="BQ64" t="str">
            <v>entfällt</v>
          </cell>
          <cell r="BR64" t="str">
            <v>W4</v>
          </cell>
          <cell r="BS64" t="str">
            <v>W4</v>
          </cell>
          <cell r="BT64" t="str">
            <v>G4</v>
          </cell>
          <cell r="BU64" t="str">
            <v>G4</v>
          </cell>
          <cell r="BV64" t="str">
            <v>G4</v>
          </cell>
          <cell r="BW64" t="str">
            <v>G4</v>
          </cell>
          <cell r="BX64" t="str">
            <v>G4</v>
          </cell>
          <cell r="BY64" t="str">
            <v>entfällt</v>
          </cell>
          <cell r="BZ64">
            <v>15450.26</v>
          </cell>
          <cell r="CA64">
            <v>3.7496262571350898</v>
          </cell>
          <cell r="CB64">
            <v>3681.0790000000002</v>
          </cell>
          <cell r="CC64">
            <v>1013.672</v>
          </cell>
          <cell r="CD64">
            <v>1977.2470000000001</v>
          </cell>
          <cell r="CE64">
            <v>149.06899999999999</v>
          </cell>
          <cell r="CF64">
            <v>25.734000000000002</v>
          </cell>
          <cell r="CG64">
            <v>0</v>
          </cell>
          <cell r="CH64">
            <v>124</v>
          </cell>
          <cell r="CI64">
            <v>467.39499999999998</v>
          </cell>
          <cell r="CJ64">
            <v>676.78899999999999</v>
          </cell>
          <cell r="CK64">
            <v>0</v>
          </cell>
          <cell r="CL64">
            <v>0</v>
          </cell>
          <cell r="CM64">
            <v>0</v>
          </cell>
          <cell r="CN64">
            <v>0</v>
          </cell>
          <cell r="CO64">
            <v>554.40700000000004</v>
          </cell>
          <cell r="CP64">
            <v>56</v>
          </cell>
          <cell r="CQ64">
            <v>0</v>
          </cell>
          <cell r="CR64">
            <v>28.847000000000001</v>
          </cell>
          <cell r="CS64">
            <v>0</v>
          </cell>
          <cell r="CT64">
            <v>98.756</v>
          </cell>
          <cell r="CU64">
            <v>30</v>
          </cell>
          <cell r="CV64">
            <v>0</v>
          </cell>
          <cell r="CW64">
            <v>0</v>
          </cell>
          <cell r="CX64">
            <v>16.298999999999999</v>
          </cell>
          <cell r="CY64">
            <v>515.1</v>
          </cell>
          <cell r="CZ64">
            <v>59.997999999999998</v>
          </cell>
          <cell r="DA64">
            <v>0</v>
          </cell>
          <cell r="DB64">
            <v>0</v>
          </cell>
          <cell r="DC64">
            <v>0</v>
          </cell>
          <cell r="DD64">
            <v>0</v>
          </cell>
          <cell r="DE64">
            <v>59</v>
          </cell>
          <cell r="DF64">
            <v>0</v>
          </cell>
          <cell r="DG64">
            <v>0</v>
          </cell>
          <cell r="DH64">
            <v>0</v>
          </cell>
          <cell r="DI64">
            <v>0</v>
          </cell>
          <cell r="DJ64">
            <v>0</v>
          </cell>
          <cell r="DK64">
            <v>47</v>
          </cell>
          <cell r="DL64">
            <v>0</v>
          </cell>
          <cell r="DM64">
            <v>236.477</v>
          </cell>
          <cell r="DN64">
            <v>0</v>
          </cell>
          <cell r="DO64">
            <v>507.66</v>
          </cell>
          <cell r="DP64">
            <v>0</v>
          </cell>
          <cell r="DQ64">
            <v>280.12</v>
          </cell>
          <cell r="DR64">
            <v>0</v>
          </cell>
          <cell r="DS64">
            <v>0</v>
          </cell>
          <cell r="DT64">
            <v>787.78</v>
          </cell>
          <cell r="DU64">
            <v>0</v>
          </cell>
          <cell r="DV64">
            <v>0</v>
          </cell>
          <cell r="DW64">
            <v>0</v>
          </cell>
          <cell r="DX64">
            <v>0</v>
          </cell>
          <cell r="DY64">
            <v>0</v>
          </cell>
          <cell r="DZ64">
            <v>0</v>
          </cell>
          <cell r="EA64">
            <v>0</v>
          </cell>
          <cell r="EB64">
            <v>4.62</v>
          </cell>
          <cell r="EC64">
            <v>1.92</v>
          </cell>
          <cell r="ED64">
            <v>0</v>
          </cell>
          <cell r="EE64">
            <v>0</v>
          </cell>
          <cell r="EF64">
            <v>6.54</v>
          </cell>
          <cell r="EG64">
            <v>0</v>
          </cell>
          <cell r="EH64">
            <v>0</v>
          </cell>
          <cell r="EI64">
            <v>0</v>
          </cell>
          <cell r="EJ64">
            <v>0</v>
          </cell>
          <cell r="EK64">
            <v>0</v>
          </cell>
          <cell r="EL64">
            <v>1.68</v>
          </cell>
          <cell r="EM64">
            <v>50</v>
          </cell>
          <cell r="EN64">
            <v>262.39</v>
          </cell>
          <cell r="EO64">
            <v>1</v>
          </cell>
          <cell r="EP64" t="str">
            <v>ja</v>
          </cell>
          <cell r="EQ64">
            <v>284.31</v>
          </cell>
          <cell r="ER64">
            <v>510.00999999999993</v>
          </cell>
          <cell r="ES64">
            <v>794.31999999999994</v>
          </cell>
          <cell r="ET64" t="str">
            <v>entfällt</v>
          </cell>
          <cell r="EU64" t="str">
            <v>entfällt</v>
          </cell>
          <cell r="EV64">
            <v>4881.6664539881012</v>
          </cell>
          <cell r="EW64">
            <v>48.66500953936584</v>
          </cell>
          <cell r="EX64">
            <v>3719.0500790607002</v>
          </cell>
          <cell r="EY64">
            <v>311.85984928003194</v>
          </cell>
          <cell r="EZ64">
            <v>4955.5230075515883</v>
          </cell>
          <cell r="FA64">
            <v>25.070925676390637</v>
          </cell>
          <cell r="FB64">
            <v>1506.167909137396</v>
          </cell>
          <cell r="FC64">
            <v>2.2567657664267236</v>
          </cell>
          <cell r="FD64">
            <v>15450.26</v>
          </cell>
          <cell r="FF64">
            <v>0</v>
          </cell>
          <cell r="FG64">
            <v>0</v>
          </cell>
          <cell r="FH64">
            <v>0</v>
          </cell>
          <cell r="FI64">
            <v>0</v>
          </cell>
          <cell r="FJ64">
            <v>47.840917357776824</v>
          </cell>
          <cell r="FK64">
            <v>4120.4800000000014</v>
          </cell>
          <cell r="FL64">
            <v>0</v>
          </cell>
          <cell r="FM64">
            <v>0</v>
          </cell>
          <cell r="FN64">
            <v>776.90616518744866</v>
          </cell>
          <cell r="FO64">
            <v>4120.4800000000014</v>
          </cell>
          <cell r="FP64">
            <v>0</v>
          </cell>
          <cell r="FQ64">
            <v>0</v>
          </cell>
          <cell r="FR64">
            <v>0</v>
          </cell>
          <cell r="FS64">
            <v>0</v>
          </cell>
          <cell r="FT64">
            <v>0</v>
          </cell>
          <cell r="FU64">
            <v>0</v>
          </cell>
          <cell r="FW64">
            <v>0</v>
          </cell>
          <cell r="FX64">
            <v>2146</v>
          </cell>
        </row>
        <row r="65">
          <cell r="I65">
            <v>2147</v>
          </cell>
          <cell r="J65" t="str">
            <v>Berlin, Achillesstr. 16-24, Röländer Str. 38</v>
          </cell>
          <cell r="K65" t="str">
            <v>Team 01</v>
          </cell>
          <cell r="L65" t="str">
            <v>Team 1 &amp; 2</v>
          </cell>
          <cell r="M65" t="str">
            <v>Klima, Colette</v>
          </cell>
          <cell r="N65" t="str">
            <v>Krause, Jörn Peter</v>
          </cell>
          <cell r="O65" t="str">
            <v>Winkler, Mary</v>
          </cell>
          <cell r="P65" t="str">
            <v>Specht, Ronny</v>
          </cell>
          <cell r="Q65" t="str">
            <v>McKie, Jody</v>
          </cell>
          <cell r="R65" t="str">
            <v>3012.002.01</v>
          </cell>
          <cell r="S65" t="str">
            <v>3012.103.02</v>
          </cell>
          <cell r="T65" t="str">
            <v>40</v>
          </cell>
          <cell r="U65" t="str">
            <v>Mietwohnanlage</v>
          </cell>
          <cell r="V65"/>
          <cell r="W65" t="str">
            <v>TN04</v>
          </cell>
          <cell r="X65" t="str">
            <v>Wohnen</v>
          </cell>
          <cell r="Y65" t="str">
            <v>Wohnen</v>
          </cell>
          <cell r="Z65" t="str">
            <v>Berlin</v>
          </cell>
          <cell r="AA65" t="str">
            <v>13125</v>
          </cell>
          <cell r="AB65" t="str">
            <v>Berlin</v>
          </cell>
          <cell r="AC65" t="str">
            <v>Pankow</v>
          </cell>
          <cell r="AD65" t="str">
            <v>Karow</v>
          </cell>
          <cell r="AE65" t="str">
            <v>Achillesstr. 16</v>
          </cell>
          <cell r="AF65" t="str">
            <v>3012/3012/3012/2147/0001</v>
          </cell>
          <cell r="AG65">
            <v>2147</v>
          </cell>
          <cell r="AH65"/>
          <cell r="AI65">
            <v>1</v>
          </cell>
          <cell r="AJ65">
            <v>70</v>
          </cell>
          <cell r="AK65">
            <v>0</v>
          </cell>
          <cell r="AL65">
            <v>5213.71</v>
          </cell>
          <cell r="AM65">
            <v>869.43000000000006</v>
          </cell>
          <cell r="AN65">
            <v>576.51</v>
          </cell>
          <cell r="AO65">
            <v>576.51</v>
          </cell>
          <cell r="AP65" t="str">
            <v>-</v>
          </cell>
          <cell r="AQ65" t="str">
            <v>3012.103.02</v>
          </cell>
          <cell r="AR65">
            <v>5</v>
          </cell>
          <cell r="AS65">
            <v>7</v>
          </cell>
          <cell r="AT65">
            <v>1</v>
          </cell>
          <cell r="AU65">
            <v>39083</v>
          </cell>
          <cell r="AV65">
            <v>46387</v>
          </cell>
          <cell r="AW65">
            <v>39083</v>
          </cell>
          <cell r="AX65">
            <v>46387</v>
          </cell>
          <cell r="AY65">
            <v>39083</v>
          </cell>
          <cell r="AZ65">
            <v>46387</v>
          </cell>
          <cell r="BA65" t="str">
            <v>-</v>
          </cell>
          <cell r="BB65" t="str">
            <v>-</v>
          </cell>
          <cell r="BC65">
            <v>39083</v>
          </cell>
          <cell r="BD65">
            <v>46387</v>
          </cell>
          <cell r="BE65" t="str">
            <v>-</v>
          </cell>
          <cell r="BF65" t="str">
            <v>-</v>
          </cell>
          <cell r="BG65">
            <v>39083</v>
          </cell>
          <cell r="BH65">
            <v>46387</v>
          </cell>
          <cell r="BI65"/>
          <cell r="BJ65" t="str">
            <v>W</v>
          </cell>
          <cell r="BK65" t="str">
            <v>W</v>
          </cell>
          <cell r="BL65" t="str">
            <v>G</v>
          </cell>
          <cell r="BM65" t="str">
            <v>G</v>
          </cell>
          <cell r="BN65" t="str">
            <v>G</v>
          </cell>
          <cell r="BO65" t="str">
            <v>G</v>
          </cell>
          <cell r="BP65" t="str">
            <v>G</v>
          </cell>
          <cell r="BQ65" t="str">
            <v>entfällt</v>
          </cell>
          <cell r="BR65" t="str">
            <v>W1</v>
          </cell>
          <cell r="BS65" t="str">
            <v>W1</v>
          </cell>
          <cell r="BT65" t="str">
            <v>G1</v>
          </cell>
          <cell r="BU65" t="str">
            <v>G1</v>
          </cell>
          <cell r="BV65" t="str">
            <v>G1</v>
          </cell>
          <cell r="BW65" t="str">
            <v>G1</v>
          </cell>
          <cell r="BX65" t="str">
            <v>G1</v>
          </cell>
          <cell r="BY65" t="str">
            <v>entfällt</v>
          </cell>
          <cell r="BZ65">
            <v>18335.329999999998</v>
          </cell>
          <cell r="CA65">
            <v>3.5167529455991988</v>
          </cell>
          <cell r="CB65">
            <v>5418.9170000000004</v>
          </cell>
          <cell r="CC65">
            <v>1796.0820000000001</v>
          </cell>
          <cell r="CD65">
            <v>3615.8939999999998</v>
          </cell>
          <cell r="CE65">
            <v>528.6</v>
          </cell>
          <cell r="CF65">
            <v>450.09899999999999</v>
          </cell>
          <cell r="CG65">
            <v>0</v>
          </cell>
          <cell r="CH65">
            <v>347</v>
          </cell>
          <cell r="CI65">
            <v>0</v>
          </cell>
          <cell r="CJ65">
            <v>783.78499999999997</v>
          </cell>
          <cell r="CK65">
            <v>0</v>
          </cell>
          <cell r="CL65">
            <v>0</v>
          </cell>
          <cell r="CM65">
            <v>41.509</v>
          </cell>
          <cell r="CN65">
            <v>1.6619999999999999</v>
          </cell>
          <cell r="CO65">
            <v>1515.046</v>
          </cell>
          <cell r="CP65">
            <v>550</v>
          </cell>
          <cell r="CQ65">
            <v>185.97</v>
          </cell>
          <cell r="CR65">
            <v>22.45</v>
          </cell>
          <cell r="CS65">
            <v>2</v>
          </cell>
          <cell r="CT65">
            <v>71.966999999999999</v>
          </cell>
          <cell r="CU65">
            <v>64</v>
          </cell>
          <cell r="CV65">
            <v>0</v>
          </cell>
          <cell r="CW65">
            <v>0</v>
          </cell>
          <cell r="CX65">
            <v>11.459</v>
          </cell>
          <cell r="CY65">
            <v>7.8970000000000002</v>
          </cell>
          <cell r="CZ65">
            <v>8.6150000000000002</v>
          </cell>
          <cell r="DA65">
            <v>0</v>
          </cell>
          <cell r="DB65">
            <v>0</v>
          </cell>
          <cell r="DC65">
            <v>0</v>
          </cell>
          <cell r="DD65">
            <v>0</v>
          </cell>
          <cell r="DE65">
            <v>133</v>
          </cell>
          <cell r="DF65">
            <v>0</v>
          </cell>
          <cell r="DG65">
            <v>0</v>
          </cell>
          <cell r="DH65">
            <v>0</v>
          </cell>
          <cell r="DI65">
            <v>261</v>
          </cell>
          <cell r="DJ65">
            <v>0</v>
          </cell>
          <cell r="DK65">
            <v>16</v>
          </cell>
          <cell r="DL65">
            <v>0</v>
          </cell>
          <cell r="DM65">
            <v>0</v>
          </cell>
          <cell r="DN65">
            <v>0</v>
          </cell>
          <cell r="DO65">
            <v>0</v>
          </cell>
          <cell r="DP65">
            <v>0</v>
          </cell>
          <cell r="DQ65">
            <v>1531.7</v>
          </cell>
          <cell r="DR65">
            <v>0</v>
          </cell>
          <cell r="DS65">
            <v>0</v>
          </cell>
          <cell r="DT65">
            <v>1531.7</v>
          </cell>
          <cell r="DU65">
            <v>0</v>
          </cell>
          <cell r="DV65">
            <v>0</v>
          </cell>
          <cell r="DW65">
            <v>0</v>
          </cell>
          <cell r="DX65">
            <v>0</v>
          </cell>
          <cell r="DY65">
            <v>0</v>
          </cell>
          <cell r="DZ65">
            <v>0</v>
          </cell>
          <cell r="EA65">
            <v>16.149999999999999</v>
          </cell>
          <cell r="EB65">
            <v>0</v>
          </cell>
          <cell r="EC65">
            <v>0</v>
          </cell>
          <cell r="ED65">
            <v>0</v>
          </cell>
          <cell r="EE65">
            <v>0</v>
          </cell>
          <cell r="EF65">
            <v>16.149999999999999</v>
          </cell>
          <cell r="EG65">
            <v>0</v>
          </cell>
          <cell r="EH65">
            <v>0</v>
          </cell>
          <cell r="EI65">
            <v>0</v>
          </cell>
          <cell r="EJ65">
            <v>15.49</v>
          </cell>
          <cell r="EK65">
            <v>15.49</v>
          </cell>
          <cell r="EL65">
            <v>2.4300000000000002</v>
          </cell>
          <cell r="EM65">
            <v>120</v>
          </cell>
          <cell r="EN65">
            <v>147.38</v>
          </cell>
          <cell r="EO65">
            <v>1</v>
          </cell>
          <cell r="EP65" t="str">
            <v>ja</v>
          </cell>
          <cell r="EQ65">
            <v>949.31</v>
          </cell>
          <cell r="ER65">
            <v>614.0300000000002</v>
          </cell>
          <cell r="ES65">
            <v>1563.3400000000001</v>
          </cell>
          <cell r="ET65" t="str">
            <v>entfällt</v>
          </cell>
          <cell r="EU65" t="str">
            <v>entfällt</v>
          </cell>
          <cell r="EV65">
            <v>5793.2336014928969</v>
          </cell>
          <cell r="EW65">
            <v>57.752362054581646</v>
          </cell>
          <cell r="EX65">
            <v>4413.5186389163691</v>
          </cell>
          <cell r="EY65">
            <v>370.09430587573593</v>
          </cell>
          <cell r="EZ65">
            <v>5880.8815946172335</v>
          </cell>
          <cell r="FA65">
            <v>29.75248932264541</v>
          </cell>
          <cell r="FB65">
            <v>1787.4188298089591</v>
          </cell>
          <cell r="FC65">
            <v>2.6781779115779862</v>
          </cell>
          <cell r="FD65">
            <v>18335.329999999994</v>
          </cell>
          <cell r="FF65">
            <v>819.07999999999993</v>
          </cell>
          <cell r="FG65">
            <v>5213.71</v>
          </cell>
          <cell r="FH65">
            <v>0</v>
          </cell>
          <cell r="FI65">
            <v>0</v>
          </cell>
          <cell r="FJ65">
            <v>856.6925</v>
          </cell>
          <cell r="FK65">
            <v>5213.71</v>
          </cell>
          <cell r="FL65">
            <v>0</v>
          </cell>
          <cell r="FM65">
            <v>0</v>
          </cell>
          <cell r="FN65">
            <v>872.24</v>
          </cell>
          <cell r="FO65">
            <v>5213.71</v>
          </cell>
          <cell r="FP65">
            <v>0</v>
          </cell>
          <cell r="FQ65">
            <v>0</v>
          </cell>
          <cell r="FR65">
            <v>305.2716666666667</v>
          </cell>
          <cell r="FS65">
            <v>5213.71</v>
          </cell>
          <cell r="FT65">
            <v>0</v>
          </cell>
          <cell r="FU65">
            <v>0</v>
          </cell>
          <cell r="FW65">
            <v>2</v>
          </cell>
          <cell r="FX65">
            <v>2151</v>
          </cell>
        </row>
        <row r="66">
          <cell r="I66">
            <v>2148</v>
          </cell>
          <cell r="J66" t="str">
            <v>Berlin, Achillesstr. 26-28, Busonistr. 119-135</v>
          </cell>
          <cell r="K66" t="str">
            <v>Team 01</v>
          </cell>
          <cell r="L66" t="str">
            <v>Team 1 &amp; 2</v>
          </cell>
          <cell r="M66" t="str">
            <v>Klima, Colette</v>
          </cell>
          <cell r="N66" t="str">
            <v>Krause, Jörn Peter</v>
          </cell>
          <cell r="O66" t="str">
            <v>Winkler, Mary</v>
          </cell>
          <cell r="P66" t="str">
            <v>Specht, Ronny</v>
          </cell>
          <cell r="Q66" t="str">
            <v>McKie, Jody</v>
          </cell>
          <cell r="R66" t="str">
            <v>3012.002.01</v>
          </cell>
          <cell r="S66" t="str">
            <v>3012.104.02</v>
          </cell>
          <cell r="T66" t="str">
            <v>40</v>
          </cell>
          <cell r="U66" t="str">
            <v>Mietwohnanlage</v>
          </cell>
          <cell r="V66"/>
          <cell r="W66" t="str">
            <v>TN04</v>
          </cell>
          <cell r="X66" t="str">
            <v>Wohnen</v>
          </cell>
          <cell r="Y66" t="str">
            <v>Wohnen</v>
          </cell>
          <cell r="Z66" t="str">
            <v>Berlin</v>
          </cell>
          <cell r="AA66" t="str">
            <v>13125</v>
          </cell>
          <cell r="AB66" t="str">
            <v>Berlin</v>
          </cell>
          <cell r="AC66" t="str">
            <v>Pankow</v>
          </cell>
          <cell r="AD66" t="str">
            <v>Karow</v>
          </cell>
          <cell r="AE66" t="str">
            <v>Achillesstr. 26</v>
          </cell>
          <cell r="AF66" t="str">
            <v>3012/3012/3012/2148/0001</v>
          </cell>
          <cell r="AG66">
            <v>2148</v>
          </cell>
          <cell r="AH66"/>
          <cell r="AI66">
            <v>1</v>
          </cell>
          <cell r="AJ66">
            <v>83</v>
          </cell>
          <cell r="AK66">
            <v>0</v>
          </cell>
          <cell r="AL66">
            <v>5940.949999999998</v>
          </cell>
          <cell r="AM66">
            <v>771.67</v>
          </cell>
          <cell r="AN66">
            <v>531.53</v>
          </cell>
          <cell r="AO66">
            <v>531.53</v>
          </cell>
          <cell r="AP66" t="str">
            <v>-</v>
          </cell>
          <cell r="AQ66" t="str">
            <v>3012.104.02</v>
          </cell>
          <cell r="AR66">
            <v>5</v>
          </cell>
          <cell r="AS66">
            <v>10</v>
          </cell>
          <cell r="AT66">
            <v>1</v>
          </cell>
          <cell r="AU66">
            <v>39083</v>
          </cell>
          <cell r="AV66">
            <v>46387</v>
          </cell>
          <cell r="AW66">
            <v>39083</v>
          </cell>
          <cell r="AX66">
            <v>46387</v>
          </cell>
          <cell r="AY66">
            <v>39083</v>
          </cell>
          <cell r="AZ66">
            <v>46387</v>
          </cell>
          <cell r="BA66" t="str">
            <v>-</v>
          </cell>
          <cell r="BB66" t="str">
            <v>-</v>
          </cell>
          <cell r="BC66">
            <v>39083</v>
          </cell>
          <cell r="BD66">
            <v>46387</v>
          </cell>
          <cell r="BE66" t="str">
            <v>-</v>
          </cell>
          <cell r="BF66" t="str">
            <v>-</v>
          </cell>
          <cell r="BG66">
            <v>39083</v>
          </cell>
          <cell r="BH66">
            <v>46387</v>
          </cell>
          <cell r="BI66"/>
          <cell r="BJ66" t="str">
            <v>W</v>
          </cell>
          <cell r="BK66" t="str">
            <v>W</v>
          </cell>
          <cell r="BL66" t="str">
            <v>G</v>
          </cell>
          <cell r="BM66" t="str">
            <v>G</v>
          </cell>
          <cell r="BN66" t="str">
            <v>G</v>
          </cell>
          <cell r="BO66" t="str">
            <v>G</v>
          </cell>
          <cell r="BP66" t="str">
            <v>G</v>
          </cell>
          <cell r="BQ66" t="str">
            <v>entfällt</v>
          </cell>
          <cell r="BR66" t="str">
            <v>W1</v>
          </cell>
          <cell r="BS66" t="str">
            <v>W1</v>
          </cell>
          <cell r="BT66" t="str">
            <v>G1</v>
          </cell>
          <cell r="BU66" t="str">
            <v>G1</v>
          </cell>
          <cell r="BV66" t="str">
            <v>G1</v>
          </cell>
          <cell r="BW66" t="str">
            <v>G1</v>
          </cell>
          <cell r="BX66" t="str">
            <v>G1</v>
          </cell>
          <cell r="BY66" t="str">
            <v>entfällt</v>
          </cell>
          <cell r="BZ66">
            <v>20977.490000000005</v>
          </cell>
          <cell r="CA66">
            <v>3.5309992509615484</v>
          </cell>
          <cell r="CB66">
            <v>8474.607</v>
          </cell>
          <cell r="CC66">
            <v>2362.326</v>
          </cell>
          <cell r="CD66">
            <v>6449.5240000000003</v>
          </cell>
          <cell r="CE66">
            <v>0</v>
          </cell>
          <cell r="CF66">
            <v>831.86099999999999</v>
          </cell>
          <cell r="CG66">
            <v>0</v>
          </cell>
          <cell r="CH66">
            <v>505</v>
          </cell>
          <cell r="CI66">
            <v>0</v>
          </cell>
          <cell r="CJ66">
            <v>1409.7560000000001</v>
          </cell>
          <cell r="CK66">
            <v>0</v>
          </cell>
          <cell r="CL66">
            <v>0</v>
          </cell>
          <cell r="CM66">
            <v>24.454000000000001</v>
          </cell>
          <cell r="CN66">
            <v>0</v>
          </cell>
          <cell r="CO66">
            <v>3752.768</v>
          </cell>
          <cell r="CP66">
            <v>689</v>
          </cell>
          <cell r="CQ66">
            <v>198.79</v>
          </cell>
          <cell r="CR66">
            <v>27.37</v>
          </cell>
          <cell r="CS66">
            <v>1</v>
          </cell>
          <cell r="CT66">
            <v>91.44</v>
          </cell>
          <cell r="CU66">
            <v>82</v>
          </cell>
          <cell r="CV66">
            <v>0</v>
          </cell>
          <cell r="CW66">
            <v>0</v>
          </cell>
          <cell r="CX66">
            <v>16.366</v>
          </cell>
          <cell r="CY66">
            <v>0</v>
          </cell>
          <cell r="CZ66">
            <v>46.649000000000001</v>
          </cell>
          <cell r="DA66">
            <v>0</v>
          </cell>
          <cell r="DB66">
            <v>0</v>
          </cell>
          <cell r="DC66">
            <v>0</v>
          </cell>
          <cell r="DD66">
            <v>0</v>
          </cell>
          <cell r="DE66">
            <v>210</v>
          </cell>
          <cell r="DF66">
            <v>0</v>
          </cell>
          <cell r="DG66">
            <v>0</v>
          </cell>
          <cell r="DH66">
            <v>0</v>
          </cell>
          <cell r="DI66">
            <v>285</v>
          </cell>
          <cell r="DJ66">
            <v>0</v>
          </cell>
          <cell r="DK66">
            <v>35</v>
          </cell>
          <cell r="DL66">
            <v>0</v>
          </cell>
          <cell r="DM66">
            <v>0</v>
          </cell>
          <cell r="DN66">
            <v>0</v>
          </cell>
          <cell r="DO66">
            <v>0</v>
          </cell>
          <cell r="DP66">
            <v>0</v>
          </cell>
          <cell r="DQ66">
            <v>1969.8</v>
          </cell>
          <cell r="DR66">
            <v>0</v>
          </cell>
          <cell r="DS66">
            <v>0</v>
          </cell>
          <cell r="DT66">
            <v>1969.8</v>
          </cell>
          <cell r="DU66">
            <v>0</v>
          </cell>
          <cell r="DV66">
            <v>0</v>
          </cell>
          <cell r="DW66">
            <v>0</v>
          </cell>
          <cell r="DX66">
            <v>0</v>
          </cell>
          <cell r="DY66">
            <v>0</v>
          </cell>
          <cell r="DZ66">
            <v>0</v>
          </cell>
          <cell r="EA66">
            <v>16.59</v>
          </cell>
          <cell r="EB66">
            <v>0</v>
          </cell>
          <cell r="EC66">
            <v>0</v>
          </cell>
          <cell r="ED66">
            <v>0</v>
          </cell>
          <cell r="EE66">
            <v>0</v>
          </cell>
          <cell r="EF66">
            <v>16.59</v>
          </cell>
          <cell r="EG66">
            <v>0</v>
          </cell>
          <cell r="EH66">
            <v>0</v>
          </cell>
          <cell r="EI66">
            <v>0</v>
          </cell>
          <cell r="EJ66">
            <v>9.18</v>
          </cell>
          <cell r="EK66">
            <v>9.18</v>
          </cell>
          <cell r="EL66">
            <v>19.18</v>
          </cell>
          <cell r="EM66">
            <v>165</v>
          </cell>
          <cell r="EN66">
            <v>238.99</v>
          </cell>
          <cell r="EO66">
            <v>1</v>
          </cell>
          <cell r="EP66" t="str">
            <v>ja</v>
          </cell>
          <cell r="EQ66">
            <v>1201.49</v>
          </cell>
          <cell r="ER66">
            <v>794.07999999999993</v>
          </cell>
          <cell r="ES66">
            <v>1995.57</v>
          </cell>
          <cell r="ET66" t="str">
            <v>entfällt</v>
          </cell>
          <cell r="EU66" t="str">
            <v>entfällt</v>
          </cell>
          <cell r="EV66">
            <v>6628.0508691679543</v>
          </cell>
          <cell r="EW66">
            <v>66.074600101354392</v>
          </cell>
          <cell r="EX66">
            <v>5049.5160497619499</v>
          </cell>
          <cell r="EY66">
            <v>423.42568148842668</v>
          </cell>
          <cell r="EZ66">
            <v>6728.3291242790347</v>
          </cell>
          <cell r="FA66">
            <v>34.03988623280307</v>
          </cell>
          <cell r="FB66">
            <v>2044.9896799309943</v>
          </cell>
          <cell r="FC66">
            <v>3.0641090374892683</v>
          </cell>
          <cell r="FD66">
            <v>20977.490000000005</v>
          </cell>
          <cell r="FF66">
            <v>932.98999999999967</v>
          </cell>
          <cell r="FG66">
            <v>5940.949999999998</v>
          </cell>
          <cell r="FH66">
            <v>0</v>
          </cell>
          <cell r="FI66">
            <v>0</v>
          </cell>
          <cell r="FJ66">
            <v>1113.2499999999995</v>
          </cell>
          <cell r="FK66">
            <v>5940.949999999998</v>
          </cell>
          <cell r="FL66">
            <v>0</v>
          </cell>
          <cell r="FM66">
            <v>0</v>
          </cell>
          <cell r="FN66">
            <v>1052.5049999999994</v>
          </cell>
          <cell r="FO66">
            <v>5940.949999999998</v>
          </cell>
          <cell r="FP66">
            <v>0</v>
          </cell>
          <cell r="FQ66">
            <v>0</v>
          </cell>
          <cell r="FR66">
            <v>377.75499999999982</v>
          </cell>
          <cell r="FS66">
            <v>5940.949999999998</v>
          </cell>
          <cell r="FT66">
            <v>0</v>
          </cell>
          <cell r="FU66">
            <v>0</v>
          </cell>
          <cell r="FW66">
            <v>0</v>
          </cell>
          <cell r="FX66">
            <v>2147</v>
          </cell>
        </row>
        <row r="67">
          <cell r="I67">
            <v>2149</v>
          </cell>
          <cell r="J67" t="str">
            <v>Berlin, Busonistr. 81-85, 113-117</v>
          </cell>
          <cell r="K67" t="str">
            <v>Team 01</v>
          </cell>
          <cell r="L67" t="str">
            <v>Team 1 &amp; 2</v>
          </cell>
          <cell r="M67" t="str">
            <v>Klima, Colette</v>
          </cell>
          <cell r="N67" t="str">
            <v>Krause, Jörn Peter</v>
          </cell>
          <cell r="O67" t="str">
            <v>Winkler, Mary</v>
          </cell>
          <cell r="P67" t="str">
            <v>Specht, Ronny</v>
          </cell>
          <cell r="Q67" t="str">
            <v>McKie, Jody</v>
          </cell>
          <cell r="R67" t="str">
            <v>3012.002.01</v>
          </cell>
          <cell r="S67" t="str">
            <v>3012.105.02</v>
          </cell>
          <cell r="T67" t="str">
            <v>40</v>
          </cell>
          <cell r="U67" t="str">
            <v>Mietwohnanlage</v>
          </cell>
          <cell r="V67"/>
          <cell r="W67" t="str">
            <v>TN04</v>
          </cell>
          <cell r="X67" t="str">
            <v>Wohnen</v>
          </cell>
          <cell r="Y67" t="str">
            <v>Wohnen</v>
          </cell>
          <cell r="Z67" t="str">
            <v>Berlin</v>
          </cell>
          <cell r="AA67" t="str">
            <v>13125</v>
          </cell>
          <cell r="AB67" t="str">
            <v>Berlin</v>
          </cell>
          <cell r="AC67" t="str">
            <v>Pankow</v>
          </cell>
          <cell r="AD67" t="str">
            <v>Karow</v>
          </cell>
          <cell r="AE67" t="str">
            <v>Busonistr. 113</v>
          </cell>
          <cell r="AF67" t="str">
            <v>3012/3012/3012/2149/0004</v>
          </cell>
          <cell r="AG67">
            <v>2149</v>
          </cell>
          <cell r="AH67"/>
          <cell r="AI67">
            <v>1</v>
          </cell>
          <cell r="AJ67">
            <v>42</v>
          </cell>
          <cell r="AK67">
            <v>0</v>
          </cell>
          <cell r="AL67">
            <v>3168.0199999999995</v>
          </cell>
          <cell r="AM67">
            <v>833.15</v>
          </cell>
          <cell r="AN67">
            <v>594.79</v>
          </cell>
          <cell r="AO67">
            <v>594.79</v>
          </cell>
          <cell r="AP67" t="str">
            <v>-</v>
          </cell>
          <cell r="AQ67" t="str">
            <v>3012.105.02</v>
          </cell>
          <cell r="AR67">
            <v>4</v>
          </cell>
          <cell r="AS67">
            <v>6</v>
          </cell>
          <cell r="AT67">
            <v>1</v>
          </cell>
          <cell r="AU67">
            <v>39083</v>
          </cell>
          <cell r="AV67">
            <v>46387</v>
          </cell>
          <cell r="AW67">
            <v>39083</v>
          </cell>
          <cell r="AX67">
            <v>46387</v>
          </cell>
          <cell r="AY67">
            <v>39083</v>
          </cell>
          <cell r="AZ67">
            <v>46387</v>
          </cell>
          <cell r="BA67" t="str">
            <v>-</v>
          </cell>
          <cell r="BB67" t="str">
            <v>-</v>
          </cell>
          <cell r="BC67">
            <v>39083</v>
          </cell>
          <cell r="BD67">
            <v>46387</v>
          </cell>
          <cell r="BE67" t="str">
            <v>-</v>
          </cell>
          <cell r="BF67" t="str">
            <v>-</v>
          </cell>
          <cell r="BG67">
            <v>39083</v>
          </cell>
          <cell r="BH67">
            <v>46387</v>
          </cell>
          <cell r="BI67"/>
          <cell r="BJ67" t="str">
            <v>W</v>
          </cell>
          <cell r="BK67" t="str">
            <v>W</v>
          </cell>
          <cell r="BL67" t="str">
            <v>G</v>
          </cell>
          <cell r="BM67" t="str">
            <v>G</v>
          </cell>
          <cell r="BN67" t="str">
            <v>G</v>
          </cell>
          <cell r="BO67" t="str">
            <v>G</v>
          </cell>
          <cell r="BP67" t="str">
            <v>G</v>
          </cell>
          <cell r="BQ67" t="str">
            <v>entfällt</v>
          </cell>
          <cell r="BR67" t="str">
            <v>W1</v>
          </cell>
          <cell r="BS67" t="str">
            <v>W1</v>
          </cell>
          <cell r="BT67" t="str">
            <v>G1</v>
          </cell>
          <cell r="BU67" t="str">
            <v>G1</v>
          </cell>
          <cell r="BV67" t="str">
            <v>G1</v>
          </cell>
          <cell r="BW67" t="str">
            <v>G1</v>
          </cell>
          <cell r="BX67" t="str">
            <v>G1</v>
          </cell>
          <cell r="BY67" t="str">
            <v>entfällt</v>
          </cell>
          <cell r="BZ67">
            <v>11812.97</v>
          </cell>
          <cell r="CA67">
            <v>3.7288179998863646</v>
          </cell>
          <cell r="CB67">
            <v>5055.5940000000001</v>
          </cell>
          <cell r="CC67">
            <v>1514.771</v>
          </cell>
          <cell r="CD67">
            <v>2729.1959999999999</v>
          </cell>
          <cell r="CE67">
            <v>0</v>
          </cell>
          <cell r="CF67">
            <v>803.01900000000001</v>
          </cell>
          <cell r="CG67">
            <v>0</v>
          </cell>
          <cell r="CH67">
            <v>326</v>
          </cell>
          <cell r="CI67">
            <v>67.518000000000001</v>
          </cell>
          <cell r="CJ67">
            <v>598.34799999999996</v>
          </cell>
          <cell r="CK67">
            <v>0</v>
          </cell>
          <cell r="CL67">
            <v>0</v>
          </cell>
          <cell r="CM67">
            <v>58.156999999999996</v>
          </cell>
          <cell r="CN67">
            <v>0</v>
          </cell>
          <cell r="CO67">
            <v>905.82799999999997</v>
          </cell>
          <cell r="CP67">
            <v>618</v>
          </cell>
          <cell r="CQ67">
            <v>172.19</v>
          </cell>
          <cell r="CR67">
            <v>51.29</v>
          </cell>
          <cell r="CS67">
            <v>0</v>
          </cell>
          <cell r="CT67">
            <v>581.303</v>
          </cell>
          <cell r="CU67">
            <v>62</v>
          </cell>
          <cell r="CV67">
            <v>0</v>
          </cell>
          <cell r="CW67">
            <v>0</v>
          </cell>
          <cell r="CX67">
            <v>1.05</v>
          </cell>
          <cell r="CY67">
            <v>138.26</v>
          </cell>
          <cell r="CZ67">
            <v>21.495000000000001</v>
          </cell>
          <cell r="DA67">
            <v>0</v>
          </cell>
          <cell r="DB67">
            <v>0</v>
          </cell>
          <cell r="DC67">
            <v>0</v>
          </cell>
          <cell r="DD67">
            <v>0</v>
          </cell>
          <cell r="DE67">
            <v>109</v>
          </cell>
          <cell r="DF67">
            <v>0</v>
          </cell>
          <cell r="DG67">
            <v>0</v>
          </cell>
          <cell r="DH67">
            <v>0</v>
          </cell>
          <cell r="DI67">
            <v>190</v>
          </cell>
          <cell r="DJ67">
            <v>0</v>
          </cell>
          <cell r="DK67">
            <v>11</v>
          </cell>
          <cell r="DL67">
            <v>0</v>
          </cell>
          <cell r="DM67">
            <v>0</v>
          </cell>
          <cell r="DN67">
            <v>0</v>
          </cell>
          <cell r="DO67">
            <v>0</v>
          </cell>
          <cell r="DP67">
            <v>0</v>
          </cell>
          <cell r="DQ67">
            <v>1262.73</v>
          </cell>
          <cell r="DR67">
            <v>0</v>
          </cell>
          <cell r="DS67">
            <v>0</v>
          </cell>
          <cell r="DT67">
            <v>1262.73</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3.24</v>
          </cell>
          <cell r="EK67">
            <v>3.24</v>
          </cell>
          <cell r="EL67">
            <v>4.49</v>
          </cell>
          <cell r="EM67">
            <v>75</v>
          </cell>
          <cell r="EN67">
            <v>84.08</v>
          </cell>
          <cell r="EO67">
            <v>1</v>
          </cell>
          <cell r="EP67" t="str">
            <v>ja</v>
          </cell>
          <cell r="EQ67">
            <v>907.85</v>
          </cell>
          <cell r="ER67">
            <v>358.12</v>
          </cell>
          <cell r="ES67">
            <v>1265.97</v>
          </cell>
          <cell r="ET67" t="str">
            <v>entfällt</v>
          </cell>
          <cell r="EU67" t="str">
            <v>entfällt</v>
          </cell>
          <cell r="EV67">
            <v>3732.4277630905772</v>
          </cell>
          <cell r="EW67">
            <v>37.208325150401514</v>
          </cell>
          <cell r="EX67">
            <v>2843.513766916652</v>
          </cell>
          <cell r="EY67">
            <v>238.44200963281776</v>
          </cell>
          <cell r="EZ67">
            <v>3788.8970556169725</v>
          </cell>
          <cell r="FA67">
            <v>19.168744919984018</v>
          </cell>
          <cell r="FB67">
            <v>1151.5868552116783</v>
          </cell>
          <cell r="FC67">
            <v>1.7254794609168966</v>
          </cell>
          <cell r="FD67">
            <v>11812.97</v>
          </cell>
          <cell r="FF67">
            <v>496.03193515563851</v>
          </cell>
          <cell r="FG67">
            <v>3168.0199999999995</v>
          </cell>
          <cell r="FH67">
            <v>0</v>
          </cell>
          <cell r="FI67">
            <v>0</v>
          </cell>
          <cell r="FJ67">
            <v>372.25443027374712</v>
          </cell>
          <cell r="FK67">
            <v>3168.0199999999995</v>
          </cell>
          <cell r="FL67">
            <v>0</v>
          </cell>
          <cell r="FM67">
            <v>0</v>
          </cell>
          <cell r="FN67">
            <v>512.47382352941167</v>
          </cell>
          <cell r="FO67">
            <v>3168.0199999999995</v>
          </cell>
          <cell r="FP67">
            <v>0</v>
          </cell>
          <cell r="FQ67">
            <v>0</v>
          </cell>
          <cell r="FR67">
            <v>179.65433424649285</v>
          </cell>
          <cell r="FS67">
            <v>3168.0199999999995</v>
          </cell>
          <cell r="FT67">
            <v>0</v>
          </cell>
          <cell r="FU67">
            <v>0</v>
          </cell>
          <cell r="FW67">
            <v>0</v>
          </cell>
          <cell r="FX67">
            <v>2148</v>
          </cell>
        </row>
        <row r="68">
          <cell r="I68">
            <v>2135</v>
          </cell>
          <cell r="J68" t="str">
            <v>Berlin, Porzer Str. 27-85</v>
          </cell>
          <cell r="K68" t="str">
            <v>Team 02</v>
          </cell>
          <cell r="L68" t="str">
            <v>Sonstige/Stellplätze</v>
          </cell>
          <cell r="M68" t="str">
            <v>Gauger, Sebastian</v>
          </cell>
          <cell r="N68" t="str">
            <v>Schroll, Marcel</v>
          </cell>
          <cell r="O68" t="str">
            <v>Cipriani, Sylke</v>
          </cell>
          <cell r="P68" t="str">
            <v>Geisthardt, Alexandra</v>
          </cell>
          <cell r="Q68" t="str">
            <v>Heim, Florian</v>
          </cell>
          <cell r="R68" t="str">
            <v>3013.002.01</v>
          </cell>
          <cell r="S68" t="str">
            <v>3013.100.02</v>
          </cell>
          <cell r="T68" t="str">
            <v>40</v>
          </cell>
          <cell r="U68" t="str">
            <v>Mietwohnanlage</v>
          </cell>
          <cell r="V68"/>
          <cell r="W68" t="str">
            <v>TN04</v>
          </cell>
          <cell r="X68" t="str">
            <v>Wohnen</v>
          </cell>
          <cell r="Y68" t="str">
            <v>Wohnen</v>
          </cell>
          <cell r="Z68" t="str">
            <v>Berlin</v>
          </cell>
          <cell r="AA68" t="str">
            <v>12524</v>
          </cell>
          <cell r="AB68" t="str">
            <v>Berlin</v>
          </cell>
          <cell r="AC68" t="str">
            <v>Treptow-Köpenick</v>
          </cell>
          <cell r="AD68" t="str">
            <v>Altglienicke</v>
          </cell>
          <cell r="AE68" t="str">
            <v>Berlin, Porzer Str. 27-85</v>
          </cell>
          <cell r="AF68" t="str">
            <v>3013/3013/3013/2135/1001</v>
          </cell>
          <cell r="AG68">
            <v>2135</v>
          </cell>
          <cell r="AH68" t="str">
            <v>LBB06 LBB Fonds 6 Standort 02 Teilgarantie 03</v>
          </cell>
          <cell r="AI68">
            <v>1</v>
          </cell>
          <cell r="AJ68">
            <v>315</v>
          </cell>
          <cell r="AK68">
            <v>1</v>
          </cell>
          <cell r="AL68">
            <v>24358.290000000012</v>
          </cell>
          <cell r="AM68">
            <v>75</v>
          </cell>
          <cell r="AN68">
            <v>75</v>
          </cell>
          <cell r="AO68">
            <v>75</v>
          </cell>
          <cell r="AP68" t="str">
            <v>-</v>
          </cell>
          <cell r="AQ68" t="str">
            <v>3013.100.02</v>
          </cell>
          <cell r="AR68">
            <v>5</v>
          </cell>
          <cell r="AS68">
            <v>35</v>
          </cell>
          <cell r="AT68">
            <v>4</v>
          </cell>
          <cell r="AU68">
            <v>44197</v>
          </cell>
          <cell r="AV68">
            <v>46387</v>
          </cell>
          <cell r="AW68">
            <v>44197</v>
          </cell>
          <cell r="AX68">
            <v>46387</v>
          </cell>
          <cell r="AY68">
            <v>46197</v>
          </cell>
          <cell r="AZ68">
            <v>46197</v>
          </cell>
          <cell r="BA68">
            <v>44561</v>
          </cell>
          <cell r="BB68">
            <v>46387</v>
          </cell>
          <cell r="BC68">
            <v>44197</v>
          </cell>
          <cell r="BD68">
            <v>46387</v>
          </cell>
          <cell r="BE68" t="str">
            <v>-</v>
          </cell>
          <cell r="BF68" t="str">
            <v>-</v>
          </cell>
          <cell r="BG68">
            <v>44197</v>
          </cell>
          <cell r="BH68">
            <v>46112</v>
          </cell>
          <cell r="BI68"/>
          <cell r="BJ68" t="str">
            <v>W</v>
          </cell>
          <cell r="BK68" t="str">
            <v>W</v>
          </cell>
          <cell r="BL68" t="str">
            <v>G</v>
          </cell>
          <cell r="BM68" t="str">
            <v>G</v>
          </cell>
          <cell r="BN68" t="str">
            <v>G</v>
          </cell>
          <cell r="BO68" t="str">
            <v>G</v>
          </cell>
          <cell r="BP68" t="str">
            <v>G</v>
          </cell>
          <cell r="BQ68" t="str">
            <v>entfällt</v>
          </cell>
          <cell r="BR68" t="str">
            <v>W4</v>
          </cell>
          <cell r="BS68" t="str">
            <v>W4</v>
          </cell>
          <cell r="BT68" t="str">
            <v>G4</v>
          </cell>
          <cell r="BU68" t="str">
            <v>G4</v>
          </cell>
          <cell r="BV68" t="str">
            <v>G4</v>
          </cell>
          <cell r="BW68" t="str">
            <v>G4</v>
          </cell>
          <cell r="BX68" t="str">
            <v>G4</v>
          </cell>
          <cell r="BY68" t="str">
            <v>entfällt</v>
          </cell>
          <cell r="BZ68">
            <v>79818.86</v>
          </cell>
          <cell r="CA68">
            <v>3.2768663153283732</v>
          </cell>
          <cell r="CB68">
            <v>31229.819</v>
          </cell>
          <cell r="CC68">
            <v>8030.2349999999997</v>
          </cell>
          <cell r="CD68">
            <v>21775.067999999999</v>
          </cell>
          <cell r="CE68">
            <v>4240.8130000000001</v>
          </cell>
          <cell r="CF68">
            <v>718.44500000000005</v>
          </cell>
          <cell r="CG68">
            <v>0</v>
          </cell>
          <cell r="CH68">
            <v>185</v>
          </cell>
          <cell r="CI68">
            <v>38.319000000000003</v>
          </cell>
          <cell r="CJ68">
            <v>9666.9380000000001</v>
          </cell>
          <cell r="CK68">
            <v>123.69</v>
          </cell>
          <cell r="CL68">
            <v>0</v>
          </cell>
          <cell r="CM68">
            <v>616.03599999999994</v>
          </cell>
          <cell r="CN68">
            <v>0</v>
          </cell>
          <cell r="CO68">
            <v>6223.4639999999999</v>
          </cell>
          <cell r="CP68">
            <v>1739</v>
          </cell>
          <cell r="CQ68">
            <v>0</v>
          </cell>
          <cell r="CR68">
            <v>183.19200000000001</v>
          </cell>
          <cell r="CS68">
            <v>3</v>
          </cell>
          <cell r="CT68">
            <v>1089.5920000000001</v>
          </cell>
          <cell r="CU68">
            <v>156</v>
          </cell>
          <cell r="CV68">
            <v>0</v>
          </cell>
          <cell r="CW68">
            <v>66</v>
          </cell>
          <cell r="CX68">
            <v>63.237000000000002</v>
          </cell>
          <cell r="CY68">
            <v>326.03899999999999</v>
          </cell>
          <cell r="CZ68">
            <v>97.334000000000003</v>
          </cell>
          <cell r="DA68">
            <v>0</v>
          </cell>
          <cell r="DB68">
            <v>0</v>
          </cell>
          <cell r="DC68">
            <v>0</v>
          </cell>
          <cell r="DD68">
            <v>0</v>
          </cell>
          <cell r="DE68">
            <v>1029</v>
          </cell>
          <cell r="DF68">
            <v>0</v>
          </cell>
          <cell r="DG68">
            <v>0</v>
          </cell>
          <cell r="DH68">
            <v>0</v>
          </cell>
          <cell r="DI68">
            <v>0</v>
          </cell>
          <cell r="DJ68">
            <v>0</v>
          </cell>
          <cell r="DK68">
            <v>388</v>
          </cell>
          <cell r="DL68">
            <v>0</v>
          </cell>
          <cell r="DM68">
            <v>1324.0840000000001</v>
          </cell>
          <cell r="DN68">
            <v>0</v>
          </cell>
          <cell r="DO68">
            <v>3104.81</v>
          </cell>
          <cell r="DP68">
            <v>0</v>
          </cell>
          <cell r="DQ68">
            <v>1870.65</v>
          </cell>
          <cell r="DR68">
            <v>0</v>
          </cell>
          <cell r="DS68">
            <v>0</v>
          </cell>
          <cell r="DT68">
            <v>4975.46</v>
          </cell>
          <cell r="DU68">
            <v>0</v>
          </cell>
          <cell r="DV68">
            <v>0</v>
          </cell>
          <cell r="DW68">
            <v>0</v>
          </cell>
          <cell r="DX68">
            <v>0</v>
          </cell>
          <cell r="DY68">
            <v>0</v>
          </cell>
          <cell r="DZ68">
            <v>0</v>
          </cell>
          <cell r="EA68">
            <v>0</v>
          </cell>
          <cell r="EB68">
            <v>0</v>
          </cell>
          <cell r="EC68">
            <v>15.38</v>
          </cell>
          <cell r="ED68">
            <v>0</v>
          </cell>
          <cell r="EE68">
            <v>0</v>
          </cell>
          <cell r="EF68">
            <v>15.38</v>
          </cell>
          <cell r="EG68">
            <v>0</v>
          </cell>
          <cell r="EH68">
            <v>0</v>
          </cell>
          <cell r="EI68">
            <v>0.8</v>
          </cell>
          <cell r="EJ68">
            <v>0</v>
          </cell>
          <cell r="EK68">
            <v>0.8</v>
          </cell>
          <cell r="EL68">
            <v>22.13</v>
          </cell>
          <cell r="EM68">
            <v>359</v>
          </cell>
          <cell r="EN68">
            <v>974.61</v>
          </cell>
          <cell r="EO68">
            <v>1</v>
          </cell>
          <cell r="EP68" t="str">
            <v>ja</v>
          </cell>
          <cell r="EQ68">
            <v>2280.02</v>
          </cell>
          <cell r="ER68">
            <v>2711.6200000000003</v>
          </cell>
          <cell r="ES68">
            <v>4991.6400000000003</v>
          </cell>
          <cell r="ET68" t="str">
            <v>entfällt</v>
          </cell>
          <cell r="EU68" t="str">
            <v>entfällt</v>
          </cell>
          <cell r="EV68">
            <v>25219.578910489061</v>
          </cell>
          <cell r="EW68">
            <v>251.41231172299408</v>
          </cell>
          <cell r="EX68">
            <v>19213.290753264668</v>
          </cell>
          <cell r="EY68">
            <v>1611.1248386308043</v>
          </cell>
          <cell r="EZ68">
            <v>25601.13533147916</v>
          </cell>
          <cell r="FA68">
            <v>129.52097289199207</v>
          </cell>
          <cell r="FB68">
            <v>7781.1380181259437</v>
          </cell>
          <cell r="FC68">
            <v>11.658863395386703</v>
          </cell>
          <cell r="FD68">
            <v>79818.86</v>
          </cell>
          <cell r="FF68">
            <v>1449.1103035910019</v>
          </cell>
          <cell r="FG68">
            <v>24358.290000000012</v>
          </cell>
          <cell r="FH68">
            <v>0</v>
          </cell>
          <cell r="FI68">
            <v>0</v>
          </cell>
          <cell r="FJ68">
            <v>4294.849150535656</v>
          </cell>
          <cell r="FK68">
            <v>24358.290000000012</v>
          </cell>
          <cell r="FL68">
            <v>494.82790680786275</v>
          </cell>
          <cell r="FM68">
            <v>24358.290000000012</v>
          </cell>
          <cell r="FN68">
            <v>3252.9144391418868</v>
          </cell>
          <cell r="FO68">
            <v>24358.290000000012</v>
          </cell>
          <cell r="FP68">
            <v>77.246712463323348</v>
          </cell>
          <cell r="FQ68">
            <v>24358.290000000012</v>
          </cell>
          <cell r="FR68">
            <v>974.64150759701602</v>
          </cell>
          <cell r="FS68">
            <v>24358.290000000012</v>
          </cell>
          <cell r="FT68">
            <v>0</v>
          </cell>
          <cell r="FU68">
            <v>0</v>
          </cell>
          <cell r="FW68">
            <v>0</v>
          </cell>
          <cell r="FX68">
            <v>2149</v>
          </cell>
        </row>
        <row r="69">
          <cell r="I69">
            <v>2051</v>
          </cell>
          <cell r="J69" t="str">
            <v>Berlin, Erna-Sack-Str.1-21, Wiesenweg 26-32</v>
          </cell>
          <cell r="K69" t="str">
            <v>Team 01</v>
          </cell>
          <cell r="L69" t="str">
            <v>Sonstige/Stellplätze</v>
          </cell>
          <cell r="M69" t="str">
            <v>Gauger, Sebastian</v>
          </cell>
          <cell r="N69" t="str">
            <v>Krause, Jörn Peter</v>
          </cell>
          <cell r="O69" t="str">
            <v>Mattern, Daniela</v>
          </cell>
          <cell r="P69" t="str">
            <v>Team Spandau</v>
          </cell>
          <cell r="Q69" t="str">
            <v>Arlt, Detlef</v>
          </cell>
          <cell r="R69" t="str">
            <v>3013.003.01</v>
          </cell>
          <cell r="S69" t="str">
            <v>3013.100.03</v>
          </cell>
          <cell r="T69" t="str">
            <v>40</v>
          </cell>
          <cell r="U69" t="str">
            <v>Mietwohnanlage</v>
          </cell>
          <cell r="V69"/>
          <cell r="W69" t="str">
            <v>TN04</v>
          </cell>
          <cell r="X69" t="str">
            <v>Wohnen</v>
          </cell>
          <cell r="Y69" t="str">
            <v>Wohnen</v>
          </cell>
          <cell r="Z69" t="str">
            <v>Berlin</v>
          </cell>
          <cell r="AA69" t="str">
            <v>13591</v>
          </cell>
          <cell r="AB69" t="str">
            <v>Berlin</v>
          </cell>
          <cell r="AC69" t="str">
            <v>Spandau</v>
          </cell>
          <cell r="AD69" t="str">
            <v>Staaken</v>
          </cell>
          <cell r="AE69" t="str">
            <v>Berlin, Erna-Sack-Str. 1-21, Wiesenweg 26-32 ..</v>
          </cell>
          <cell r="AF69" t="str">
            <v>3013/3013/3013/2051/1001</v>
          </cell>
          <cell r="AG69">
            <v>2051</v>
          </cell>
          <cell r="AH69" t="str">
            <v>LBB06 LBB Fonds 6 Standort 03 Teilgarantie 05</v>
          </cell>
          <cell r="AI69">
            <v>1</v>
          </cell>
          <cell r="AJ69">
            <v>132</v>
          </cell>
          <cell r="AK69">
            <v>1</v>
          </cell>
          <cell r="AL69">
            <v>9078.02</v>
          </cell>
          <cell r="AM69">
            <v>16</v>
          </cell>
          <cell r="AN69">
            <v>16</v>
          </cell>
          <cell r="AO69">
            <v>16</v>
          </cell>
          <cell r="AP69" t="str">
            <v>-</v>
          </cell>
          <cell r="AQ69" t="str">
            <v>3013.100.03</v>
          </cell>
          <cell r="AR69">
            <v>4</v>
          </cell>
          <cell r="AS69">
            <v>16</v>
          </cell>
          <cell r="AT69">
            <v>6</v>
          </cell>
          <cell r="AU69">
            <v>40179</v>
          </cell>
          <cell r="AV69">
            <v>46387</v>
          </cell>
          <cell r="AW69">
            <v>40179</v>
          </cell>
          <cell r="AX69">
            <v>46387</v>
          </cell>
          <cell r="AY69">
            <v>40452</v>
          </cell>
          <cell r="AZ69">
            <v>46295</v>
          </cell>
          <cell r="BA69" t="str">
            <v>-</v>
          </cell>
          <cell r="BB69" t="str">
            <v>-</v>
          </cell>
          <cell r="BC69" t="str">
            <v>-</v>
          </cell>
          <cell r="BD69" t="str">
            <v>-</v>
          </cell>
          <cell r="BE69" t="str">
            <v>-</v>
          </cell>
          <cell r="BF69" t="str">
            <v>-</v>
          </cell>
          <cell r="BG69">
            <v>40179</v>
          </cell>
          <cell r="BH69">
            <v>46387</v>
          </cell>
          <cell r="BI69"/>
          <cell r="BJ69" t="str">
            <v>W</v>
          </cell>
          <cell r="BK69" t="str">
            <v>W</v>
          </cell>
          <cell r="BL69" t="str">
            <v>G</v>
          </cell>
          <cell r="BM69" t="str">
            <v>G</v>
          </cell>
          <cell r="BN69" t="str">
            <v>G</v>
          </cell>
          <cell r="BO69" t="str">
            <v>G</v>
          </cell>
          <cell r="BP69" t="str">
            <v>G</v>
          </cell>
          <cell r="BQ69" t="str">
            <v>entfällt</v>
          </cell>
          <cell r="BR69" t="str">
            <v>W6</v>
          </cell>
          <cell r="BS69" t="str">
            <v>W6</v>
          </cell>
          <cell r="BT69" t="str">
            <v>G6</v>
          </cell>
          <cell r="BU69" t="str">
            <v>G6</v>
          </cell>
          <cell r="BV69" t="str">
            <v>G6</v>
          </cell>
          <cell r="BW69" t="str">
            <v>G6</v>
          </cell>
          <cell r="BX69" t="str">
            <v>G6</v>
          </cell>
          <cell r="BY69" t="str">
            <v>entfällt</v>
          </cell>
          <cell r="BZ69">
            <v>34965.47</v>
          </cell>
          <cell r="CA69">
            <v>3.851662587216155</v>
          </cell>
          <cell r="CB69">
            <v>12107.548000000001</v>
          </cell>
          <cell r="CC69">
            <v>3704.337</v>
          </cell>
          <cell r="CD69">
            <v>7685.4390000000003</v>
          </cell>
          <cell r="CE69">
            <v>872.42700000000002</v>
          </cell>
          <cell r="CF69">
            <v>117.351</v>
          </cell>
          <cell r="CG69">
            <v>0</v>
          </cell>
          <cell r="CH69">
            <v>202</v>
          </cell>
          <cell r="CI69">
            <v>563.45699999999999</v>
          </cell>
          <cell r="CJ69">
            <v>2618.567</v>
          </cell>
          <cell r="CK69">
            <v>0</v>
          </cell>
          <cell r="CL69">
            <v>0</v>
          </cell>
          <cell r="CM69">
            <v>165.76400000000001</v>
          </cell>
          <cell r="CN69">
            <v>0</v>
          </cell>
          <cell r="CO69">
            <v>3168.944</v>
          </cell>
          <cell r="CP69">
            <v>1024</v>
          </cell>
          <cell r="CQ69">
            <v>0</v>
          </cell>
          <cell r="CR69">
            <v>230.72900000000001</v>
          </cell>
          <cell r="CS69">
            <v>1</v>
          </cell>
          <cell r="CT69">
            <v>415.96499999999997</v>
          </cell>
          <cell r="CU69">
            <v>99</v>
          </cell>
          <cell r="CV69">
            <v>0</v>
          </cell>
          <cell r="CW69">
            <v>12</v>
          </cell>
          <cell r="CX69">
            <v>5.4</v>
          </cell>
          <cell r="CY69">
            <v>250.541</v>
          </cell>
          <cell r="CZ69">
            <v>33.451999999999998</v>
          </cell>
          <cell r="DA69">
            <v>77</v>
          </cell>
          <cell r="DB69">
            <v>0</v>
          </cell>
          <cell r="DC69">
            <v>0</v>
          </cell>
          <cell r="DD69">
            <v>0</v>
          </cell>
          <cell r="DE69">
            <v>385</v>
          </cell>
          <cell r="DF69">
            <v>0</v>
          </cell>
          <cell r="DG69">
            <v>112</v>
          </cell>
          <cell r="DH69">
            <v>0</v>
          </cell>
          <cell r="DI69">
            <v>115</v>
          </cell>
          <cell r="DJ69">
            <v>0</v>
          </cell>
          <cell r="DK69">
            <v>85</v>
          </cell>
          <cell r="DL69">
            <v>0</v>
          </cell>
          <cell r="DM69">
            <v>114.255</v>
          </cell>
          <cell r="DN69">
            <v>0</v>
          </cell>
          <cell r="DO69">
            <v>0</v>
          </cell>
          <cell r="DP69">
            <v>0</v>
          </cell>
          <cell r="DQ69">
            <v>1983.61</v>
          </cell>
          <cell r="DR69">
            <v>0</v>
          </cell>
          <cell r="DS69">
            <v>0</v>
          </cell>
          <cell r="DT69">
            <v>1983.61</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8.64</v>
          </cell>
          <cell r="EJ69">
            <v>0</v>
          </cell>
          <cell r="EK69">
            <v>8.64</v>
          </cell>
          <cell r="EL69">
            <v>30.62</v>
          </cell>
          <cell r="EM69">
            <v>168</v>
          </cell>
          <cell r="EN69">
            <v>278.70999999999998</v>
          </cell>
          <cell r="EO69">
            <v>1</v>
          </cell>
          <cell r="EP69" t="str">
            <v>ja</v>
          </cell>
          <cell r="EQ69">
            <v>870.39</v>
          </cell>
          <cell r="ER69">
            <v>1121.8600000000001</v>
          </cell>
          <cell r="ES69">
            <v>1992.25</v>
          </cell>
          <cell r="ET69" t="str">
            <v>entfällt</v>
          </cell>
          <cell r="EU69" t="str">
            <v>entfällt</v>
          </cell>
          <cell r="EV69">
            <v>11047.695116258714</v>
          </cell>
          <cell r="EW69">
            <v>110.13374086251042</v>
          </cell>
          <cell r="EX69">
            <v>8416.5790069483974</v>
          </cell>
          <cell r="EY69">
            <v>705.76975430869641</v>
          </cell>
          <cell r="EZ69">
            <v>11214.83981854382</v>
          </cell>
          <cell r="FA69">
            <v>56.737990144506725</v>
          </cell>
          <cell r="FB69">
            <v>3408.6072882855274</v>
          </cell>
          <cell r="FC69">
            <v>5.107284647832504</v>
          </cell>
          <cell r="FD69">
            <v>34965.470000000008</v>
          </cell>
          <cell r="FF69">
            <v>937.09325159572938</v>
          </cell>
          <cell r="FG69">
            <v>9078.02</v>
          </cell>
          <cell r="FH69">
            <v>0</v>
          </cell>
          <cell r="FI69">
            <v>0</v>
          </cell>
          <cell r="FJ69">
            <v>1714.8682400068392</v>
          </cell>
          <cell r="FK69">
            <v>9078.02</v>
          </cell>
          <cell r="FL69">
            <v>0</v>
          </cell>
          <cell r="FM69">
            <v>0</v>
          </cell>
          <cell r="FN69">
            <v>1561.7953249937541</v>
          </cell>
          <cell r="FO69">
            <v>9078.02</v>
          </cell>
          <cell r="FP69">
            <v>0</v>
          </cell>
          <cell r="FQ69">
            <v>0</v>
          </cell>
          <cell r="FR69">
            <v>370.76695267089838</v>
          </cell>
          <cell r="FS69">
            <v>9078.02</v>
          </cell>
          <cell r="FT69">
            <v>0</v>
          </cell>
          <cell r="FU69">
            <v>0</v>
          </cell>
          <cell r="FW69">
            <v>0</v>
          </cell>
          <cell r="FX69">
            <v>2135</v>
          </cell>
        </row>
        <row r="70">
          <cell r="I70">
            <v>2136</v>
          </cell>
          <cell r="J70" t="str">
            <v>Berlin, Ursulinenstr. 15-17,  Elfriede-Kuhr-Str. 10-16 ..</v>
          </cell>
          <cell r="K70" t="str">
            <v>Team 02</v>
          </cell>
          <cell r="L70" t="str">
            <v>Team 1 &amp; 2</v>
          </cell>
          <cell r="M70" t="str">
            <v>Gauger, Sebastian</v>
          </cell>
          <cell r="N70" t="str">
            <v>Schroll, Marcel</v>
          </cell>
          <cell r="O70" t="str">
            <v>Lebelt, Monika</v>
          </cell>
          <cell r="P70" t="str">
            <v>Geisthardt, Alexandra</v>
          </cell>
          <cell r="Q70" t="str">
            <v>Bauer, Ralf</v>
          </cell>
          <cell r="R70" t="str">
            <v>3013.008.01</v>
          </cell>
          <cell r="S70" t="str">
            <v>3013.100.08</v>
          </cell>
          <cell r="T70" t="str">
            <v>40</v>
          </cell>
          <cell r="U70" t="str">
            <v>Mietwohnanlage</v>
          </cell>
          <cell r="V70"/>
          <cell r="W70" t="str">
            <v>TN04</v>
          </cell>
          <cell r="X70" t="str">
            <v>Wohnen</v>
          </cell>
          <cell r="Y70" t="str">
            <v>Wohnen</v>
          </cell>
          <cell r="Z70" t="str">
            <v>Berlin</v>
          </cell>
          <cell r="AA70" t="str">
            <v>12355</v>
          </cell>
          <cell r="AB70" t="str">
            <v>Berlin</v>
          </cell>
          <cell r="AC70" t="str">
            <v>Neukölln</v>
          </cell>
          <cell r="AD70" t="str">
            <v>Rudow</v>
          </cell>
          <cell r="AE70" t="str">
            <v>Dorothea-Stutkowski-Weg 3</v>
          </cell>
          <cell r="AF70" t="str">
            <v>3013/3013/3013/2136/0002</v>
          </cell>
          <cell r="AG70">
            <v>2136</v>
          </cell>
          <cell r="AH70" t="str">
            <v>LBB06 LBB Fonds 6 Standort 08 Teilgarantie 01</v>
          </cell>
          <cell r="AI70">
            <v>1</v>
          </cell>
          <cell r="AJ70">
            <v>61</v>
          </cell>
          <cell r="AK70">
            <v>0</v>
          </cell>
          <cell r="AL70">
            <v>4250.7400000000016</v>
          </cell>
          <cell r="AM70">
            <v>833.13</v>
          </cell>
          <cell r="AN70">
            <v>482.13</v>
          </cell>
          <cell r="AO70">
            <v>481.37</v>
          </cell>
          <cell r="AP70" t="str">
            <v>-</v>
          </cell>
          <cell r="AQ70" t="str">
            <v>3013.100.08</v>
          </cell>
          <cell r="AR70">
            <v>4</v>
          </cell>
          <cell r="AS70">
            <v>8</v>
          </cell>
          <cell r="AT70">
            <v>5</v>
          </cell>
          <cell r="AU70">
            <v>42370</v>
          </cell>
          <cell r="AV70">
            <v>46387</v>
          </cell>
          <cell r="AW70">
            <v>42370</v>
          </cell>
          <cell r="AX70">
            <v>46387</v>
          </cell>
          <cell r="AY70">
            <v>42370</v>
          </cell>
          <cell r="AZ70">
            <v>46387</v>
          </cell>
          <cell r="BA70" t="str">
            <v>-</v>
          </cell>
          <cell r="BB70" t="str">
            <v>-</v>
          </cell>
          <cell r="BC70">
            <v>42370</v>
          </cell>
          <cell r="BD70">
            <v>46387</v>
          </cell>
          <cell r="BE70" t="str">
            <v>-</v>
          </cell>
          <cell r="BF70" t="str">
            <v>-</v>
          </cell>
          <cell r="BG70">
            <v>42370</v>
          </cell>
          <cell r="BH70">
            <v>46387</v>
          </cell>
          <cell r="BI70"/>
          <cell r="BJ70" t="str">
            <v>W</v>
          </cell>
          <cell r="BK70" t="str">
            <v>W</v>
          </cell>
          <cell r="BL70" t="str">
            <v>G</v>
          </cell>
          <cell r="BM70" t="str">
            <v>G</v>
          </cell>
          <cell r="BN70" t="str">
            <v>G</v>
          </cell>
          <cell r="BO70" t="str">
            <v>G</v>
          </cell>
          <cell r="BP70" t="str">
            <v>G</v>
          </cell>
          <cell r="BQ70" t="str">
            <v>entfällt</v>
          </cell>
          <cell r="BR70" t="str">
            <v>W5</v>
          </cell>
          <cell r="BS70" t="str">
            <v>W5</v>
          </cell>
          <cell r="BT70" t="str">
            <v>G5</v>
          </cell>
          <cell r="BU70" t="str">
            <v>G5</v>
          </cell>
          <cell r="BV70" t="str">
            <v>G5</v>
          </cell>
          <cell r="BW70" t="str">
            <v>G5</v>
          </cell>
          <cell r="BX70" t="str">
            <v>G5</v>
          </cell>
          <cell r="BY70" t="str">
            <v>entfällt</v>
          </cell>
          <cell r="BZ70">
            <v>17481.140000000003</v>
          </cell>
          <cell r="CA70">
            <v>4.1124933540983442</v>
          </cell>
          <cell r="CB70">
            <v>5228.9179999999997</v>
          </cell>
          <cell r="CC70">
            <v>1554.498</v>
          </cell>
          <cell r="CD70">
            <v>2215.2959999999998</v>
          </cell>
          <cell r="CE70">
            <v>0</v>
          </cell>
          <cell r="CF70">
            <v>171.91</v>
          </cell>
          <cell r="CG70">
            <v>0</v>
          </cell>
          <cell r="CH70">
            <v>252</v>
          </cell>
          <cell r="CI70">
            <v>89.99</v>
          </cell>
          <cell r="CJ70">
            <v>757.66099999999994</v>
          </cell>
          <cell r="CK70">
            <v>0</v>
          </cell>
          <cell r="CL70">
            <v>0</v>
          </cell>
          <cell r="CM70">
            <v>91.531000000000006</v>
          </cell>
          <cell r="CN70">
            <v>0</v>
          </cell>
          <cell r="CO70">
            <v>976.971</v>
          </cell>
          <cell r="CP70">
            <v>580</v>
          </cell>
          <cell r="CQ70">
            <v>0</v>
          </cell>
          <cell r="CR70">
            <v>60.960999999999999</v>
          </cell>
          <cell r="CS70">
            <v>0</v>
          </cell>
          <cell r="CT70">
            <v>659.32500000000005</v>
          </cell>
          <cell r="CU70">
            <v>33</v>
          </cell>
          <cell r="CV70">
            <v>0</v>
          </cell>
          <cell r="CW70">
            <v>263</v>
          </cell>
          <cell r="CX70">
            <v>44.081000000000003</v>
          </cell>
          <cell r="CY70">
            <v>468.78300000000002</v>
          </cell>
          <cell r="CZ70">
            <v>93.88</v>
          </cell>
          <cell r="DA70">
            <v>0</v>
          </cell>
          <cell r="DB70">
            <v>0</v>
          </cell>
          <cell r="DC70">
            <v>0</v>
          </cell>
          <cell r="DD70">
            <v>0</v>
          </cell>
          <cell r="DE70">
            <v>299</v>
          </cell>
          <cell r="DF70">
            <v>0</v>
          </cell>
          <cell r="DG70">
            <v>0</v>
          </cell>
          <cell r="DH70">
            <v>0</v>
          </cell>
          <cell r="DI70">
            <v>0</v>
          </cell>
          <cell r="DJ70">
            <v>0</v>
          </cell>
          <cell r="DK70">
            <v>167</v>
          </cell>
          <cell r="DL70">
            <v>0</v>
          </cell>
          <cell r="DM70">
            <v>654.65</v>
          </cell>
          <cell r="DN70">
            <v>0</v>
          </cell>
          <cell r="DO70">
            <v>0</v>
          </cell>
          <cell r="DP70">
            <v>0</v>
          </cell>
          <cell r="DQ70">
            <v>1312.86</v>
          </cell>
          <cell r="DR70">
            <v>3.07</v>
          </cell>
          <cell r="DS70">
            <v>0</v>
          </cell>
          <cell r="DT70">
            <v>1315.9299999999998</v>
          </cell>
          <cell r="DU70">
            <v>0</v>
          </cell>
          <cell r="DV70">
            <v>0</v>
          </cell>
          <cell r="DW70">
            <v>0</v>
          </cell>
          <cell r="DX70">
            <v>0</v>
          </cell>
          <cell r="DY70">
            <v>0</v>
          </cell>
          <cell r="DZ70">
            <v>0</v>
          </cell>
          <cell r="EA70">
            <v>0</v>
          </cell>
          <cell r="EB70">
            <v>0</v>
          </cell>
          <cell r="EC70">
            <v>0</v>
          </cell>
          <cell r="ED70">
            <v>0</v>
          </cell>
          <cell r="EE70">
            <v>0</v>
          </cell>
          <cell r="EF70">
            <v>0</v>
          </cell>
          <cell r="EG70">
            <v>0</v>
          </cell>
          <cell r="EH70">
            <v>7.92</v>
          </cell>
          <cell r="EI70">
            <v>0</v>
          </cell>
          <cell r="EJ70">
            <v>0</v>
          </cell>
          <cell r="EK70">
            <v>7.92</v>
          </cell>
          <cell r="EL70">
            <v>36.770000000000003</v>
          </cell>
          <cell r="EM70">
            <v>85</v>
          </cell>
          <cell r="EN70">
            <v>246.18</v>
          </cell>
          <cell r="EO70">
            <v>1</v>
          </cell>
          <cell r="EP70" t="str">
            <v>ja</v>
          </cell>
          <cell r="EQ70">
            <v>821.66</v>
          </cell>
          <cell r="ER70">
            <v>502.18999999999994</v>
          </cell>
          <cell r="ES70">
            <v>1323.85</v>
          </cell>
          <cell r="ET70" t="str">
            <v>entfällt</v>
          </cell>
          <cell r="EU70" t="str">
            <v>entfällt</v>
          </cell>
          <cell r="EV70">
            <v>5523.3436016914648</v>
          </cell>
          <cell r="EW70">
            <v>55.061846522905761</v>
          </cell>
          <cell r="EX70">
            <v>4207.9055691665499</v>
          </cell>
          <cell r="EY70">
            <v>352.85268245603237</v>
          </cell>
          <cell r="EZ70">
            <v>5606.9083282889997</v>
          </cell>
          <cell r="FA70">
            <v>28.36640688755914</v>
          </cell>
          <cell r="FB70">
            <v>1704.1481556386821</v>
          </cell>
          <cell r="FC70">
            <v>2.5534093478111606</v>
          </cell>
          <cell r="FD70">
            <v>17481.140000000007</v>
          </cell>
          <cell r="FF70">
            <v>658.19121282787091</v>
          </cell>
          <cell r="FG70">
            <v>4250.7400000000016</v>
          </cell>
          <cell r="FH70">
            <v>0</v>
          </cell>
          <cell r="FI70">
            <v>0</v>
          </cell>
          <cell r="FJ70">
            <v>661.71141042499198</v>
          </cell>
          <cell r="FK70">
            <v>4250.7400000000016</v>
          </cell>
          <cell r="FL70">
            <v>46.110466511046631</v>
          </cell>
          <cell r="FM70">
            <v>4250.7400000000016</v>
          </cell>
          <cell r="FN70">
            <v>20.958778339954563</v>
          </cell>
          <cell r="FO70">
            <v>4250.7400000000016</v>
          </cell>
          <cell r="FP70">
            <v>0</v>
          </cell>
          <cell r="FQ70">
            <v>0</v>
          </cell>
          <cell r="FR70">
            <v>207.28357911758943</v>
          </cell>
          <cell r="FS70">
            <v>4250.7400000000016</v>
          </cell>
          <cell r="FT70">
            <v>0</v>
          </cell>
          <cell r="FU70">
            <v>0</v>
          </cell>
          <cell r="FW70">
            <v>0</v>
          </cell>
          <cell r="FX70">
            <v>2051</v>
          </cell>
        </row>
        <row r="71">
          <cell r="I71">
            <v>2119</v>
          </cell>
          <cell r="J71" t="str">
            <v>Berlin,Blumberg. D. 144-152,Pritzhag.Weg 25-31,Zinnd.Str. 3</v>
          </cell>
          <cell r="K71" t="str">
            <v>Team 02</v>
          </cell>
          <cell r="L71" t="str">
            <v>Team 1 &amp; 2</v>
          </cell>
          <cell r="M71" t="str">
            <v>Gauger, Sebastian</v>
          </cell>
          <cell r="N71" t="str">
            <v>Krause, Jörn Peter</v>
          </cell>
          <cell r="O71" t="str">
            <v>Kocarek, Robert</v>
          </cell>
          <cell r="P71" t="str">
            <v>Reile, Birgit / Hilbrecht, Dirk</v>
          </cell>
          <cell r="Q71" t="str">
            <v>Engert, Holger</v>
          </cell>
          <cell r="R71" t="str">
            <v>3014.001.01</v>
          </cell>
          <cell r="S71" t="str">
            <v>3014.100.01</v>
          </cell>
          <cell r="T71" t="str">
            <v>40</v>
          </cell>
          <cell r="U71" t="str">
            <v>Mietwohnanlage</v>
          </cell>
          <cell r="V71"/>
          <cell r="W71" t="str">
            <v>TN04</v>
          </cell>
          <cell r="X71" t="str">
            <v>Wohnen</v>
          </cell>
          <cell r="Y71" t="str">
            <v>Wohnen</v>
          </cell>
          <cell r="Z71" t="str">
            <v>Berlin</v>
          </cell>
          <cell r="AA71" t="str">
            <v>12685</v>
          </cell>
          <cell r="AB71" t="str">
            <v>Berlin</v>
          </cell>
          <cell r="AC71" t="str">
            <v>Marzahn-Hellersdorf</v>
          </cell>
          <cell r="AD71" t="str">
            <v>Marzahn</v>
          </cell>
          <cell r="AE71" t="str">
            <v>Blumberger Damm 144</v>
          </cell>
          <cell r="AF71" t="str">
            <v>3014/3014/3014/2119/0003</v>
          </cell>
          <cell r="AG71">
            <v>2119</v>
          </cell>
          <cell r="AH71" t="str">
            <v>LBB07 LBB Fonds 7 Standort 01 Teilgarantie 01</v>
          </cell>
          <cell r="AI71">
            <v>1</v>
          </cell>
          <cell r="AJ71">
            <v>99</v>
          </cell>
          <cell r="AK71">
            <v>0</v>
          </cell>
          <cell r="AL71">
            <v>10901.989999999989</v>
          </cell>
          <cell r="AM71">
            <v>654.32999999999993</v>
          </cell>
          <cell r="AN71">
            <v>450</v>
          </cell>
          <cell r="AO71">
            <v>450</v>
          </cell>
          <cell r="AP71">
            <v>7035</v>
          </cell>
          <cell r="AQ71" t="str">
            <v>3014.100.01</v>
          </cell>
          <cell r="AR71">
            <v>6</v>
          </cell>
          <cell r="AS71">
            <v>5</v>
          </cell>
          <cell r="AT71">
            <v>3</v>
          </cell>
          <cell r="AU71">
            <v>39814</v>
          </cell>
          <cell r="AV71">
            <v>46387</v>
          </cell>
          <cell r="AW71">
            <v>39814</v>
          </cell>
          <cell r="AX71">
            <v>46387</v>
          </cell>
          <cell r="AY71">
            <v>41730</v>
          </cell>
          <cell r="AZ71">
            <v>46387</v>
          </cell>
          <cell r="BA71" t="str">
            <v>-</v>
          </cell>
          <cell r="BB71" t="str">
            <v>-</v>
          </cell>
          <cell r="BC71">
            <v>39814</v>
          </cell>
          <cell r="BD71">
            <v>46387</v>
          </cell>
          <cell r="BE71" t="str">
            <v>-</v>
          </cell>
          <cell r="BF71" t="str">
            <v>-</v>
          </cell>
          <cell r="BG71">
            <v>39387</v>
          </cell>
          <cell r="BH71" t="str">
            <v>30.04.2026</v>
          </cell>
          <cell r="BI71"/>
          <cell r="BJ71" t="str">
            <v>W</v>
          </cell>
          <cell r="BK71" t="str">
            <v>W</v>
          </cell>
          <cell r="BL71" t="str">
            <v>G</v>
          </cell>
          <cell r="BM71" t="str">
            <v>G</v>
          </cell>
          <cell r="BN71" t="str">
            <v>G</v>
          </cell>
          <cell r="BO71" t="str">
            <v>G</v>
          </cell>
          <cell r="BP71" t="str">
            <v>G</v>
          </cell>
          <cell r="BQ71" t="str">
            <v>entfällt</v>
          </cell>
          <cell r="BR71" t="str">
            <v>W3</v>
          </cell>
          <cell r="BS71" t="str">
            <v>W3</v>
          </cell>
          <cell r="BT71" t="str">
            <v>G3</v>
          </cell>
          <cell r="BU71" t="str">
            <v>G3</v>
          </cell>
          <cell r="BV71" t="str">
            <v>G3</v>
          </cell>
          <cell r="BW71" t="str">
            <v>G3</v>
          </cell>
          <cell r="BX71" t="str">
            <v>G3</v>
          </cell>
          <cell r="BY71" t="str">
            <v>entfällt</v>
          </cell>
          <cell r="BZ71">
            <v>37618.280000000006</v>
          </cell>
          <cell r="CA71">
            <v>3.4505883788189169</v>
          </cell>
          <cell r="CB71">
            <v>11312.1</v>
          </cell>
          <cell r="CC71">
            <v>3484.9</v>
          </cell>
          <cell r="CD71">
            <v>7444.66</v>
          </cell>
          <cell r="CE71">
            <v>706.01</v>
          </cell>
          <cell r="CF71">
            <v>952.39</v>
          </cell>
          <cell r="CG71">
            <v>0</v>
          </cell>
          <cell r="CH71">
            <v>245</v>
          </cell>
          <cell r="CI71">
            <v>256.08999999999997</v>
          </cell>
          <cell r="CJ71">
            <v>4007.32</v>
          </cell>
          <cell r="CK71">
            <v>0</v>
          </cell>
          <cell r="CL71">
            <v>0</v>
          </cell>
          <cell r="CM71">
            <v>34.47</v>
          </cell>
          <cell r="CN71">
            <v>0</v>
          </cell>
          <cell r="CO71">
            <v>1379.92</v>
          </cell>
          <cell r="CP71">
            <v>226</v>
          </cell>
          <cell r="CQ71">
            <v>0</v>
          </cell>
          <cell r="CR71">
            <v>138.56</v>
          </cell>
          <cell r="CS71">
            <v>0</v>
          </cell>
          <cell r="CT71">
            <v>144.28</v>
          </cell>
          <cell r="CU71">
            <v>38</v>
          </cell>
          <cell r="CV71">
            <v>0</v>
          </cell>
          <cell r="CW71">
            <v>0</v>
          </cell>
          <cell r="CX71">
            <v>44.3</v>
          </cell>
          <cell r="CY71">
            <v>130.15</v>
          </cell>
          <cell r="CZ71">
            <v>104.46</v>
          </cell>
          <cell r="DA71">
            <v>0</v>
          </cell>
          <cell r="DB71">
            <v>0</v>
          </cell>
          <cell r="DC71">
            <v>0</v>
          </cell>
          <cell r="DD71">
            <v>0</v>
          </cell>
          <cell r="DE71">
            <v>332</v>
          </cell>
          <cell r="DF71">
            <v>0</v>
          </cell>
          <cell r="DG71">
            <v>32</v>
          </cell>
          <cell r="DH71">
            <v>0</v>
          </cell>
          <cell r="DI71">
            <v>448</v>
          </cell>
          <cell r="DJ71">
            <v>0</v>
          </cell>
          <cell r="DK71">
            <v>81</v>
          </cell>
          <cell r="DL71">
            <v>0</v>
          </cell>
          <cell r="DM71">
            <v>533.03</v>
          </cell>
          <cell r="DN71">
            <v>0</v>
          </cell>
          <cell r="DO71">
            <v>1190.05</v>
          </cell>
          <cell r="DP71">
            <v>0</v>
          </cell>
          <cell r="DQ71">
            <v>1162.83</v>
          </cell>
          <cell r="DR71">
            <v>0</v>
          </cell>
          <cell r="DS71">
            <v>0</v>
          </cell>
          <cell r="DT71">
            <v>2352.88</v>
          </cell>
          <cell r="DU71">
            <v>0</v>
          </cell>
          <cell r="DV71">
            <v>0</v>
          </cell>
          <cell r="DW71">
            <v>0</v>
          </cell>
          <cell r="DX71">
            <v>0</v>
          </cell>
          <cell r="DY71">
            <v>0</v>
          </cell>
          <cell r="DZ71">
            <v>0</v>
          </cell>
          <cell r="EA71">
            <v>10.99</v>
          </cell>
          <cell r="EB71">
            <v>4.71</v>
          </cell>
          <cell r="EC71">
            <v>6.9</v>
          </cell>
          <cell r="ED71">
            <v>0</v>
          </cell>
          <cell r="EE71">
            <v>0</v>
          </cell>
          <cell r="EF71">
            <v>22.6</v>
          </cell>
          <cell r="EG71">
            <v>3</v>
          </cell>
          <cell r="EH71">
            <v>0</v>
          </cell>
          <cell r="EI71">
            <v>0</v>
          </cell>
          <cell r="EJ71">
            <v>0</v>
          </cell>
          <cell r="EK71">
            <v>3</v>
          </cell>
          <cell r="EL71">
            <v>6.12</v>
          </cell>
          <cell r="EM71">
            <v>125</v>
          </cell>
          <cell r="EN71">
            <v>730.13</v>
          </cell>
          <cell r="EO71">
            <v>1</v>
          </cell>
          <cell r="EP71" t="str">
            <v>ja</v>
          </cell>
          <cell r="EQ71">
            <v>1287.01</v>
          </cell>
          <cell r="ER71">
            <v>1091.47</v>
          </cell>
          <cell r="ES71">
            <v>2378.48</v>
          </cell>
          <cell r="ET71" t="str">
            <v>entfällt</v>
          </cell>
          <cell r="EU71" t="str">
            <v>entfällt</v>
          </cell>
          <cell r="EV71">
            <v>11885.877359522205</v>
          </cell>
          <cell r="EW71">
            <v>118.48952412804286</v>
          </cell>
          <cell r="EX71">
            <v>9055.1399916977171</v>
          </cell>
          <cell r="EY71">
            <v>759.31609765622341</v>
          </cell>
          <cell r="EZ71">
            <v>12065.703233765504</v>
          </cell>
          <cell r="FA71">
            <v>61.042668664064713</v>
          </cell>
          <cell r="FB71">
            <v>3667.2163531840329</v>
          </cell>
          <cell r="FC71">
            <v>5.4947713822197883</v>
          </cell>
          <cell r="FD71">
            <v>37618.280000000006</v>
          </cell>
          <cell r="FF71">
            <v>2376.5608333333307</v>
          </cell>
          <cell r="FG71">
            <v>10901.989999999989</v>
          </cell>
          <cell r="FH71">
            <v>0</v>
          </cell>
          <cell r="FI71">
            <v>0</v>
          </cell>
          <cell r="FJ71">
            <v>1512.8516666666651</v>
          </cell>
          <cell r="FK71">
            <v>10901.989999999989</v>
          </cell>
          <cell r="FL71">
            <v>53.872499999999938</v>
          </cell>
          <cell r="FM71">
            <v>10901.989999999989</v>
          </cell>
          <cell r="FN71">
            <v>114.21999999999989</v>
          </cell>
          <cell r="FO71">
            <v>10901.989999999989</v>
          </cell>
          <cell r="FP71">
            <v>0</v>
          </cell>
          <cell r="FQ71">
            <v>0</v>
          </cell>
          <cell r="FR71">
            <v>429.79499999999956</v>
          </cell>
          <cell r="FS71">
            <v>10901.989999999989</v>
          </cell>
          <cell r="FT71">
            <v>0</v>
          </cell>
          <cell r="FU71">
            <v>0</v>
          </cell>
          <cell r="FW71">
            <v>0</v>
          </cell>
          <cell r="FX71">
            <v>2136</v>
          </cell>
        </row>
        <row r="72">
          <cell r="I72">
            <v>2218</v>
          </cell>
          <cell r="J72" t="str">
            <v>Berlin, Brunnenstr. 111a-k, Voltastr. 1a-b,2a-b,3</v>
          </cell>
          <cell r="K72" t="str">
            <v>Team 01</v>
          </cell>
          <cell r="L72" t="str">
            <v>Sonstige/Stellplätze</v>
          </cell>
          <cell r="M72" t="str">
            <v>Gauger, Sebastian</v>
          </cell>
          <cell r="N72" t="str">
            <v>Schroll, Marcel</v>
          </cell>
          <cell r="O72" t="str">
            <v>Trapp, Cindy</v>
          </cell>
          <cell r="P72" t="str">
            <v>Herfordt, Marten / Walter, Heike</v>
          </cell>
          <cell r="Q72" t="str">
            <v>Bauer, Ralf</v>
          </cell>
          <cell r="R72" t="str">
            <v>3014.002.01</v>
          </cell>
          <cell r="S72" t="str">
            <v>3014.100.02</v>
          </cell>
          <cell r="T72" t="str">
            <v>42</v>
          </cell>
          <cell r="U72" t="str">
            <v>Wohn- und Geschäftshaus</v>
          </cell>
          <cell r="V72"/>
          <cell r="W72" t="str">
            <v>TN04</v>
          </cell>
          <cell r="X72" t="str">
            <v>Wohnen</v>
          </cell>
          <cell r="Y72" t="str">
            <v>Wohnen</v>
          </cell>
          <cell r="Z72" t="str">
            <v>Berlin</v>
          </cell>
          <cell r="AA72" t="str">
            <v>13355</v>
          </cell>
          <cell r="AB72" t="str">
            <v>Berlin</v>
          </cell>
          <cell r="AC72" t="str">
            <v>Mitte</v>
          </cell>
          <cell r="AD72" t="str">
            <v>Gesundbrunnen</v>
          </cell>
          <cell r="AE72" t="str">
            <v>Brunnenstr. 111</v>
          </cell>
          <cell r="AF72" t="str">
            <v>3014/3014/3014/2218/0501</v>
          </cell>
          <cell r="AG72">
            <v>2218</v>
          </cell>
          <cell r="AH72" t="str">
            <v>LBB07 LBB Fonds 7 Standort 02 Teilgarantie 90</v>
          </cell>
          <cell r="AI72">
            <v>1</v>
          </cell>
          <cell r="AJ72">
            <v>139</v>
          </cell>
          <cell r="AK72">
            <v>1</v>
          </cell>
          <cell r="AL72">
            <v>28626.040000000015</v>
          </cell>
          <cell r="AM72">
            <v>65.67</v>
          </cell>
          <cell r="AN72">
            <v>65.67</v>
          </cell>
          <cell r="AO72">
            <v>65.67</v>
          </cell>
          <cell r="AP72">
            <v>7056</v>
          </cell>
          <cell r="AQ72" t="str">
            <v>3014.100.02</v>
          </cell>
          <cell r="AR72">
            <v>7</v>
          </cell>
          <cell r="AS72">
            <v>13</v>
          </cell>
          <cell r="AT72" t="str">
            <v>WEG</v>
          </cell>
          <cell r="AU72">
            <v>38353</v>
          </cell>
          <cell r="AV72">
            <v>46387</v>
          </cell>
          <cell r="AW72">
            <v>38353</v>
          </cell>
          <cell r="AX72">
            <v>46387</v>
          </cell>
          <cell r="AY72">
            <v>45291</v>
          </cell>
          <cell r="AZ72">
            <v>46387</v>
          </cell>
          <cell r="BA72" t="str">
            <v>-</v>
          </cell>
          <cell r="BB72" t="str">
            <v>-</v>
          </cell>
          <cell r="BC72">
            <v>36312</v>
          </cell>
          <cell r="BD72">
            <v>46387</v>
          </cell>
          <cell r="BE72" t="str">
            <v>31.12.2023</v>
          </cell>
          <cell r="BF72">
            <v>46387</v>
          </cell>
          <cell r="BG72">
            <v>36100</v>
          </cell>
          <cell r="BH72">
            <v>46326</v>
          </cell>
          <cell r="BI72"/>
          <cell r="BJ72" t="str">
            <v>W</v>
          </cell>
          <cell r="BK72" t="str">
            <v>W</v>
          </cell>
          <cell r="BL72" t="str">
            <v>G</v>
          </cell>
          <cell r="BM72" t="str">
            <v>G</v>
          </cell>
          <cell r="BN72" t="str">
            <v>G</v>
          </cell>
          <cell r="BO72" t="str">
            <v>G</v>
          </cell>
          <cell r="BP72" t="str">
            <v>G</v>
          </cell>
          <cell r="BQ72" t="str">
            <v>entfällt</v>
          </cell>
          <cell r="BR72" t="str">
            <v>entfällt</v>
          </cell>
          <cell r="BS72" t="str">
            <v>entfällt</v>
          </cell>
          <cell r="BT72" t="str">
            <v>entfällt</v>
          </cell>
          <cell r="BU72" t="str">
            <v>entfällt</v>
          </cell>
          <cell r="BV72" t="str">
            <v>entfällt</v>
          </cell>
          <cell r="BW72" t="str">
            <v>entfällt</v>
          </cell>
          <cell r="BX72" t="str">
            <v>entfällt</v>
          </cell>
          <cell r="BY72" t="str">
            <v>entfällt</v>
          </cell>
          <cell r="BZ72">
            <v>99224.37000000001</v>
          </cell>
          <cell r="CA72">
            <v>3.4662276025604646</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1</v>
          </cell>
          <cell r="EP72" t="str">
            <v>nein, WEG</v>
          </cell>
          <cell r="EQ72">
            <v>1287.01</v>
          </cell>
          <cell r="ER72">
            <v>0</v>
          </cell>
          <cell r="ES72">
            <v>2375.48</v>
          </cell>
          <cell r="ET72" t="str">
            <v>entfällt</v>
          </cell>
          <cell r="EU72" t="str">
            <v>entfällt</v>
          </cell>
          <cell r="EV72">
            <v>31350.94674439805</v>
          </cell>
          <cell r="EW72">
            <v>312.5355115439848</v>
          </cell>
          <cell r="EX72">
            <v>23884.41366638802</v>
          </cell>
          <cell r="EY72">
            <v>2002.8204750668356</v>
          </cell>
          <cell r="EZ72">
            <v>31825.266917502468</v>
          </cell>
          <cell r="FA72">
            <v>161.01002866985311</v>
          </cell>
          <cell r="FB72">
            <v>9672.8832976516496</v>
          </cell>
          <cell r="FC72">
            <v>14.493358779157038</v>
          </cell>
          <cell r="FD72">
            <v>99224.370000000039</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W72">
            <v>10</v>
          </cell>
          <cell r="FX72">
            <v>2119</v>
          </cell>
        </row>
        <row r="73">
          <cell r="I73">
            <v>2043</v>
          </cell>
          <cell r="J73" t="str">
            <v>Berlin, Sigmund-Bergmann-Str. 10-24 u.a.</v>
          </cell>
          <cell r="K73" t="str">
            <v>Team 01</v>
          </cell>
          <cell r="L73" t="str">
            <v>Team 1 &amp; 2</v>
          </cell>
          <cell r="M73" t="str">
            <v>Gauger, Sebastian</v>
          </cell>
          <cell r="N73" t="str">
            <v>Krause, Jörn Peter</v>
          </cell>
          <cell r="O73" t="str">
            <v>Fischer, Sigrun</v>
          </cell>
          <cell r="P73" t="str">
            <v>Team Spandau / Walter, Heike</v>
          </cell>
          <cell r="Q73" t="str">
            <v>Arlt, Detlef</v>
          </cell>
          <cell r="R73" t="str">
            <v>3014.003.01</v>
          </cell>
          <cell r="S73" t="str">
            <v>3014.100.03</v>
          </cell>
          <cell r="T73" t="str">
            <v>40</v>
          </cell>
          <cell r="U73" t="str">
            <v>Mietwohnanlage</v>
          </cell>
          <cell r="V73"/>
          <cell r="W73" t="str">
            <v>TN04</v>
          </cell>
          <cell r="X73" t="str">
            <v>Wohnen</v>
          </cell>
          <cell r="Y73" t="str">
            <v>Wohnen</v>
          </cell>
          <cell r="Z73" t="str">
            <v>Berlin</v>
          </cell>
          <cell r="AA73" t="str">
            <v>13587</v>
          </cell>
          <cell r="AB73" t="str">
            <v>Berlin</v>
          </cell>
          <cell r="AC73" t="str">
            <v>Spandau</v>
          </cell>
          <cell r="AD73" t="str">
            <v>Hakenfelde</v>
          </cell>
          <cell r="AE73" t="str">
            <v>An der Havelspitze 25</v>
          </cell>
          <cell r="AF73" t="str">
            <v>3014/3014/3014/2043/0016</v>
          </cell>
          <cell r="AG73">
            <v>2043</v>
          </cell>
          <cell r="AH73" t="str">
            <v>LBB07 LBB Fonds 7 Standort 03 Teilgarantie 01</v>
          </cell>
          <cell r="AI73">
            <v>1</v>
          </cell>
          <cell r="AJ73">
            <v>249</v>
          </cell>
          <cell r="AK73">
            <v>0</v>
          </cell>
          <cell r="AL73">
            <v>17186.340000000026</v>
          </cell>
          <cell r="AM73">
            <v>872.2</v>
          </cell>
          <cell r="AN73">
            <v>558.94000000000005</v>
          </cell>
          <cell r="AO73">
            <v>558.94000000000005</v>
          </cell>
          <cell r="AP73">
            <v>7051</v>
          </cell>
          <cell r="AQ73" t="str">
            <v>3014.100.03</v>
          </cell>
          <cell r="AR73">
            <v>7</v>
          </cell>
          <cell r="AS73">
            <v>17</v>
          </cell>
          <cell r="AT73" t="str">
            <v>WEG</v>
          </cell>
          <cell r="AU73">
            <v>46022</v>
          </cell>
          <cell r="AV73">
            <v>46387</v>
          </cell>
          <cell r="AW73">
            <v>46022</v>
          </cell>
          <cell r="AX73">
            <v>46387</v>
          </cell>
          <cell r="AY73">
            <v>38078</v>
          </cell>
          <cell r="AZ73">
            <v>46387</v>
          </cell>
          <cell r="BA73">
            <v>46022</v>
          </cell>
          <cell r="BB73">
            <v>46387</v>
          </cell>
          <cell r="BC73">
            <v>46022</v>
          </cell>
          <cell r="BD73">
            <v>46387</v>
          </cell>
          <cell r="BE73">
            <v>46022</v>
          </cell>
          <cell r="BF73">
            <v>46387</v>
          </cell>
          <cell r="BG73">
            <v>46022</v>
          </cell>
          <cell r="BH73">
            <v>46387</v>
          </cell>
          <cell r="BI73"/>
          <cell r="BJ73" t="str">
            <v>W</v>
          </cell>
          <cell r="BK73" t="str">
            <v>W</v>
          </cell>
          <cell r="BL73" t="str">
            <v>G</v>
          </cell>
          <cell r="BM73" t="str">
            <v>G</v>
          </cell>
          <cell r="BN73" t="str">
            <v>G</v>
          </cell>
          <cell r="BO73" t="str">
            <v>G</v>
          </cell>
          <cell r="BP73" t="str">
            <v>G</v>
          </cell>
          <cell r="BQ73" t="str">
            <v>entfällt</v>
          </cell>
          <cell r="BR73" t="str">
            <v>entfällt</v>
          </cell>
          <cell r="BS73" t="str">
            <v>entfällt</v>
          </cell>
          <cell r="BT73" t="str">
            <v>entfällt</v>
          </cell>
          <cell r="BU73" t="str">
            <v>entfällt</v>
          </cell>
          <cell r="BV73" t="str">
            <v>entfällt</v>
          </cell>
          <cell r="BW73" t="str">
            <v>entfällt</v>
          </cell>
          <cell r="BX73" t="str">
            <v>entfällt</v>
          </cell>
          <cell r="BY73" t="str">
            <v>entfällt</v>
          </cell>
          <cell r="BZ73">
            <v>77049.35000000002</v>
          </cell>
          <cell r="CA73">
            <v>4.4831738462057604</v>
          </cell>
          <cell r="CB73">
            <v>10419.454</v>
          </cell>
          <cell r="CC73">
            <v>4538.2619999999997</v>
          </cell>
          <cell r="CD73">
            <v>4492.625</v>
          </cell>
          <cell r="CE73">
            <v>307.173</v>
          </cell>
          <cell r="CF73">
            <v>84.888000000000005</v>
          </cell>
          <cell r="CG73">
            <v>0</v>
          </cell>
          <cell r="CH73">
            <v>402</v>
          </cell>
          <cell r="CI73">
            <v>246.08099999999999</v>
          </cell>
          <cell r="CJ73">
            <v>1761.933</v>
          </cell>
          <cell r="CK73">
            <v>0</v>
          </cell>
          <cell r="CL73">
            <v>0</v>
          </cell>
          <cell r="CM73">
            <v>417.86599999999999</v>
          </cell>
          <cell r="CN73">
            <v>0</v>
          </cell>
          <cell r="CO73">
            <v>1356.1489999999999</v>
          </cell>
          <cell r="CP73">
            <v>1670</v>
          </cell>
          <cell r="CQ73">
            <v>0</v>
          </cell>
          <cell r="CR73">
            <v>0</v>
          </cell>
          <cell r="CS73">
            <v>0</v>
          </cell>
          <cell r="CT73">
            <v>672.73800000000006</v>
          </cell>
          <cell r="CU73">
            <v>31</v>
          </cell>
          <cell r="CV73">
            <v>0</v>
          </cell>
          <cell r="CW73">
            <v>40</v>
          </cell>
          <cell r="CX73">
            <v>35.07</v>
          </cell>
          <cell r="CY73">
            <v>606.60500000000002</v>
          </cell>
          <cell r="CZ73">
            <v>156.405</v>
          </cell>
          <cell r="DA73">
            <v>0</v>
          </cell>
          <cell r="DB73">
            <v>0</v>
          </cell>
          <cell r="DC73">
            <v>0</v>
          </cell>
          <cell r="DD73">
            <v>0</v>
          </cell>
          <cell r="DE73">
            <v>0</v>
          </cell>
          <cell r="DF73">
            <v>0</v>
          </cell>
          <cell r="DG73">
            <v>0</v>
          </cell>
          <cell r="DH73">
            <v>0</v>
          </cell>
          <cell r="DI73">
            <v>448</v>
          </cell>
          <cell r="DJ73">
            <v>0</v>
          </cell>
          <cell r="DK73">
            <v>527</v>
          </cell>
          <cell r="DL73">
            <v>0</v>
          </cell>
          <cell r="DM73">
            <v>1847.8589999999999</v>
          </cell>
          <cell r="DN73">
            <v>0</v>
          </cell>
          <cell r="DO73">
            <v>2705.15</v>
          </cell>
          <cell r="DP73">
            <v>0</v>
          </cell>
          <cell r="DQ73">
            <v>1695.13</v>
          </cell>
          <cell r="DR73">
            <v>0</v>
          </cell>
          <cell r="DS73">
            <v>0</v>
          </cell>
          <cell r="DT73">
            <v>4400.2800000000007</v>
          </cell>
          <cell r="DU73">
            <v>0</v>
          </cell>
          <cell r="DV73">
            <v>0</v>
          </cell>
          <cell r="DW73">
            <v>0</v>
          </cell>
          <cell r="DX73">
            <v>0</v>
          </cell>
          <cell r="DY73">
            <v>0</v>
          </cell>
          <cell r="DZ73">
            <v>0</v>
          </cell>
          <cell r="EA73">
            <v>0</v>
          </cell>
          <cell r="EB73">
            <v>42.41</v>
          </cell>
          <cell r="EC73">
            <v>9.7799999999999994</v>
          </cell>
          <cell r="ED73">
            <v>0</v>
          </cell>
          <cell r="EE73">
            <v>0</v>
          </cell>
          <cell r="EF73">
            <v>52.19</v>
          </cell>
          <cell r="EG73">
            <v>0</v>
          </cell>
          <cell r="EH73">
            <v>0</v>
          </cell>
          <cell r="EI73">
            <v>0</v>
          </cell>
          <cell r="EJ73">
            <v>0</v>
          </cell>
          <cell r="EK73">
            <v>0</v>
          </cell>
          <cell r="EL73">
            <v>14.62</v>
          </cell>
          <cell r="EM73">
            <v>348</v>
          </cell>
          <cell r="EN73">
            <v>1281.3599999999999</v>
          </cell>
          <cell r="EO73">
            <v>1</v>
          </cell>
          <cell r="EP73" t="str">
            <v>nein, WEG</v>
          </cell>
          <cell r="EQ73"/>
          <cell r="ER73">
            <v>4400.2800000000007</v>
          </cell>
          <cell r="ES73"/>
          <cell r="ET73"/>
          <cell r="EU73"/>
          <cell r="EV73">
            <v>24344.52411781991</v>
          </cell>
          <cell r="EW73">
            <v>242.68894845471459</v>
          </cell>
          <cell r="EX73">
            <v>18546.638775598316</v>
          </cell>
          <cell r="EY73">
            <v>1555.2229333438036</v>
          </cell>
          <cell r="EZ73">
            <v>24712.841508291454</v>
          </cell>
          <cell r="FA73">
            <v>125.02692687787838</v>
          </cell>
          <cell r="FB73">
            <v>7511.1524589162545</v>
          </cell>
          <cell r="FC73">
            <v>11.254330697698999</v>
          </cell>
          <cell r="FD73">
            <v>77049.350000000035</v>
          </cell>
          <cell r="FF73">
            <v>2990.8765495768894</v>
          </cell>
          <cell r="FG73">
            <v>17186.340000000026</v>
          </cell>
          <cell r="FH73">
            <v>0</v>
          </cell>
          <cell r="FI73">
            <v>0</v>
          </cell>
          <cell r="FJ73">
            <v>819.0882986030922</v>
          </cell>
          <cell r="FK73">
            <v>17186.340000000026</v>
          </cell>
          <cell r="FL73">
            <v>530.63361563740295</v>
          </cell>
          <cell r="FM73">
            <v>17186.340000000026</v>
          </cell>
          <cell r="FN73">
            <v>4605.8325692391354</v>
          </cell>
          <cell r="FO73">
            <v>17186.340000000026</v>
          </cell>
          <cell r="FP73">
            <v>197.72188327068883</v>
          </cell>
          <cell r="FQ73">
            <v>17186.340000000026</v>
          </cell>
          <cell r="FR73">
            <v>526.73382170117452</v>
          </cell>
          <cell r="FS73">
            <v>17186.340000000026</v>
          </cell>
          <cell r="FT73">
            <v>0</v>
          </cell>
          <cell r="FU73">
            <v>0</v>
          </cell>
          <cell r="FW73">
            <v>27</v>
          </cell>
          <cell r="FX73">
            <v>2218</v>
          </cell>
        </row>
        <row r="74">
          <cell r="I74">
            <v>2213</v>
          </cell>
          <cell r="J74" t="str">
            <v>Helene-Weber-21-27; Lies.-Berger- 40-44; Helene-Wessel 4+6</v>
          </cell>
          <cell r="K74" t="str">
            <v>Team 02</v>
          </cell>
          <cell r="L74" t="str">
            <v>Team 1 &amp; 2</v>
          </cell>
          <cell r="M74" t="str">
            <v>Gauger, Sebastian</v>
          </cell>
          <cell r="N74" t="str">
            <v>Schroll, Marcel</v>
          </cell>
          <cell r="O74" t="str">
            <v>Lebelt, Monika</v>
          </cell>
          <cell r="P74" t="str">
            <v>Geisthardt, Alexandra / Walter, Heike</v>
          </cell>
          <cell r="Q74" t="str">
            <v>Bauer, Ralf</v>
          </cell>
          <cell r="R74" t="str">
            <v>3014.005.01</v>
          </cell>
          <cell r="S74" t="str">
            <v>3014.100.05</v>
          </cell>
          <cell r="T74" t="str">
            <v>40</v>
          </cell>
          <cell r="U74" t="str">
            <v>Mietwohnanlage</v>
          </cell>
          <cell r="V74"/>
          <cell r="W74" t="str">
            <v>TN04</v>
          </cell>
          <cell r="X74" t="str">
            <v>Wohnen</v>
          </cell>
          <cell r="Y74" t="str">
            <v>Wohnen</v>
          </cell>
          <cell r="Z74" t="str">
            <v>Berlin</v>
          </cell>
          <cell r="AA74" t="str">
            <v>12355</v>
          </cell>
          <cell r="AB74" t="str">
            <v>Berlin</v>
          </cell>
          <cell r="AC74" t="str">
            <v>Neukölln</v>
          </cell>
          <cell r="AD74" t="str">
            <v>Rudow</v>
          </cell>
          <cell r="AE74" t="str">
            <v>Elly-Heuss-Knapp-Str. 20</v>
          </cell>
          <cell r="AF74" t="str">
            <v>3014/3014/3014/2213/0001</v>
          </cell>
          <cell r="AG74">
            <v>2213</v>
          </cell>
          <cell r="AH74" t="str">
            <v>LBB07 LBB Fonds 7 Standort 05 Teilgarantie 02</v>
          </cell>
          <cell r="AI74">
            <v>1</v>
          </cell>
          <cell r="AJ74">
            <v>224</v>
          </cell>
          <cell r="AK74">
            <v>0</v>
          </cell>
          <cell r="AL74">
            <v>13067.850000000002</v>
          </cell>
          <cell r="AM74">
            <v>722.87</v>
          </cell>
          <cell r="AN74">
            <v>502.99</v>
          </cell>
          <cell r="AO74">
            <v>502.99</v>
          </cell>
          <cell r="AP74" t="str">
            <v>-</v>
          </cell>
          <cell r="AQ74" t="str">
            <v>3014.100.05</v>
          </cell>
          <cell r="AR74">
            <v>5</v>
          </cell>
          <cell r="AS74">
            <v>22</v>
          </cell>
          <cell r="AT74">
            <v>5</v>
          </cell>
          <cell r="AU74">
            <v>42735</v>
          </cell>
          <cell r="AV74">
            <v>46387</v>
          </cell>
          <cell r="AW74">
            <v>42735</v>
          </cell>
          <cell r="AX74">
            <v>46387</v>
          </cell>
          <cell r="AY74">
            <v>38777</v>
          </cell>
          <cell r="AZ74">
            <v>46387</v>
          </cell>
          <cell r="BA74">
            <v>42735</v>
          </cell>
          <cell r="BB74">
            <v>46387</v>
          </cell>
          <cell r="BC74">
            <v>42735</v>
          </cell>
          <cell r="BD74">
            <v>46387</v>
          </cell>
          <cell r="BE74" t="str">
            <v>-</v>
          </cell>
          <cell r="BF74" t="str">
            <v>-</v>
          </cell>
          <cell r="BG74">
            <v>42735</v>
          </cell>
          <cell r="BH74">
            <v>46387</v>
          </cell>
          <cell r="BI74"/>
          <cell r="BJ74" t="str">
            <v>W</v>
          </cell>
          <cell r="BK74" t="str">
            <v>W</v>
          </cell>
          <cell r="BL74" t="str">
            <v>G</v>
          </cell>
          <cell r="BM74" t="str">
            <v>G</v>
          </cell>
          <cell r="BN74" t="str">
            <v>G</v>
          </cell>
          <cell r="BO74" t="str">
            <v>G</v>
          </cell>
          <cell r="BP74" t="str">
            <v>G</v>
          </cell>
          <cell r="BQ74" t="str">
            <v>entfällt</v>
          </cell>
          <cell r="BR74" t="str">
            <v>W5</v>
          </cell>
          <cell r="BS74" t="str">
            <v>W5</v>
          </cell>
          <cell r="BT74" t="str">
            <v>G5</v>
          </cell>
          <cell r="BU74" t="str">
            <v>G5</v>
          </cell>
          <cell r="BV74" t="str">
            <v>G5</v>
          </cell>
          <cell r="BW74" t="str">
            <v>G5</v>
          </cell>
          <cell r="BX74" t="str">
            <v>G5</v>
          </cell>
          <cell r="BY74" t="str">
            <v>entfällt</v>
          </cell>
          <cell r="BZ74">
            <v>48061.530000000013</v>
          </cell>
          <cell r="CA74">
            <v>3.6778452461575548</v>
          </cell>
          <cell r="CB74">
            <v>18424.984</v>
          </cell>
          <cell r="CC74">
            <v>4322.5370000000003</v>
          </cell>
          <cell r="CD74">
            <v>10544.950999999999</v>
          </cell>
          <cell r="CE74">
            <v>1525.953</v>
          </cell>
          <cell r="CF74">
            <v>530.95500000000004</v>
          </cell>
          <cell r="CG74">
            <v>0</v>
          </cell>
          <cell r="CH74">
            <v>393</v>
          </cell>
          <cell r="CI74">
            <v>328.221</v>
          </cell>
          <cell r="CJ74">
            <v>3186.26</v>
          </cell>
          <cell r="CK74">
            <v>0</v>
          </cell>
          <cell r="CL74">
            <v>159.05099999999999</v>
          </cell>
          <cell r="CM74">
            <v>373.71600000000001</v>
          </cell>
          <cell r="CN74">
            <v>51.767000000000003</v>
          </cell>
          <cell r="CO74">
            <v>4145.8239999999996</v>
          </cell>
          <cell r="CP74">
            <v>920</v>
          </cell>
          <cell r="CQ74">
            <v>0</v>
          </cell>
          <cell r="CR74">
            <v>114.717</v>
          </cell>
          <cell r="CS74">
            <v>0</v>
          </cell>
          <cell r="CT74">
            <v>1867.1110000000001</v>
          </cell>
          <cell r="CU74">
            <v>117</v>
          </cell>
          <cell r="CV74">
            <v>0</v>
          </cell>
          <cell r="CW74">
            <v>731</v>
          </cell>
          <cell r="CX74">
            <v>30.170999999999999</v>
          </cell>
          <cell r="CY74">
            <v>967.19799999999998</v>
          </cell>
          <cell r="CZ74">
            <v>192.352</v>
          </cell>
          <cell r="DA74">
            <v>0</v>
          </cell>
          <cell r="DB74">
            <v>0</v>
          </cell>
          <cell r="DC74">
            <v>0</v>
          </cell>
          <cell r="DD74">
            <v>0</v>
          </cell>
          <cell r="DE74">
            <v>1256</v>
          </cell>
          <cell r="DF74">
            <v>0</v>
          </cell>
          <cell r="DG74">
            <v>0</v>
          </cell>
          <cell r="DH74">
            <v>0</v>
          </cell>
          <cell r="DI74">
            <v>0</v>
          </cell>
          <cell r="DJ74">
            <v>0</v>
          </cell>
          <cell r="DK74">
            <v>239</v>
          </cell>
          <cell r="DL74">
            <v>0</v>
          </cell>
          <cell r="DM74">
            <v>2506.6669999999999</v>
          </cell>
          <cell r="DN74">
            <v>0</v>
          </cell>
          <cell r="DO74">
            <v>0</v>
          </cell>
          <cell r="DP74">
            <v>0</v>
          </cell>
          <cell r="DQ74">
            <v>3748.37</v>
          </cell>
          <cell r="DR74">
            <v>0</v>
          </cell>
          <cell r="DS74">
            <v>0</v>
          </cell>
          <cell r="DT74">
            <v>3748.37</v>
          </cell>
          <cell r="DU74">
            <v>0</v>
          </cell>
          <cell r="DV74">
            <v>0</v>
          </cell>
          <cell r="DW74">
            <v>0</v>
          </cell>
          <cell r="DX74">
            <v>0</v>
          </cell>
          <cell r="DY74">
            <v>0</v>
          </cell>
          <cell r="DZ74">
            <v>0</v>
          </cell>
          <cell r="EA74">
            <v>10.14</v>
          </cell>
          <cell r="EB74">
            <v>0</v>
          </cell>
          <cell r="EC74">
            <v>0</v>
          </cell>
          <cell r="ED74">
            <v>0</v>
          </cell>
          <cell r="EE74">
            <v>0</v>
          </cell>
          <cell r="EF74">
            <v>10.14</v>
          </cell>
          <cell r="EG74">
            <v>14.53</v>
          </cell>
          <cell r="EH74">
            <v>0</v>
          </cell>
          <cell r="EI74">
            <v>0</v>
          </cell>
          <cell r="EJ74">
            <v>20.52</v>
          </cell>
          <cell r="EK74">
            <v>35.049999999999997</v>
          </cell>
          <cell r="EL74">
            <v>65.25</v>
          </cell>
          <cell r="EM74">
            <v>295</v>
          </cell>
          <cell r="EN74">
            <v>638.21</v>
          </cell>
          <cell r="EO74">
            <v>1</v>
          </cell>
          <cell r="EP74" t="str">
            <v>ja</v>
          </cell>
          <cell r="EQ74">
            <v>2043.63</v>
          </cell>
          <cell r="ER74">
            <v>1749.9299999999998</v>
          </cell>
          <cell r="ES74">
            <v>3793.56</v>
          </cell>
          <cell r="ET74" t="str">
            <v>entfällt</v>
          </cell>
          <cell r="EU74" t="str">
            <v>entfällt</v>
          </cell>
          <cell r="EV74">
            <v>15185.528187120659</v>
          </cell>
          <cell r="EW74">
            <v>151.38352467379309</v>
          </cell>
          <cell r="EX74">
            <v>11568.946862142013</v>
          </cell>
          <cell r="EY74">
            <v>970.11063256979094</v>
          </cell>
          <cell r="EZ74">
            <v>15415.275710125976</v>
          </cell>
          <cell r="FA74">
            <v>77.988787665943434</v>
          </cell>
          <cell r="FB74">
            <v>4685.2761150973674</v>
          </cell>
          <cell r="FC74">
            <v>7.0201806044746826</v>
          </cell>
          <cell r="FD74">
            <v>48061.530000000013</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W74">
            <v>18</v>
          </cell>
          <cell r="FX74">
            <v>2043</v>
          </cell>
        </row>
        <row r="75">
          <cell r="I75">
            <v>2044</v>
          </cell>
          <cell r="J75" t="str">
            <v>Berlin, An der Havelspitze 17-21, Franz-Meyer-Str. 1-9 .</v>
          </cell>
          <cell r="K75" t="str">
            <v>Team 01</v>
          </cell>
          <cell r="L75" t="str">
            <v>Sonstige/Stellplätze</v>
          </cell>
          <cell r="M75" t="str">
            <v>Gauger, Sebastian</v>
          </cell>
          <cell r="N75" t="str">
            <v>Krause, Jörn Peter</v>
          </cell>
          <cell r="O75" t="str">
            <v>Trapp, Cindy</v>
          </cell>
          <cell r="P75" t="str">
            <v>Team Spandau / Walter, Heike</v>
          </cell>
          <cell r="Q75" t="str">
            <v>Arlt, Detlef</v>
          </cell>
          <cell r="R75" t="str">
            <v>3014.003.01</v>
          </cell>
          <cell r="S75" t="str">
            <v>3014.101.03</v>
          </cell>
          <cell r="T75" t="str">
            <v>40</v>
          </cell>
          <cell r="U75" t="str">
            <v>Mietwohnanlage</v>
          </cell>
          <cell r="V75"/>
          <cell r="W75" t="str">
            <v>TN04</v>
          </cell>
          <cell r="X75" t="str">
            <v>Wohnen</v>
          </cell>
          <cell r="Y75" t="str">
            <v>Wohnen</v>
          </cell>
          <cell r="Z75" t="str">
            <v>Berlin</v>
          </cell>
          <cell r="AA75" t="str">
            <v>13587</v>
          </cell>
          <cell r="AB75" t="str">
            <v>Berlin</v>
          </cell>
          <cell r="AC75" t="str">
            <v>Spandau</v>
          </cell>
          <cell r="AD75" t="str">
            <v>Hakenfelde</v>
          </cell>
          <cell r="AE75" t="str">
            <v>Berlin, An der Havelspitze 17-21, Franz-Meyer-Str. 1-9 .</v>
          </cell>
          <cell r="AF75" t="str">
            <v>3014/3014/3014/2044/1001</v>
          </cell>
          <cell r="AG75">
            <v>2044</v>
          </cell>
          <cell r="AH75" t="str">
            <v>LBB07 LBB Fonds 7 Standort 05 Teilgarantie 02</v>
          </cell>
          <cell r="AI75">
            <v>1</v>
          </cell>
          <cell r="AJ75">
            <v>178</v>
          </cell>
          <cell r="AK75">
            <v>1</v>
          </cell>
          <cell r="AL75">
            <v>12261.340000000002</v>
          </cell>
          <cell r="AM75">
            <v>56</v>
          </cell>
          <cell r="AN75">
            <v>50</v>
          </cell>
          <cell r="AO75">
            <v>50</v>
          </cell>
          <cell r="AP75">
            <v>7052</v>
          </cell>
          <cell r="AQ75" t="str">
            <v>3014.101.03</v>
          </cell>
          <cell r="AR75">
            <v>7</v>
          </cell>
          <cell r="AS75">
            <v>11</v>
          </cell>
          <cell r="AT75" t="str">
            <v>WEG</v>
          </cell>
          <cell r="AU75">
            <v>46022</v>
          </cell>
          <cell r="AV75">
            <v>46387</v>
          </cell>
          <cell r="AW75">
            <v>46022</v>
          </cell>
          <cell r="AX75">
            <v>46387</v>
          </cell>
          <cell r="AY75" t="str">
            <v>kein DMS in BK 3014</v>
          </cell>
          <cell r="AZ75" t="str">
            <v>-</v>
          </cell>
          <cell r="BA75">
            <v>46022</v>
          </cell>
          <cell r="BB75">
            <v>46387</v>
          </cell>
          <cell r="BC75">
            <v>46022</v>
          </cell>
          <cell r="BD75">
            <v>46387</v>
          </cell>
          <cell r="BE75">
            <v>46022</v>
          </cell>
          <cell r="BF75">
            <v>46387</v>
          </cell>
          <cell r="BG75" t="str">
            <v>-</v>
          </cell>
          <cell r="BH75" t="str">
            <v>-</v>
          </cell>
          <cell r="BI75"/>
          <cell r="BJ75" t="str">
            <v>W</v>
          </cell>
          <cell r="BK75" t="str">
            <v>W</v>
          </cell>
          <cell r="BL75" t="str">
            <v>G</v>
          </cell>
          <cell r="BM75" t="str">
            <v>G</v>
          </cell>
          <cell r="BN75" t="str">
            <v>G</v>
          </cell>
          <cell r="BO75" t="str">
            <v>G</v>
          </cell>
          <cell r="BP75" t="str">
            <v>G</v>
          </cell>
          <cell r="BQ75" t="str">
            <v>entfällt</v>
          </cell>
          <cell r="BR75" t="str">
            <v>entfällt</v>
          </cell>
          <cell r="BS75" t="str">
            <v>entfällt</v>
          </cell>
          <cell r="BT75" t="str">
            <v>entfällt</v>
          </cell>
          <cell r="BU75" t="str">
            <v>entfällt</v>
          </cell>
          <cell r="BV75" t="str">
            <v>entfällt</v>
          </cell>
          <cell r="BW75" t="str">
            <v>entfällt</v>
          </cell>
          <cell r="BX75" t="str">
            <v>entfällt</v>
          </cell>
          <cell r="BY75" t="str">
            <v>entfällt</v>
          </cell>
          <cell r="BZ75">
            <v>53035.26</v>
          </cell>
          <cell r="CA75">
            <v>4.3254048904932079</v>
          </cell>
          <cell r="CB75">
            <v>10301.281999999999</v>
          </cell>
          <cell r="CC75">
            <v>4269.0439999999999</v>
          </cell>
          <cell r="CD75">
            <v>0</v>
          </cell>
          <cell r="CE75">
            <v>554.61099999999999</v>
          </cell>
          <cell r="CF75">
            <v>76.790999999999997</v>
          </cell>
          <cell r="CG75">
            <v>0</v>
          </cell>
          <cell r="CH75">
            <v>85</v>
          </cell>
          <cell r="CI75">
            <v>0</v>
          </cell>
          <cell r="CJ75">
            <v>1380.876</v>
          </cell>
          <cell r="CK75">
            <v>0</v>
          </cell>
          <cell r="CL75">
            <v>0</v>
          </cell>
          <cell r="CM75">
            <v>290.63299999999998</v>
          </cell>
          <cell r="CN75">
            <v>0</v>
          </cell>
          <cell r="CO75">
            <v>2019.2819999999999</v>
          </cell>
          <cell r="CP75">
            <v>741</v>
          </cell>
          <cell r="CQ75">
            <v>0</v>
          </cell>
          <cell r="CR75">
            <v>0</v>
          </cell>
          <cell r="CS75">
            <v>0</v>
          </cell>
          <cell r="CT75">
            <v>21</v>
          </cell>
          <cell r="CU75">
            <v>29</v>
          </cell>
          <cell r="CV75">
            <v>0</v>
          </cell>
          <cell r="CW75">
            <v>108</v>
          </cell>
          <cell r="CX75">
            <v>163.33000000000001</v>
          </cell>
          <cell r="CY75">
            <v>1565.1610000000001</v>
          </cell>
          <cell r="CZ75">
            <v>57.645000000000003</v>
          </cell>
          <cell r="DA75">
            <v>0</v>
          </cell>
          <cell r="DB75">
            <v>0</v>
          </cell>
          <cell r="DC75">
            <v>0</v>
          </cell>
          <cell r="DD75">
            <v>0</v>
          </cell>
          <cell r="DE75">
            <v>0</v>
          </cell>
          <cell r="DF75">
            <v>0</v>
          </cell>
          <cell r="DG75">
            <v>0</v>
          </cell>
          <cell r="DH75">
            <v>0</v>
          </cell>
          <cell r="DI75">
            <v>459</v>
          </cell>
          <cell r="DJ75">
            <v>0</v>
          </cell>
          <cell r="DK75">
            <v>433</v>
          </cell>
          <cell r="DL75">
            <v>0</v>
          </cell>
          <cell r="DM75">
            <v>941.52099999999996</v>
          </cell>
          <cell r="DN75">
            <v>0</v>
          </cell>
          <cell r="DO75">
            <v>2463.09</v>
          </cell>
          <cell r="DP75">
            <v>0</v>
          </cell>
          <cell r="DQ75">
            <v>1018.3</v>
          </cell>
          <cell r="DR75">
            <v>0</v>
          </cell>
          <cell r="DS75">
            <v>0</v>
          </cell>
          <cell r="DT75">
            <v>3481.3900000000003</v>
          </cell>
          <cell r="DU75">
            <v>0</v>
          </cell>
          <cell r="DV75">
            <v>0</v>
          </cell>
          <cell r="DW75">
            <v>0</v>
          </cell>
          <cell r="DX75">
            <v>0</v>
          </cell>
          <cell r="DY75">
            <v>0</v>
          </cell>
          <cell r="DZ75">
            <v>0</v>
          </cell>
          <cell r="EA75">
            <v>0</v>
          </cell>
          <cell r="EB75">
            <v>32.19</v>
          </cell>
          <cell r="EC75">
            <v>7.93</v>
          </cell>
          <cell r="ED75">
            <v>0</v>
          </cell>
          <cell r="EE75">
            <v>0</v>
          </cell>
          <cell r="EF75">
            <v>40.119999999999997</v>
          </cell>
          <cell r="EG75">
            <v>0</v>
          </cell>
          <cell r="EH75">
            <v>0</v>
          </cell>
          <cell r="EI75">
            <v>0</v>
          </cell>
          <cell r="EJ75">
            <v>0</v>
          </cell>
          <cell r="EK75">
            <v>0</v>
          </cell>
          <cell r="EL75">
            <v>7.81</v>
          </cell>
          <cell r="EM75">
            <v>145</v>
          </cell>
          <cell r="EN75">
            <v>516.04999999999995</v>
          </cell>
          <cell r="EO75">
            <v>1</v>
          </cell>
          <cell r="EP75" t="str">
            <v>nein, WEG</v>
          </cell>
          <cell r="EQ75">
            <v>2043.63</v>
          </cell>
          <cell r="ER75">
            <v>3481.3900000000003</v>
          </cell>
          <cell r="ES75">
            <v>3758.5099999999998</v>
          </cell>
          <cell r="ET75" t="str">
            <v>entfällt</v>
          </cell>
          <cell r="EU75" t="str">
            <v>entfällt</v>
          </cell>
          <cell r="EV75">
            <v>16757.028659746633</v>
          </cell>
          <cell r="EW75">
            <v>167.04970879601689</v>
          </cell>
          <cell r="EX75">
            <v>12766.179203198184</v>
          </cell>
          <cell r="EY75">
            <v>1070.5041979958464</v>
          </cell>
          <cell r="EZ75">
            <v>17010.551999867996</v>
          </cell>
          <cell r="FA75">
            <v>86.059591339437219</v>
          </cell>
          <cell r="FB75">
            <v>5170.139963001152</v>
          </cell>
          <cell r="FC75">
            <v>7.7466760547421574</v>
          </cell>
          <cell r="FD75">
            <v>53035.26</v>
          </cell>
          <cell r="FF75">
            <v>2187.9479767480211</v>
          </cell>
          <cell r="FG75">
            <v>12261.340000000002</v>
          </cell>
          <cell r="FH75">
            <v>0</v>
          </cell>
          <cell r="FI75">
            <v>0</v>
          </cell>
          <cell r="FJ75">
            <v>623.68722072627565</v>
          </cell>
          <cell r="FK75">
            <v>12261.340000000002</v>
          </cell>
          <cell r="FL75">
            <v>175.96481548777297</v>
          </cell>
          <cell r="FM75">
            <v>12261.340000000002</v>
          </cell>
          <cell r="FN75">
            <v>3457.4763112999631</v>
          </cell>
          <cell r="FO75">
            <v>12261.340000000002</v>
          </cell>
          <cell r="FP75">
            <v>136.49335387692039</v>
          </cell>
          <cell r="FQ75">
            <v>12261.340000000002</v>
          </cell>
          <cell r="FR75">
            <v>392.85519585975754</v>
          </cell>
          <cell r="FS75">
            <v>12261.340000000002</v>
          </cell>
          <cell r="FT75">
            <v>0</v>
          </cell>
          <cell r="FU75">
            <v>0</v>
          </cell>
          <cell r="FW75">
            <v>6</v>
          </cell>
          <cell r="FX75">
            <v>2213</v>
          </cell>
        </row>
        <row r="76">
          <cell r="I76">
            <v>2045</v>
          </cell>
          <cell r="J76" t="str">
            <v>Berlin, Hugo-Cassirer-Str. 2-10, Franz-Meyer-Str. 2-10 .</v>
          </cell>
          <cell r="K76" t="str">
            <v>Team 01</v>
          </cell>
          <cell r="L76" t="str">
            <v>Team 1 &amp; 2</v>
          </cell>
          <cell r="M76" t="str">
            <v>Gauger, Sebastian</v>
          </cell>
          <cell r="N76" t="str">
            <v>Krause, Jörn Peter</v>
          </cell>
          <cell r="O76" t="str">
            <v>Trapp, Cindy</v>
          </cell>
          <cell r="P76" t="str">
            <v>Team Spandau / Walter, Heike</v>
          </cell>
          <cell r="Q76" t="str">
            <v>Arlt, Detlef</v>
          </cell>
          <cell r="R76" t="str">
            <v>3014.003.01</v>
          </cell>
          <cell r="S76" t="str">
            <v>3014.102.03</v>
          </cell>
          <cell r="T76" t="str">
            <v>40</v>
          </cell>
          <cell r="U76" t="str">
            <v>Mietwohnanlage</v>
          </cell>
          <cell r="V76"/>
          <cell r="W76" t="str">
            <v>TN04</v>
          </cell>
          <cell r="X76" t="str">
            <v>Wohnen</v>
          </cell>
          <cell r="Y76" t="str">
            <v>Wohnen</v>
          </cell>
          <cell r="Z76" t="str">
            <v>Berlin</v>
          </cell>
          <cell r="AA76" t="str">
            <v>13587</v>
          </cell>
          <cell r="AB76" t="str">
            <v>Berlin</v>
          </cell>
          <cell r="AC76" t="str">
            <v>Spandau</v>
          </cell>
          <cell r="AD76" t="str">
            <v>Hakenfelde</v>
          </cell>
          <cell r="AE76" t="str">
            <v>An der Havelspitze 15</v>
          </cell>
          <cell r="AF76" t="str">
            <v>3014/3014/3014/2045/0007</v>
          </cell>
          <cell r="AG76">
            <v>2045</v>
          </cell>
          <cell r="AH76" t="str">
            <v>LBB07 LBB Fonds 7 Standort 03 Teilgarantie 01</v>
          </cell>
          <cell r="AI76">
            <v>1</v>
          </cell>
          <cell r="AJ76">
            <v>197</v>
          </cell>
          <cell r="AK76">
            <v>0</v>
          </cell>
          <cell r="AL76">
            <v>13955.359999999997</v>
          </cell>
          <cell r="AM76">
            <v>622.81999999999994</v>
          </cell>
          <cell r="AN76">
            <v>444.95</v>
          </cell>
          <cell r="AO76">
            <v>444.95</v>
          </cell>
          <cell r="AP76">
            <v>7053</v>
          </cell>
          <cell r="AQ76" t="str">
            <v>3014.102.03</v>
          </cell>
          <cell r="AR76">
            <v>6</v>
          </cell>
          <cell r="AS76">
            <v>11</v>
          </cell>
          <cell r="AT76" t="str">
            <v>WEG</v>
          </cell>
          <cell r="AU76" t="str">
            <v>WE nicht in DMS</v>
          </cell>
          <cell r="AV76" t="str">
            <v>WE nicht in DMS</v>
          </cell>
          <cell r="AW76" t="str">
            <v>WE nicht in DMS</v>
          </cell>
          <cell r="AX76" t="str">
            <v>WE nicht in DMS</v>
          </cell>
          <cell r="AY76" t="str">
            <v>WE nicht in DMS</v>
          </cell>
          <cell r="AZ76" t="str">
            <v>WE nicht in DMS</v>
          </cell>
          <cell r="BA76" t="str">
            <v>WE nicht in DMS</v>
          </cell>
          <cell r="BB76" t="str">
            <v>WE nicht in DMS</v>
          </cell>
          <cell r="BC76" t="str">
            <v>WE nicht in DMS</v>
          </cell>
          <cell r="BD76" t="str">
            <v>WE nicht in DMS</v>
          </cell>
          <cell r="BE76" t="str">
            <v>WE nicht in DMS</v>
          </cell>
          <cell r="BF76" t="str">
            <v>WE nicht in DMS</v>
          </cell>
          <cell r="BG76" t="str">
            <v>WE nicht in DMS</v>
          </cell>
          <cell r="BH76" t="str">
            <v>WE nicht in DMS</v>
          </cell>
          <cell r="BI76"/>
          <cell r="BJ76" t="str">
            <v>W</v>
          </cell>
          <cell r="BK76" t="str">
            <v>W</v>
          </cell>
          <cell r="BL76" t="str">
            <v>G</v>
          </cell>
          <cell r="BM76" t="str">
            <v>G</v>
          </cell>
          <cell r="BN76" t="str">
            <v>G</v>
          </cell>
          <cell r="BO76" t="str">
            <v>G</v>
          </cell>
          <cell r="BP76" t="str">
            <v>G</v>
          </cell>
          <cell r="BQ76" t="str">
            <v>entfällt</v>
          </cell>
          <cell r="BR76" t="str">
            <v>entfällt</v>
          </cell>
          <cell r="BS76" t="str">
            <v>entfällt</v>
          </cell>
          <cell r="BT76" t="str">
            <v>entfällt</v>
          </cell>
          <cell r="BU76" t="str">
            <v>entfällt</v>
          </cell>
          <cell r="BV76" t="str">
            <v>entfällt</v>
          </cell>
          <cell r="BW76" t="str">
            <v>entfällt</v>
          </cell>
          <cell r="BX76" t="str">
            <v>entfällt</v>
          </cell>
          <cell r="BY76" t="str">
            <v>entfällt</v>
          </cell>
          <cell r="BZ76">
            <v>59224.020000000077</v>
          </cell>
          <cell r="CA76">
            <v>4.2438188624299258</v>
          </cell>
          <cell r="CB76">
            <v>7381.7879999999996</v>
          </cell>
          <cell r="CC76">
            <v>3367.3879999999999</v>
          </cell>
          <cell r="CD76">
            <v>3092.7060000000001</v>
          </cell>
          <cell r="CE76">
            <v>7.5</v>
          </cell>
          <cell r="CF76">
            <v>25</v>
          </cell>
          <cell r="CG76">
            <v>0</v>
          </cell>
          <cell r="CH76">
            <v>0</v>
          </cell>
          <cell r="CI76">
            <v>4.0730000000000004</v>
          </cell>
          <cell r="CJ76">
            <v>1660.8579999999999</v>
          </cell>
          <cell r="CK76">
            <v>0</v>
          </cell>
          <cell r="CL76">
            <v>0</v>
          </cell>
          <cell r="CM76">
            <v>454.13200000000001</v>
          </cell>
          <cell r="CN76">
            <v>0</v>
          </cell>
          <cell r="CO76">
            <v>941.14300000000003</v>
          </cell>
          <cell r="CP76">
            <v>3</v>
          </cell>
          <cell r="CQ76">
            <v>0</v>
          </cell>
          <cell r="CR76">
            <v>0</v>
          </cell>
          <cell r="CS76">
            <v>0</v>
          </cell>
          <cell r="CT76">
            <v>425.64499999999998</v>
          </cell>
          <cell r="CU76">
            <v>25</v>
          </cell>
          <cell r="CV76">
            <v>0</v>
          </cell>
          <cell r="CW76">
            <v>238</v>
          </cell>
          <cell r="CX76">
            <v>39.392000000000003</v>
          </cell>
          <cell r="CY76">
            <v>190.374</v>
          </cell>
          <cell r="CZ76">
            <v>187.48500000000001</v>
          </cell>
          <cell r="DA76">
            <v>0</v>
          </cell>
          <cell r="DB76">
            <v>0</v>
          </cell>
          <cell r="DC76">
            <v>0</v>
          </cell>
          <cell r="DD76">
            <v>0</v>
          </cell>
          <cell r="DE76">
            <v>0</v>
          </cell>
          <cell r="DF76">
            <v>0</v>
          </cell>
          <cell r="DG76">
            <v>0</v>
          </cell>
          <cell r="DH76">
            <v>0</v>
          </cell>
          <cell r="DI76">
            <v>373</v>
          </cell>
          <cell r="DJ76">
            <v>0</v>
          </cell>
          <cell r="DK76">
            <v>378</v>
          </cell>
          <cell r="DL76">
            <v>0</v>
          </cell>
          <cell r="DM76">
            <v>1982.16</v>
          </cell>
          <cell r="DN76">
            <v>0</v>
          </cell>
          <cell r="DO76">
            <v>1831.89</v>
          </cell>
          <cell r="DP76">
            <v>0</v>
          </cell>
          <cell r="DQ76">
            <v>1145.8699999999999</v>
          </cell>
          <cell r="DR76">
            <v>0</v>
          </cell>
          <cell r="DS76">
            <v>0</v>
          </cell>
          <cell r="DT76">
            <v>2977.76</v>
          </cell>
          <cell r="DU76">
            <v>0</v>
          </cell>
          <cell r="DV76">
            <v>0</v>
          </cell>
          <cell r="DW76">
            <v>0</v>
          </cell>
          <cell r="DX76">
            <v>0</v>
          </cell>
          <cell r="DY76">
            <v>0</v>
          </cell>
          <cell r="DZ76">
            <v>0</v>
          </cell>
          <cell r="EA76">
            <v>23.47</v>
          </cell>
          <cell r="EB76">
            <v>0</v>
          </cell>
          <cell r="EC76">
            <v>6</v>
          </cell>
          <cell r="ED76">
            <v>0</v>
          </cell>
          <cell r="EE76">
            <v>0</v>
          </cell>
          <cell r="EF76">
            <v>29.47</v>
          </cell>
          <cell r="EG76">
            <v>0</v>
          </cell>
          <cell r="EH76">
            <v>0</v>
          </cell>
          <cell r="EI76">
            <v>1.2</v>
          </cell>
          <cell r="EJ76">
            <v>0</v>
          </cell>
          <cell r="EK76">
            <v>1.2</v>
          </cell>
          <cell r="EL76">
            <v>2.66</v>
          </cell>
          <cell r="EM76">
            <v>105</v>
          </cell>
          <cell r="EN76">
            <v>172.58</v>
          </cell>
          <cell r="EO76">
            <v>1</v>
          </cell>
          <cell r="EP76" t="str">
            <v>nein, WEG</v>
          </cell>
          <cell r="EQ76"/>
          <cell r="ER76">
            <v>2977.76</v>
          </cell>
          <cell r="ES76"/>
          <cell r="ET76"/>
          <cell r="EU76"/>
          <cell r="EV76">
            <v>18712.430192392931</v>
          </cell>
          <cell r="EW76">
            <v>186.54297715763988</v>
          </cell>
          <cell r="EX76">
            <v>14255.88283066387</v>
          </cell>
          <cell r="EY76">
            <v>1195.4228570236114</v>
          </cell>
          <cell r="EZ76">
            <v>18995.537532034788</v>
          </cell>
          <cell r="FA76">
            <v>96.102007582854554</v>
          </cell>
          <cell r="FB76">
            <v>5773.4509564312475</v>
          </cell>
          <cell r="FC76">
            <v>8.6506467131408655</v>
          </cell>
          <cell r="FD76">
            <v>59224.020000000077</v>
          </cell>
          <cell r="FF76">
            <v>1973.2024608623167</v>
          </cell>
          <cell r="FG76">
            <v>13955.359999999997</v>
          </cell>
          <cell r="FH76">
            <v>0</v>
          </cell>
          <cell r="FI76">
            <v>0</v>
          </cell>
          <cell r="FJ76">
            <v>800.03437098498807</v>
          </cell>
          <cell r="FK76">
            <v>13955.359999999997</v>
          </cell>
          <cell r="FL76">
            <v>196.72365982167659</v>
          </cell>
          <cell r="FM76">
            <v>13955.359999999997</v>
          </cell>
          <cell r="FN76">
            <v>2720.9789887179741</v>
          </cell>
          <cell r="FO76">
            <v>13955.359999999997</v>
          </cell>
          <cell r="FP76">
            <v>0</v>
          </cell>
          <cell r="FQ76">
            <v>0</v>
          </cell>
          <cell r="FR76">
            <v>296.08787802783456</v>
          </cell>
          <cell r="FS76">
            <v>13955.359999999997</v>
          </cell>
          <cell r="FT76">
            <v>0</v>
          </cell>
          <cell r="FU76">
            <v>0</v>
          </cell>
          <cell r="FW76">
            <v>15</v>
          </cell>
          <cell r="FX76">
            <v>2044</v>
          </cell>
        </row>
        <row r="77">
          <cell r="I77">
            <v>2060</v>
          </cell>
          <cell r="J77" t="str">
            <v>Berlin, Rosenthaler Weg 14-16, Nantesstr. 81-83 ..</v>
          </cell>
          <cell r="K77" t="str">
            <v>Team 01</v>
          </cell>
          <cell r="L77" t="str">
            <v>Team 1 &amp; 2</v>
          </cell>
          <cell r="M77" t="str">
            <v>Noack, Arite</v>
          </cell>
          <cell r="N77" t="str">
            <v>Krause, Jörn Peter</v>
          </cell>
          <cell r="O77" t="str">
            <v>Herrmann, Michael</v>
          </cell>
          <cell r="P77" t="str">
            <v>Specht, Ronny</v>
          </cell>
          <cell r="Q77" t="str">
            <v>Hardt, David</v>
          </cell>
          <cell r="R77" t="str">
            <v>3015.001.01</v>
          </cell>
          <cell r="S77" t="str">
            <v>3015.100.01</v>
          </cell>
          <cell r="T77" t="str">
            <v>40</v>
          </cell>
          <cell r="U77" t="str">
            <v>Mietwohnanlage</v>
          </cell>
          <cell r="V77"/>
          <cell r="W77" t="str">
            <v>TN04</v>
          </cell>
          <cell r="X77" t="str">
            <v>Wohnen</v>
          </cell>
          <cell r="Y77" t="str">
            <v>Wohnen</v>
          </cell>
          <cell r="Z77" t="str">
            <v>Berlin</v>
          </cell>
          <cell r="AA77" t="str">
            <v>13127</v>
          </cell>
          <cell r="AB77" t="str">
            <v>Berlin</v>
          </cell>
          <cell r="AC77" t="str">
            <v>Pankow</v>
          </cell>
          <cell r="AD77" t="str">
            <v>Französisch Buchholz</v>
          </cell>
          <cell r="AE77" t="str">
            <v>Guyotstr. 36</v>
          </cell>
          <cell r="AF77" t="str">
            <v>3015/3015/3015/2060/0003</v>
          </cell>
          <cell r="AG77">
            <v>2060</v>
          </cell>
          <cell r="AH77" t="str">
            <v>LBB08 LBB Fonds 8 Standort 01 Teilgarantie 01</v>
          </cell>
          <cell r="AI77">
            <v>1</v>
          </cell>
          <cell r="AJ77">
            <v>99</v>
          </cell>
          <cell r="AK77">
            <v>0</v>
          </cell>
          <cell r="AL77">
            <v>6674.3799999999956</v>
          </cell>
          <cell r="AM77">
            <v>757.05</v>
          </cell>
          <cell r="AN77">
            <v>410.76</v>
          </cell>
          <cell r="AO77">
            <v>410</v>
          </cell>
          <cell r="AP77" t="str">
            <v>-</v>
          </cell>
          <cell r="AQ77" t="str">
            <v>3015.100.01</v>
          </cell>
          <cell r="AR77">
            <v>6</v>
          </cell>
          <cell r="AS77">
            <v>6</v>
          </cell>
          <cell r="AT77">
            <v>1</v>
          </cell>
          <cell r="AU77">
            <v>36525</v>
          </cell>
          <cell r="AV77">
            <v>46387</v>
          </cell>
          <cell r="AW77">
            <v>36525</v>
          </cell>
          <cell r="AX77">
            <v>46387</v>
          </cell>
          <cell r="AY77">
            <v>37621</v>
          </cell>
          <cell r="AZ77">
            <v>46387</v>
          </cell>
          <cell r="BA77" t="str">
            <v>-</v>
          </cell>
          <cell r="BB77" t="str">
            <v>-</v>
          </cell>
          <cell r="BC77">
            <v>36525</v>
          </cell>
          <cell r="BD77">
            <v>46387</v>
          </cell>
          <cell r="BE77" t="str">
            <v>-</v>
          </cell>
          <cell r="BF77" t="str">
            <v>-</v>
          </cell>
          <cell r="BG77">
            <v>36464</v>
          </cell>
          <cell r="BH77">
            <v>46326</v>
          </cell>
          <cell r="BI77"/>
          <cell r="BJ77" t="str">
            <v>W</v>
          </cell>
          <cell r="BK77" t="str">
            <v>W</v>
          </cell>
          <cell r="BL77" t="str">
            <v>G</v>
          </cell>
          <cell r="BM77" t="str">
            <v>G</v>
          </cell>
          <cell r="BN77" t="str">
            <v>G</v>
          </cell>
          <cell r="BO77" t="str">
            <v>G</v>
          </cell>
          <cell r="BP77" t="str">
            <v>G</v>
          </cell>
          <cell r="BQ77" t="str">
            <v>entfällt</v>
          </cell>
          <cell r="BR77" t="str">
            <v>W1</v>
          </cell>
          <cell r="BS77" t="str">
            <v>W1</v>
          </cell>
          <cell r="BT77" t="str">
            <v>G1</v>
          </cell>
          <cell r="BU77" t="str">
            <v>G1</v>
          </cell>
          <cell r="BV77" t="str">
            <v>G1</v>
          </cell>
          <cell r="BW77" t="str">
            <v>G1</v>
          </cell>
          <cell r="BX77" t="str">
            <v>G1</v>
          </cell>
          <cell r="BY77" t="str">
            <v>entfällt</v>
          </cell>
          <cell r="BZ77">
            <v>27010.93</v>
          </cell>
          <cell r="CA77">
            <v>4.0469571705536724</v>
          </cell>
          <cell r="CB77">
            <v>4523.9799999999996</v>
          </cell>
          <cell r="CC77">
            <v>1544.345</v>
          </cell>
          <cell r="CD77">
            <v>2508.4560000000001</v>
          </cell>
          <cell r="CE77">
            <v>672.05399999999997</v>
          </cell>
          <cell r="CF77">
            <v>147.672</v>
          </cell>
          <cell r="CG77">
            <v>0</v>
          </cell>
          <cell r="CH77">
            <v>49</v>
          </cell>
          <cell r="CI77">
            <v>60.720999999999997</v>
          </cell>
          <cell r="CJ77">
            <v>571.94000000000005</v>
          </cell>
          <cell r="CK77">
            <v>0</v>
          </cell>
          <cell r="CL77">
            <v>0</v>
          </cell>
          <cell r="CM77">
            <v>0</v>
          </cell>
          <cell r="CN77">
            <v>0</v>
          </cell>
          <cell r="CO77">
            <v>1021.9</v>
          </cell>
          <cell r="CP77">
            <v>489</v>
          </cell>
          <cell r="CQ77">
            <v>0</v>
          </cell>
          <cell r="CR77">
            <v>95.369</v>
          </cell>
          <cell r="CS77">
            <v>0</v>
          </cell>
          <cell r="CT77">
            <v>79.284000000000006</v>
          </cell>
          <cell r="CU77">
            <v>25</v>
          </cell>
          <cell r="CV77">
            <v>0</v>
          </cell>
          <cell r="CW77">
            <v>72</v>
          </cell>
          <cell r="CX77">
            <v>2.38</v>
          </cell>
          <cell r="CY77">
            <v>290.38299999999998</v>
          </cell>
          <cell r="CZ77">
            <v>42.546999999999997</v>
          </cell>
          <cell r="DA77">
            <v>0</v>
          </cell>
          <cell r="DB77">
            <v>0</v>
          </cell>
          <cell r="DC77">
            <v>0</v>
          </cell>
          <cell r="DD77">
            <v>0</v>
          </cell>
          <cell r="DE77">
            <v>193</v>
          </cell>
          <cell r="DF77">
            <v>0</v>
          </cell>
          <cell r="DG77">
            <v>0</v>
          </cell>
          <cell r="DH77">
            <v>0</v>
          </cell>
          <cell r="DI77">
            <v>0</v>
          </cell>
          <cell r="DJ77">
            <v>0</v>
          </cell>
          <cell r="DK77">
            <v>283</v>
          </cell>
          <cell r="DL77">
            <v>0</v>
          </cell>
          <cell r="DM77">
            <v>499.41</v>
          </cell>
          <cell r="DN77">
            <v>0</v>
          </cell>
          <cell r="DO77">
            <v>781.22</v>
          </cell>
          <cell r="DP77">
            <v>0</v>
          </cell>
          <cell r="DQ77">
            <v>480.04</v>
          </cell>
          <cell r="DR77">
            <v>0</v>
          </cell>
          <cell r="DS77">
            <v>0</v>
          </cell>
          <cell r="DT77">
            <v>1261.26</v>
          </cell>
          <cell r="DU77">
            <v>0</v>
          </cell>
          <cell r="DV77">
            <v>0</v>
          </cell>
          <cell r="DW77">
            <v>0</v>
          </cell>
          <cell r="DX77">
            <v>0</v>
          </cell>
          <cell r="DY77">
            <v>0</v>
          </cell>
          <cell r="DZ77">
            <v>0</v>
          </cell>
          <cell r="EA77">
            <v>5.28</v>
          </cell>
          <cell r="EB77">
            <v>0</v>
          </cell>
          <cell r="EC77">
            <v>0</v>
          </cell>
          <cell r="ED77">
            <v>0</v>
          </cell>
          <cell r="EE77">
            <v>0</v>
          </cell>
          <cell r="EF77">
            <v>5.28</v>
          </cell>
          <cell r="EG77">
            <v>0</v>
          </cell>
          <cell r="EH77">
            <v>0</v>
          </cell>
          <cell r="EI77">
            <v>10.48</v>
          </cell>
          <cell r="EJ77">
            <v>0</v>
          </cell>
          <cell r="EK77">
            <v>10.48</v>
          </cell>
          <cell r="EL77">
            <v>5.21</v>
          </cell>
          <cell r="EM77">
            <v>86</v>
          </cell>
          <cell r="EN77">
            <v>238.42</v>
          </cell>
          <cell r="EO77">
            <v>1</v>
          </cell>
          <cell r="EP77" t="str">
            <v>ja</v>
          </cell>
          <cell r="EQ77">
            <v>612.22</v>
          </cell>
          <cell r="ER77">
            <v>664.8</v>
          </cell>
          <cell r="ES77">
            <v>1277.02</v>
          </cell>
          <cell r="ET77" t="str">
            <v>entfällt</v>
          </cell>
          <cell r="EU77" t="str">
            <v>entfällt</v>
          </cell>
          <cell r="EV77">
            <v>8534.3774714484298</v>
          </cell>
          <cell r="EW77">
            <v>85.078643732671367</v>
          </cell>
          <cell r="EX77">
            <v>6501.8324191310076</v>
          </cell>
          <cell r="EY77">
            <v>545.20924299743137</v>
          </cell>
          <cell r="EZ77">
            <v>8663.4972531443109</v>
          </cell>
          <cell r="FA77">
            <v>43.830266835651315</v>
          </cell>
          <cell r="FB77">
            <v>2633.1593100670516</v>
          </cell>
          <cell r="FC77">
            <v>3.9453926434473328</v>
          </cell>
          <cell r="FD77">
            <v>27010.93</v>
          </cell>
          <cell r="FF77">
            <v>2455.3699999999985</v>
          </cell>
          <cell r="FG77">
            <v>6674.3799999999956</v>
          </cell>
          <cell r="FH77">
            <v>0</v>
          </cell>
          <cell r="FI77">
            <v>0</v>
          </cell>
          <cell r="FJ77">
            <v>702.46749999999952</v>
          </cell>
          <cell r="FK77">
            <v>6674.3799999999956</v>
          </cell>
          <cell r="FL77">
            <v>0</v>
          </cell>
          <cell r="FM77">
            <v>0</v>
          </cell>
          <cell r="FN77">
            <v>0</v>
          </cell>
          <cell r="FO77">
            <v>0</v>
          </cell>
          <cell r="FP77">
            <v>0</v>
          </cell>
          <cell r="FQ77">
            <v>0</v>
          </cell>
          <cell r="FR77">
            <v>349.90499999999975</v>
          </cell>
          <cell r="FS77">
            <v>6674.3799999999956</v>
          </cell>
          <cell r="FT77">
            <v>0</v>
          </cell>
          <cell r="FU77">
            <v>0</v>
          </cell>
          <cell r="FW77">
            <v>13</v>
          </cell>
          <cell r="FX77">
            <v>2045</v>
          </cell>
        </row>
        <row r="78">
          <cell r="I78">
            <v>210</v>
          </cell>
          <cell r="J78" t="str">
            <v>Berlin, Adalbertstr. 57</v>
          </cell>
          <cell r="K78" t="str">
            <v>Team 01</v>
          </cell>
          <cell r="L78" t="str">
            <v>Team 1 &amp; 2</v>
          </cell>
          <cell r="M78" t="str">
            <v>Noack, Arite</v>
          </cell>
          <cell r="N78" t="str">
            <v>Krause, Jörn Peter</v>
          </cell>
          <cell r="O78" t="str">
            <v>Kuss, Alexandra</v>
          </cell>
          <cell r="P78" t="str">
            <v>Herfordt, Marten / Walter, Heike</v>
          </cell>
          <cell r="Q78" t="str">
            <v>McKie, Jody</v>
          </cell>
          <cell r="R78" t="str">
            <v>3015.002.01</v>
          </cell>
          <cell r="S78" t="str">
            <v>3015.100.02</v>
          </cell>
          <cell r="T78" t="str">
            <v>40</v>
          </cell>
          <cell r="U78" t="str">
            <v>Mietwohnanlage</v>
          </cell>
          <cell r="V78"/>
          <cell r="W78" t="str">
            <v>TN04</v>
          </cell>
          <cell r="X78" t="str">
            <v>Wohnen</v>
          </cell>
          <cell r="Y78" t="str">
            <v>Wohnen</v>
          </cell>
          <cell r="Z78" t="str">
            <v>Berlin</v>
          </cell>
          <cell r="AA78" t="str">
            <v>10179</v>
          </cell>
          <cell r="AB78" t="str">
            <v>Berlin</v>
          </cell>
          <cell r="AC78" t="str">
            <v>Mitte</v>
          </cell>
          <cell r="AD78" t="str">
            <v>Mitte</v>
          </cell>
          <cell r="AE78" t="str">
            <v>Adalbertstr. 57</v>
          </cell>
          <cell r="AF78" t="str">
            <v>3015/3015/3015/0210/0001</v>
          </cell>
          <cell r="AG78">
            <v>210</v>
          </cell>
          <cell r="AH78" t="str">
            <v>LBB08 LBB Fonds 8 Standort 02 Teilgarantie 01</v>
          </cell>
          <cell r="AI78">
            <v>1</v>
          </cell>
          <cell r="AJ78">
            <v>24</v>
          </cell>
          <cell r="AK78">
            <v>0</v>
          </cell>
          <cell r="AL78">
            <v>1776.1699999999987</v>
          </cell>
          <cell r="AM78">
            <v>802.24</v>
          </cell>
          <cell r="AN78">
            <v>511.72</v>
          </cell>
          <cell r="AO78">
            <v>510.96</v>
          </cell>
          <cell r="AP78" t="str">
            <v>-</v>
          </cell>
          <cell r="AQ78" t="str">
            <v>3015.100.02</v>
          </cell>
          <cell r="AR78">
            <v>6</v>
          </cell>
          <cell r="AS78">
            <v>1</v>
          </cell>
          <cell r="AT78">
            <v>4</v>
          </cell>
          <cell r="AU78">
            <v>41913</v>
          </cell>
          <cell r="AV78">
            <v>46295</v>
          </cell>
          <cell r="AW78">
            <v>41913</v>
          </cell>
          <cell r="AX78">
            <v>46295</v>
          </cell>
          <cell r="AY78">
            <v>40909</v>
          </cell>
          <cell r="AZ78">
            <v>46387</v>
          </cell>
          <cell r="BA78" t="str">
            <v>-</v>
          </cell>
          <cell r="BB78" t="str">
            <v>-</v>
          </cell>
          <cell r="BC78">
            <v>39448</v>
          </cell>
          <cell r="BD78" t="str">
            <v>2 Monate zum Monatsende</v>
          </cell>
          <cell r="BE78" t="str">
            <v>-</v>
          </cell>
          <cell r="BF78" t="str">
            <v>-</v>
          </cell>
          <cell r="BG78">
            <v>38657</v>
          </cell>
          <cell r="BH78">
            <v>46326</v>
          </cell>
          <cell r="BI78"/>
          <cell r="BJ78" t="str">
            <v>W</v>
          </cell>
          <cell r="BK78" t="str">
            <v>W</v>
          </cell>
          <cell r="BL78" t="str">
            <v>G</v>
          </cell>
          <cell r="BM78" t="str">
            <v>G</v>
          </cell>
          <cell r="BN78" t="str">
            <v>G</v>
          </cell>
          <cell r="BO78" t="str">
            <v>G</v>
          </cell>
          <cell r="BP78" t="str">
            <v>G</v>
          </cell>
          <cell r="BQ78" t="str">
            <v>entfällt</v>
          </cell>
          <cell r="BR78" t="str">
            <v>W4</v>
          </cell>
          <cell r="BS78" t="str">
            <v>W4</v>
          </cell>
          <cell r="BT78" t="str">
            <v>G4</v>
          </cell>
          <cell r="BU78" t="str">
            <v>G4</v>
          </cell>
          <cell r="BV78" t="str">
            <v>G4</v>
          </cell>
          <cell r="BW78" t="str">
            <v>G4</v>
          </cell>
          <cell r="BX78" t="str">
            <v>G4</v>
          </cell>
          <cell r="BY78" t="str">
            <v>entfällt</v>
          </cell>
          <cell r="BZ78">
            <v>5733.8</v>
          </cell>
          <cell r="CA78">
            <v>3.228181987084572</v>
          </cell>
          <cell r="CB78">
            <v>601.97500000000002</v>
          </cell>
          <cell r="CC78">
            <v>243.27199999999999</v>
          </cell>
          <cell r="CD78">
            <v>0</v>
          </cell>
          <cell r="CE78">
            <v>0</v>
          </cell>
          <cell r="CF78">
            <v>0</v>
          </cell>
          <cell r="CG78">
            <v>0</v>
          </cell>
          <cell r="CH78">
            <v>6</v>
          </cell>
          <cell r="CI78">
            <v>0</v>
          </cell>
          <cell r="CJ78">
            <v>294.084</v>
          </cell>
          <cell r="CK78">
            <v>0</v>
          </cell>
          <cell r="CL78">
            <v>0</v>
          </cell>
          <cell r="CM78">
            <v>0</v>
          </cell>
          <cell r="CN78">
            <v>0</v>
          </cell>
          <cell r="CO78">
            <v>42.026000000000003</v>
          </cell>
          <cell r="CP78">
            <v>6</v>
          </cell>
          <cell r="CQ78">
            <v>35.869</v>
          </cell>
          <cell r="CR78">
            <v>0</v>
          </cell>
          <cell r="CS78">
            <v>0</v>
          </cell>
          <cell r="CT78">
            <v>0</v>
          </cell>
          <cell r="CU78">
            <v>2</v>
          </cell>
          <cell r="CV78">
            <v>0</v>
          </cell>
          <cell r="CW78">
            <v>0</v>
          </cell>
          <cell r="CX78">
            <v>0</v>
          </cell>
          <cell r="CY78">
            <v>11.956</v>
          </cell>
          <cell r="CZ78">
            <v>7.4809999999999999</v>
          </cell>
          <cell r="DA78">
            <v>0</v>
          </cell>
          <cell r="DB78">
            <v>0</v>
          </cell>
          <cell r="DC78">
            <v>0</v>
          </cell>
          <cell r="DD78">
            <v>0</v>
          </cell>
          <cell r="DE78">
            <v>30</v>
          </cell>
          <cell r="DF78">
            <v>0</v>
          </cell>
          <cell r="DG78">
            <v>0</v>
          </cell>
          <cell r="DH78">
            <v>0</v>
          </cell>
          <cell r="DI78">
            <v>33</v>
          </cell>
          <cell r="DJ78">
            <v>0</v>
          </cell>
          <cell r="DK78">
            <v>0</v>
          </cell>
          <cell r="DL78">
            <v>0</v>
          </cell>
          <cell r="DM78">
            <v>291.74700000000001</v>
          </cell>
          <cell r="DN78">
            <v>0</v>
          </cell>
          <cell r="DO78">
            <v>0</v>
          </cell>
          <cell r="DP78">
            <v>0</v>
          </cell>
          <cell r="DQ78">
            <v>113.45</v>
          </cell>
          <cell r="DR78">
            <v>206.67</v>
          </cell>
          <cell r="DS78">
            <v>0</v>
          </cell>
          <cell r="DT78">
            <v>320.12</v>
          </cell>
          <cell r="DU78">
            <v>0</v>
          </cell>
          <cell r="DV78">
            <v>0</v>
          </cell>
          <cell r="DW78">
            <v>0</v>
          </cell>
          <cell r="DX78">
            <v>0</v>
          </cell>
          <cell r="DY78">
            <v>0</v>
          </cell>
          <cell r="DZ78">
            <v>0</v>
          </cell>
          <cell r="EA78">
            <v>0</v>
          </cell>
          <cell r="EB78">
            <v>2.33</v>
          </cell>
          <cell r="EC78">
            <v>0.32</v>
          </cell>
          <cell r="ED78">
            <v>0</v>
          </cell>
          <cell r="EE78">
            <v>0</v>
          </cell>
          <cell r="EF78">
            <v>2.65</v>
          </cell>
          <cell r="EG78">
            <v>0</v>
          </cell>
          <cell r="EH78">
            <v>0</v>
          </cell>
          <cell r="EI78">
            <v>2.63</v>
          </cell>
          <cell r="EJ78">
            <v>0</v>
          </cell>
          <cell r="EK78">
            <v>2.63</v>
          </cell>
          <cell r="EL78">
            <v>0</v>
          </cell>
          <cell r="EM78">
            <v>8</v>
          </cell>
          <cell r="EN78">
            <v>70.56</v>
          </cell>
          <cell r="EO78">
            <v>1</v>
          </cell>
          <cell r="EP78" t="str">
            <v>ja</v>
          </cell>
          <cell r="EQ78">
            <v>68.95</v>
          </cell>
          <cell r="ER78">
            <v>256.45</v>
          </cell>
          <cell r="ES78">
            <v>325.39999999999998</v>
          </cell>
          <cell r="ET78" t="str">
            <v>entfällt</v>
          </cell>
          <cell r="EU78" t="str">
            <v>entfällt</v>
          </cell>
          <cell r="EV78">
            <v>1811.6523031895242</v>
          </cell>
          <cell r="EW78">
            <v>18.060241814494763</v>
          </cell>
          <cell r="EX78">
            <v>1380.1896759872159</v>
          </cell>
          <cell r="EY78">
            <v>115.73539887366603</v>
          </cell>
          <cell r="EZ78">
            <v>1839.0614669720314</v>
          </cell>
          <cell r="FA78">
            <v>9.3041588713257006</v>
          </cell>
          <cell r="FB78">
            <v>558.95923805890652</v>
          </cell>
          <cell r="FC78">
            <v>0.83751623283605248</v>
          </cell>
          <cell r="FD78">
            <v>5733.8</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W78">
            <v>6</v>
          </cell>
          <cell r="FX78">
            <v>2060</v>
          </cell>
        </row>
        <row r="79">
          <cell r="I79">
            <v>253</v>
          </cell>
          <cell r="J79" t="str">
            <v>Buckower Damm 89</v>
          </cell>
          <cell r="K79" t="str">
            <v>Team 02</v>
          </cell>
          <cell r="L79" t="str">
            <v>Sonstige/Stellplätze</v>
          </cell>
          <cell r="M79" t="str">
            <v>Noack, Arite</v>
          </cell>
          <cell r="N79" t="str">
            <v>Schroll, Marcel</v>
          </cell>
          <cell r="O79" t="str">
            <v>Bretzke, Diane</v>
          </cell>
          <cell r="P79" t="str">
            <v>Geisthardt, Alexandra</v>
          </cell>
          <cell r="Q79" t="str">
            <v>Bauer, Ralf</v>
          </cell>
          <cell r="R79" t="str">
            <v>3015.006.01</v>
          </cell>
          <cell r="S79" t="str">
            <v>3015.100.06</v>
          </cell>
          <cell r="T79" t="str">
            <v>40</v>
          </cell>
          <cell r="U79" t="str">
            <v>Mietwohnanlage</v>
          </cell>
          <cell r="V79"/>
          <cell r="W79" t="str">
            <v>TN04</v>
          </cell>
          <cell r="X79" t="str">
            <v>Wohnen</v>
          </cell>
          <cell r="Y79" t="str">
            <v>Wohnen</v>
          </cell>
          <cell r="Z79" t="str">
            <v>Berlin</v>
          </cell>
          <cell r="AA79" t="str">
            <v>12349</v>
          </cell>
          <cell r="AB79" t="str">
            <v>Berlin</v>
          </cell>
          <cell r="AC79" t="str">
            <v>Neukölln</v>
          </cell>
          <cell r="AD79" t="str">
            <v>Britz</v>
          </cell>
          <cell r="AE79" t="str">
            <v>Berlin, Buckower Damm 89</v>
          </cell>
          <cell r="AF79" t="str">
            <v>3015/3015/3015/0253/1001</v>
          </cell>
          <cell r="AG79">
            <v>253</v>
          </cell>
          <cell r="AH79" t="str">
            <v>LBB08 LBB Fonds 8 Standort 06 Teilgarantie 03</v>
          </cell>
          <cell r="AI79">
            <v>1</v>
          </cell>
          <cell r="AJ79">
            <v>54</v>
          </cell>
          <cell r="AK79">
            <v>1</v>
          </cell>
          <cell r="AL79">
            <v>3121.1399999999985</v>
          </cell>
          <cell r="AM79">
            <v>30</v>
          </cell>
          <cell r="AN79">
            <v>30</v>
          </cell>
          <cell r="AO79">
            <v>30</v>
          </cell>
          <cell r="AP79" t="str">
            <v>-</v>
          </cell>
          <cell r="AQ79" t="str">
            <v>3015.100.06</v>
          </cell>
          <cell r="AR79">
            <v>6</v>
          </cell>
          <cell r="AS79">
            <v>1</v>
          </cell>
          <cell r="AT79">
            <v>5</v>
          </cell>
          <cell r="AU79">
            <v>40452</v>
          </cell>
          <cell r="AV79">
            <v>46387</v>
          </cell>
          <cell r="AW79">
            <v>40452</v>
          </cell>
          <cell r="AX79">
            <v>46387</v>
          </cell>
          <cell r="AY79">
            <v>38808</v>
          </cell>
          <cell r="AZ79">
            <v>46387</v>
          </cell>
          <cell r="BA79" t="str">
            <v>-</v>
          </cell>
          <cell r="BB79" t="str">
            <v>-</v>
          </cell>
          <cell r="BC79">
            <v>46234</v>
          </cell>
          <cell r="BD79" t="str">
            <v>BWV endet zum Vertragsende</v>
          </cell>
          <cell r="BE79" t="str">
            <v>-</v>
          </cell>
          <cell r="BF79" t="str">
            <v>-</v>
          </cell>
          <cell r="BG79">
            <v>46142</v>
          </cell>
          <cell r="BH79">
            <v>46387</v>
          </cell>
          <cell r="BI79"/>
          <cell r="BJ79" t="str">
            <v>W</v>
          </cell>
          <cell r="BK79" t="str">
            <v>W</v>
          </cell>
          <cell r="BL79" t="str">
            <v>G</v>
          </cell>
          <cell r="BM79" t="str">
            <v>G</v>
          </cell>
          <cell r="BN79" t="str">
            <v>G</v>
          </cell>
          <cell r="BO79" t="str">
            <v>G</v>
          </cell>
          <cell r="BP79" t="str">
            <v>G</v>
          </cell>
          <cell r="BQ79" t="str">
            <v>entfällt</v>
          </cell>
          <cell r="BR79" t="str">
            <v>W5</v>
          </cell>
          <cell r="BS79" t="str">
            <v>W5</v>
          </cell>
          <cell r="BT79" t="str">
            <v>G5</v>
          </cell>
          <cell r="BU79" t="str">
            <v>G5</v>
          </cell>
          <cell r="BV79" t="str">
            <v>G5</v>
          </cell>
          <cell r="BW79" t="str">
            <v>G5</v>
          </cell>
          <cell r="BX79" t="str">
            <v>G5</v>
          </cell>
          <cell r="BY79" t="str">
            <v>entfällt</v>
          </cell>
          <cell r="BZ79">
            <v>11128.050000000003</v>
          </cell>
          <cell r="CA79">
            <v>3.5653799573232883</v>
          </cell>
          <cell r="CB79">
            <v>4046.3090000000002</v>
          </cell>
          <cell r="CC79">
            <v>734.27700000000004</v>
          </cell>
          <cell r="CD79">
            <v>0</v>
          </cell>
          <cell r="CE79">
            <v>1164.231</v>
          </cell>
          <cell r="CF79">
            <v>53.414999999999999</v>
          </cell>
          <cell r="CG79">
            <v>0</v>
          </cell>
          <cell r="CH79">
            <v>42</v>
          </cell>
          <cell r="CI79">
            <v>14.16</v>
          </cell>
          <cell r="CJ79">
            <v>61.832000000000001</v>
          </cell>
          <cell r="CK79">
            <v>0</v>
          </cell>
          <cell r="CL79">
            <v>0</v>
          </cell>
          <cell r="CM79">
            <v>0</v>
          </cell>
          <cell r="CN79">
            <v>0</v>
          </cell>
          <cell r="CO79">
            <v>1040.5139999999999</v>
          </cell>
          <cell r="CP79">
            <v>182</v>
          </cell>
          <cell r="CQ79">
            <v>0</v>
          </cell>
          <cell r="CR79">
            <v>22.571000000000002</v>
          </cell>
          <cell r="CS79">
            <v>0</v>
          </cell>
          <cell r="CT79">
            <v>0</v>
          </cell>
          <cell r="CU79">
            <v>72</v>
          </cell>
          <cell r="CV79">
            <v>0</v>
          </cell>
          <cell r="CW79">
            <v>20</v>
          </cell>
          <cell r="CX79">
            <v>18.664000000000001</v>
          </cell>
          <cell r="CY79">
            <v>896.01499999999999</v>
          </cell>
          <cell r="CZ79">
            <v>16.312999999999999</v>
          </cell>
          <cell r="DA79">
            <v>0</v>
          </cell>
          <cell r="DB79">
            <v>0</v>
          </cell>
          <cell r="DC79">
            <v>0</v>
          </cell>
          <cell r="DD79">
            <v>0</v>
          </cell>
          <cell r="DE79">
            <v>135</v>
          </cell>
          <cell r="DF79">
            <v>0</v>
          </cell>
          <cell r="DG79">
            <v>98</v>
          </cell>
          <cell r="DH79">
            <v>0</v>
          </cell>
          <cell r="DI79">
            <v>0</v>
          </cell>
          <cell r="DJ79">
            <v>0</v>
          </cell>
          <cell r="DK79">
            <v>0</v>
          </cell>
          <cell r="DL79">
            <v>0</v>
          </cell>
          <cell r="DM79">
            <v>411.55399999999997</v>
          </cell>
          <cell r="DN79">
            <v>0</v>
          </cell>
          <cell r="DO79">
            <v>183.98</v>
          </cell>
          <cell r="DP79">
            <v>0</v>
          </cell>
          <cell r="DQ79">
            <v>277.99</v>
          </cell>
          <cell r="DR79">
            <v>18.45</v>
          </cell>
          <cell r="DS79">
            <v>0</v>
          </cell>
          <cell r="DT79">
            <v>480.42</v>
          </cell>
          <cell r="DU79">
            <v>0</v>
          </cell>
          <cell r="DV79">
            <v>0</v>
          </cell>
          <cell r="DW79">
            <v>0</v>
          </cell>
          <cell r="DX79">
            <v>0</v>
          </cell>
          <cell r="DY79">
            <v>0</v>
          </cell>
          <cell r="DZ79">
            <v>0</v>
          </cell>
          <cell r="EA79">
            <v>2.86</v>
          </cell>
          <cell r="EB79">
            <v>268.42</v>
          </cell>
          <cell r="EC79">
            <v>0</v>
          </cell>
          <cell r="ED79">
            <v>0</v>
          </cell>
          <cell r="EE79">
            <v>0</v>
          </cell>
          <cell r="EF79">
            <v>271.28000000000003</v>
          </cell>
          <cell r="EG79">
            <v>0</v>
          </cell>
          <cell r="EH79">
            <v>0</v>
          </cell>
          <cell r="EI79">
            <v>0.6</v>
          </cell>
          <cell r="EJ79">
            <v>0</v>
          </cell>
          <cell r="EK79">
            <v>0.6</v>
          </cell>
          <cell r="EL79">
            <v>0.49</v>
          </cell>
          <cell r="EM79">
            <v>35</v>
          </cell>
          <cell r="EN79">
            <v>122.12</v>
          </cell>
          <cell r="EO79">
            <v>1</v>
          </cell>
          <cell r="EP79" t="str">
            <v>ja</v>
          </cell>
          <cell r="EQ79">
            <v>314.05</v>
          </cell>
          <cell r="ER79">
            <v>438.25000000000006</v>
          </cell>
          <cell r="ES79">
            <v>752.30000000000007</v>
          </cell>
          <cell r="ET79" t="str">
            <v>entfällt</v>
          </cell>
          <cell r="EU79" t="str">
            <v>entfällt</v>
          </cell>
          <cell r="EV79">
            <v>3516.020337735566</v>
          </cell>
          <cell r="EW79">
            <v>35.050973860927918</v>
          </cell>
          <cell r="EX79">
            <v>2678.6458760105934</v>
          </cell>
          <cell r="EY79">
            <v>224.61706118736257</v>
          </cell>
          <cell r="EZ79">
            <v>3569.2155215630332</v>
          </cell>
          <cell r="FA79">
            <v>18.057334599751648</v>
          </cell>
          <cell r="FB79">
            <v>1084.8174594651744</v>
          </cell>
          <cell r="FC79">
            <v>1.6254355775944811</v>
          </cell>
          <cell r="FD79">
            <v>11128.050000000003</v>
          </cell>
          <cell r="FF79">
            <v>1651.1299999999994</v>
          </cell>
          <cell r="FG79">
            <v>3121.1399999999985</v>
          </cell>
          <cell r="FH79">
            <v>0</v>
          </cell>
          <cell r="FI79">
            <v>0</v>
          </cell>
          <cell r="FJ79">
            <v>575.3349999999997</v>
          </cell>
          <cell r="FK79">
            <v>3121.1399999999985</v>
          </cell>
          <cell r="FL79">
            <v>0</v>
          </cell>
          <cell r="FM79">
            <v>0</v>
          </cell>
          <cell r="FN79">
            <v>410.27166666666653</v>
          </cell>
          <cell r="FO79">
            <v>3121.1399999999985</v>
          </cell>
          <cell r="FP79">
            <v>0</v>
          </cell>
          <cell r="FQ79">
            <v>0</v>
          </cell>
          <cell r="FR79">
            <v>71.129999999999967</v>
          </cell>
          <cell r="FS79">
            <v>3121.1399999999985</v>
          </cell>
          <cell r="FT79">
            <v>0</v>
          </cell>
          <cell r="FU79">
            <v>0</v>
          </cell>
          <cell r="FW79">
            <v>1</v>
          </cell>
          <cell r="FX79">
            <v>210</v>
          </cell>
        </row>
        <row r="80">
          <cell r="I80">
            <v>113</v>
          </cell>
          <cell r="J80" t="str">
            <v>Sewanstraße 241-255</v>
          </cell>
          <cell r="K80" t="str">
            <v>Team 03</v>
          </cell>
          <cell r="L80" t="str">
            <v>Team 3 &amp; 4</v>
          </cell>
          <cell r="M80" t="str">
            <v>Noack, Arite</v>
          </cell>
          <cell r="N80" t="str">
            <v>Trettin, Sabrina</v>
          </cell>
          <cell r="O80" t="str">
            <v>Bräkow, Pascal</v>
          </cell>
          <cell r="P80" t="str">
            <v>Grieger, Tobias</v>
          </cell>
          <cell r="Q80" t="str">
            <v>Engel, Kerstin</v>
          </cell>
          <cell r="R80" t="str">
            <v>3015.008.01</v>
          </cell>
          <cell r="S80" t="str">
            <v>3015.100.08</v>
          </cell>
          <cell r="T80" t="str">
            <v>40</v>
          </cell>
          <cell r="U80" t="str">
            <v>Mietwohnanlage</v>
          </cell>
          <cell r="V80"/>
          <cell r="W80" t="str">
            <v>TN04</v>
          </cell>
          <cell r="X80" t="str">
            <v>Wohnen</v>
          </cell>
          <cell r="Y80" t="str">
            <v>Wohnen</v>
          </cell>
          <cell r="Z80" t="str">
            <v>Berlin</v>
          </cell>
          <cell r="AA80" t="str">
            <v>10319</v>
          </cell>
          <cell r="AB80" t="str">
            <v>Berlin</v>
          </cell>
          <cell r="AC80" t="str">
            <v>Lichtenberg</v>
          </cell>
          <cell r="AD80" t="str">
            <v>Friedrichsfelde</v>
          </cell>
          <cell r="AE80" t="str">
            <v>Sewanstraße 241</v>
          </cell>
          <cell r="AF80" t="str">
            <v>3015/3015/1100/0113/0001</v>
          </cell>
          <cell r="AG80">
            <v>113</v>
          </cell>
          <cell r="AH80" t="str">
            <v>LBB08 LBB Fonds 8 Standort 08 Teilgarantie 01</v>
          </cell>
          <cell r="AI80">
            <v>1</v>
          </cell>
          <cell r="AJ80">
            <v>350</v>
          </cell>
          <cell r="AK80">
            <v>0</v>
          </cell>
          <cell r="AL80">
            <v>21193.820000000094</v>
          </cell>
          <cell r="AM80">
            <v>637.20000000000005</v>
          </cell>
          <cell r="AN80">
            <v>422.2</v>
          </cell>
          <cell r="AO80">
            <v>422.2</v>
          </cell>
          <cell r="AP80" t="str">
            <v>-</v>
          </cell>
          <cell r="AQ80" t="str">
            <v>3015.100.08</v>
          </cell>
          <cell r="AR80">
            <v>11</v>
          </cell>
          <cell r="AS80">
            <v>8</v>
          </cell>
          <cell r="AT80">
            <v>2</v>
          </cell>
          <cell r="AU80" t="str">
            <v>-</v>
          </cell>
          <cell r="AV80" t="str">
            <v>-</v>
          </cell>
          <cell r="AW80" t="str">
            <v>-</v>
          </cell>
          <cell r="AX80" t="str">
            <v>-</v>
          </cell>
          <cell r="AY80" t="str">
            <v>-</v>
          </cell>
          <cell r="AZ80" t="str">
            <v>-</v>
          </cell>
          <cell r="BA80" t="str">
            <v>-</v>
          </cell>
          <cell r="BB80" t="str">
            <v>-</v>
          </cell>
          <cell r="BC80" t="str">
            <v>-</v>
          </cell>
          <cell r="BD80" t="str">
            <v>-</v>
          </cell>
          <cell r="BE80" t="str">
            <v>-</v>
          </cell>
          <cell r="BF80" t="str">
            <v>-</v>
          </cell>
          <cell r="BG80" t="str">
            <v>-</v>
          </cell>
          <cell r="BH80" t="str">
            <v>-</v>
          </cell>
          <cell r="BI80"/>
          <cell r="BJ80" t="str">
            <v>A</v>
          </cell>
          <cell r="BK80" t="str">
            <v>A</v>
          </cell>
          <cell r="BL80" t="str">
            <v>G</v>
          </cell>
          <cell r="BM80" t="str">
            <v>G</v>
          </cell>
          <cell r="BN80" t="str">
            <v>G</v>
          </cell>
          <cell r="BO80" t="str">
            <v>G</v>
          </cell>
          <cell r="BP80" t="str">
            <v>G</v>
          </cell>
          <cell r="BQ80" t="str">
            <v>A</v>
          </cell>
          <cell r="BR80" t="str">
            <v>A2</v>
          </cell>
          <cell r="BS80" t="str">
            <v>A2</v>
          </cell>
          <cell r="BT80" t="str">
            <v>G2</v>
          </cell>
          <cell r="BU80" t="str">
            <v>G2</v>
          </cell>
          <cell r="BV80" t="str">
            <v>G2</v>
          </cell>
          <cell r="BW80" t="str">
            <v>G2</v>
          </cell>
          <cell r="BX80" t="str">
            <v>G2</v>
          </cell>
          <cell r="BY80" t="str">
            <v>A2</v>
          </cell>
          <cell r="BZ80">
            <v>78404.640000000159</v>
          </cell>
          <cell r="CA80">
            <v>3.6994104885291943</v>
          </cell>
          <cell r="CB80">
            <v>9325.9040000000005</v>
          </cell>
          <cell r="CC80">
            <v>2537.5070000000001</v>
          </cell>
          <cell r="CD80">
            <v>6635.4589999999998</v>
          </cell>
          <cell r="CE80">
            <v>842.93499999999995</v>
          </cell>
          <cell r="CF80">
            <v>15.882999999999999</v>
          </cell>
          <cell r="CG80">
            <v>0</v>
          </cell>
          <cell r="CH80">
            <v>0</v>
          </cell>
          <cell r="CI80">
            <v>273.93799999999999</v>
          </cell>
          <cell r="CJ80">
            <v>692.17</v>
          </cell>
          <cell r="CK80">
            <v>0</v>
          </cell>
          <cell r="CL80">
            <v>0</v>
          </cell>
          <cell r="CM80">
            <v>0</v>
          </cell>
          <cell r="CN80">
            <v>0</v>
          </cell>
          <cell r="CO80">
            <v>4810.5330000000004</v>
          </cell>
          <cell r="CP80">
            <v>164</v>
          </cell>
          <cell r="CQ80">
            <v>0</v>
          </cell>
          <cell r="CR80">
            <v>287.64800000000002</v>
          </cell>
          <cell r="CS80">
            <v>0</v>
          </cell>
          <cell r="CT80">
            <v>0</v>
          </cell>
          <cell r="CU80">
            <v>85</v>
          </cell>
          <cell r="CV80">
            <v>0</v>
          </cell>
          <cell r="CW80">
            <v>0</v>
          </cell>
          <cell r="CX80">
            <v>134.4</v>
          </cell>
          <cell r="CY80">
            <v>0</v>
          </cell>
          <cell r="CZ80">
            <v>18.600000000000001</v>
          </cell>
          <cell r="DA80">
            <v>0</v>
          </cell>
          <cell r="DB80">
            <v>0</v>
          </cell>
          <cell r="DC80">
            <v>34</v>
          </cell>
          <cell r="DD80">
            <v>0</v>
          </cell>
          <cell r="DE80">
            <v>322</v>
          </cell>
          <cell r="DF80">
            <v>0</v>
          </cell>
          <cell r="DG80">
            <v>0</v>
          </cell>
          <cell r="DH80">
            <v>0</v>
          </cell>
          <cell r="DI80">
            <v>372</v>
          </cell>
          <cell r="DJ80">
            <v>0</v>
          </cell>
          <cell r="DK80">
            <v>0</v>
          </cell>
          <cell r="DL80">
            <v>0</v>
          </cell>
          <cell r="DM80">
            <v>0</v>
          </cell>
          <cell r="DN80">
            <v>0</v>
          </cell>
          <cell r="DO80">
            <v>0</v>
          </cell>
          <cell r="DP80">
            <v>0</v>
          </cell>
          <cell r="DQ80">
            <v>3389.94</v>
          </cell>
          <cell r="DR80">
            <v>0</v>
          </cell>
          <cell r="DS80">
            <v>0</v>
          </cell>
          <cell r="DT80">
            <v>3389.94</v>
          </cell>
          <cell r="DU80">
            <v>0</v>
          </cell>
          <cell r="DV80">
            <v>0</v>
          </cell>
          <cell r="DW80">
            <v>0</v>
          </cell>
          <cell r="DX80">
            <v>0</v>
          </cell>
          <cell r="DY80">
            <v>0</v>
          </cell>
          <cell r="DZ80">
            <v>0</v>
          </cell>
          <cell r="EA80">
            <v>0</v>
          </cell>
          <cell r="EB80">
            <v>207.11</v>
          </cell>
          <cell r="EC80">
            <v>0</v>
          </cell>
          <cell r="ED80">
            <v>0</v>
          </cell>
          <cell r="EE80">
            <v>0</v>
          </cell>
          <cell r="EF80">
            <v>207.11</v>
          </cell>
          <cell r="EG80">
            <v>0</v>
          </cell>
          <cell r="EH80">
            <v>0</v>
          </cell>
          <cell r="EI80">
            <v>1213.8</v>
          </cell>
          <cell r="EJ80">
            <v>0</v>
          </cell>
          <cell r="EK80">
            <v>1213.8</v>
          </cell>
          <cell r="EL80">
            <v>2.56</v>
          </cell>
          <cell r="EM80">
            <v>397</v>
          </cell>
          <cell r="EN80">
            <v>572.74</v>
          </cell>
          <cell r="EO80">
            <v>1</v>
          </cell>
          <cell r="EP80" t="str">
            <v>ja</v>
          </cell>
          <cell r="EQ80">
            <v>1508.24</v>
          </cell>
          <cell r="ER80">
            <v>3302.6100000000006</v>
          </cell>
          <cell r="ES80">
            <v>4810.8500000000004</v>
          </cell>
          <cell r="ET80" t="str">
            <v>entfällt</v>
          </cell>
          <cell r="EU80" t="str">
            <v>entfällt</v>
          </cell>
          <cell r="EV80">
            <v>24772.741748359862</v>
          </cell>
          <cell r="EW80">
            <v>246.95782165028629</v>
          </cell>
          <cell r="EX80">
            <v>18872.872209964513</v>
          </cell>
          <cell r="EY80">
            <v>1582.5791419209265</v>
          </cell>
          <cell r="EZ80">
            <v>25147.537803169678</v>
          </cell>
          <cell r="FA80">
            <v>127.22613743226123</v>
          </cell>
          <cell r="FB80">
            <v>7643.2728443062115</v>
          </cell>
          <cell r="FC80">
            <v>11.452293196425932</v>
          </cell>
          <cell r="FD80">
            <v>78404.640000000159</v>
          </cell>
          <cell r="FF80">
            <v>4296.4860895545289</v>
          </cell>
          <cell r="FG80">
            <v>21193.820000000094</v>
          </cell>
          <cell r="FH80">
            <v>0</v>
          </cell>
          <cell r="FI80">
            <v>0</v>
          </cell>
          <cell r="FJ80">
            <v>132.91148373015784</v>
          </cell>
          <cell r="FK80">
            <v>21193.820000000094</v>
          </cell>
          <cell r="FL80">
            <v>0</v>
          </cell>
          <cell r="FM80">
            <v>0</v>
          </cell>
          <cell r="FN80">
            <v>1411.6649111389124</v>
          </cell>
          <cell r="FO80">
            <v>21193.820000000094</v>
          </cell>
          <cell r="FP80">
            <v>0</v>
          </cell>
          <cell r="FQ80">
            <v>0</v>
          </cell>
          <cell r="FR80">
            <v>247.75474362774128</v>
          </cell>
          <cell r="FS80">
            <v>21193.820000000094</v>
          </cell>
          <cell r="FT80">
            <v>164.80566076127764</v>
          </cell>
          <cell r="FU80">
            <v>21193.820000000094</v>
          </cell>
          <cell r="FW80">
            <v>1</v>
          </cell>
          <cell r="FX80">
            <v>253</v>
          </cell>
        </row>
        <row r="81">
          <cell r="I81">
            <v>2061</v>
          </cell>
          <cell r="J81" t="str">
            <v>Berlin, Rosenthaler Weg 47-51, Arnouxstr. 17</v>
          </cell>
          <cell r="K81" t="str">
            <v>Team 01</v>
          </cell>
          <cell r="L81" t="str">
            <v>Team 1 &amp; 2</v>
          </cell>
          <cell r="M81" t="str">
            <v>Noack, Arite</v>
          </cell>
          <cell r="N81" t="str">
            <v>Krause, Jörn Peter</v>
          </cell>
          <cell r="O81" t="str">
            <v>Herrmann, Michael</v>
          </cell>
          <cell r="P81" t="str">
            <v>Specht, Ronny / Walter, Heike</v>
          </cell>
          <cell r="Q81" t="str">
            <v>Hardt, David</v>
          </cell>
          <cell r="R81" t="str">
            <v>3015.001.01</v>
          </cell>
          <cell r="S81" t="str">
            <v>3015.101.01</v>
          </cell>
          <cell r="T81" t="str">
            <v>40</v>
          </cell>
          <cell r="U81" t="str">
            <v>Mietwohnanlage</v>
          </cell>
          <cell r="V81"/>
          <cell r="W81" t="str">
            <v>TN04</v>
          </cell>
          <cell r="X81" t="str">
            <v>Wohnen</v>
          </cell>
          <cell r="Y81" t="str">
            <v>Wohnen</v>
          </cell>
          <cell r="Z81" t="str">
            <v>Berlin</v>
          </cell>
          <cell r="AA81" t="str">
            <v>13127</v>
          </cell>
          <cell r="AB81" t="str">
            <v>Berlin</v>
          </cell>
          <cell r="AC81" t="str">
            <v>Pankow</v>
          </cell>
          <cell r="AD81" t="str">
            <v>Französisch Buchholz</v>
          </cell>
          <cell r="AE81" t="str">
            <v>Arnouxstr. 17</v>
          </cell>
          <cell r="AF81" t="str">
            <v>3015/3015/3015/2061/0001</v>
          </cell>
          <cell r="AG81">
            <v>2061</v>
          </cell>
          <cell r="AH81" t="str">
            <v>LBB08 LBB Fonds 8 Standort 01 Teilgarantie 01</v>
          </cell>
          <cell r="AI81">
            <v>1</v>
          </cell>
          <cell r="AJ81">
            <v>51</v>
          </cell>
          <cell r="AK81">
            <v>0</v>
          </cell>
          <cell r="AL81">
            <v>4004.9399999999987</v>
          </cell>
          <cell r="AM81">
            <v>736.81999999999994</v>
          </cell>
          <cell r="AN81">
            <v>456.82</v>
          </cell>
          <cell r="AO81">
            <v>456.82</v>
          </cell>
          <cell r="AP81" t="str">
            <v>-</v>
          </cell>
          <cell r="AQ81" t="str">
            <v>3015.101.01</v>
          </cell>
          <cell r="AR81">
            <v>6</v>
          </cell>
          <cell r="AS81">
            <v>4</v>
          </cell>
          <cell r="AT81">
            <v>1</v>
          </cell>
          <cell r="AU81">
            <v>36525</v>
          </cell>
          <cell r="AV81">
            <v>46387</v>
          </cell>
          <cell r="AW81">
            <v>36525</v>
          </cell>
          <cell r="AX81">
            <v>46387</v>
          </cell>
          <cell r="AY81">
            <v>37621</v>
          </cell>
          <cell r="AZ81">
            <v>46387</v>
          </cell>
          <cell r="BA81" t="str">
            <v>-</v>
          </cell>
          <cell r="BB81" t="str">
            <v>-</v>
          </cell>
          <cell r="BC81">
            <v>36525</v>
          </cell>
          <cell r="BD81">
            <v>46387</v>
          </cell>
          <cell r="BE81" t="str">
            <v>-</v>
          </cell>
          <cell r="BF81" t="str">
            <v>-</v>
          </cell>
          <cell r="BG81">
            <v>36464</v>
          </cell>
          <cell r="BH81">
            <v>46326</v>
          </cell>
          <cell r="BI81"/>
          <cell r="BJ81" t="str">
            <v>W</v>
          </cell>
          <cell r="BK81" t="str">
            <v>W</v>
          </cell>
          <cell r="BL81" t="str">
            <v>G</v>
          </cell>
          <cell r="BM81" t="str">
            <v>G</v>
          </cell>
          <cell r="BN81" t="str">
            <v>G</v>
          </cell>
          <cell r="BO81" t="str">
            <v>G</v>
          </cell>
          <cell r="BP81" t="str">
            <v>G</v>
          </cell>
          <cell r="BQ81" t="str">
            <v>entfällt</v>
          </cell>
          <cell r="BR81" t="str">
            <v>W1</v>
          </cell>
          <cell r="BS81" t="str">
            <v>W1</v>
          </cell>
          <cell r="BT81" t="str">
            <v>G1</v>
          </cell>
          <cell r="BU81" t="str">
            <v>G1</v>
          </cell>
          <cell r="BV81" t="str">
            <v>G1</v>
          </cell>
          <cell r="BW81" t="str">
            <v>G1</v>
          </cell>
          <cell r="BX81" t="str">
            <v>G1</v>
          </cell>
          <cell r="BY81" t="str">
            <v>entfällt</v>
          </cell>
          <cell r="BZ81">
            <v>15913.649999999998</v>
          </cell>
          <cell r="CA81">
            <v>3.9735052210520014</v>
          </cell>
          <cell r="CB81">
            <v>2774.84</v>
          </cell>
          <cell r="CC81">
            <v>1067.0139999999999</v>
          </cell>
          <cell r="CD81">
            <v>1611.586</v>
          </cell>
          <cell r="CE81">
            <v>38.293999999999997</v>
          </cell>
          <cell r="CF81">
            <v>98.257999999999996</v>
          </cell>
          <cell r="CG81">
            <v>0</v>
          </cell>
          <cell r="CH81">
            <v>87</v>
          </cell>
          <cell r="CI81">
            <v>9.6829999999999998</v>
          </cell>
          <cell r="CJ81">
            <v>723.55600000000004</v>
          </cell>
          <cell r="CK81">
            <v>0</v>
          </cell>
          <cell r="CL81">
            <v>0</v>
          </cell>
          <cell r="CM81">
            <v>66.926000000000002</v>
          </cell>
          <cell r="CN81">
            <v>0</v>
          </cell>
          <cell r="CO81">
            <v>620.36699999999996</v>
          </cell>
          <cell r="CP81">
            <v>315</v>
          </cell>
          <cell r="CQ81">
            <v>0</v>
          </cell>
          <cell r="CR81">
            <v>57.087000000000003</v>
          </cell>
          <cell r="CS81">
            <v>0</v>
          </cell>
          <cell r="CT81">
            <v>0</v>
          </cell>
          <cell r="CU81">
            <v>27</v>
          </cell>
          <cell r="CV81">
            <v>0</v>
          </cell>
          <cell r="CW81">
            <v>36</v>
          </cell>
          <cell r="CX81">
            <v>1.2</v>
          </cell>
          <cell r="CY81">
            <v>63.402000000000001</v>
          </cell>
          <cell r="CZ81">
            <v>9.5820000000000007</v>
          </cell>
          <cell r="DA81">
            <v>0</v>
          </cell>
          <cell r="DB81">
            <v>0</v>
          </cell>
          <cell r="DC81">
            <v>0</v>
          </cell>
          <cell r="DD81">
            <v>0</v>
          </cell>
          <cell r="DE81">
            <v>197</v>
          </cell>
          <cell r="DF81">
            <v>0</v>
          </cell>
          <cell r="DG81">
            <v>0</v>
          </cell>
          <cell r="DH81">
            <v>0</v>
          </cell>
          <cell r="DI81">
            <v>0</v>
          </cell>
          <cell r="DJ81">
            <v>0</v>
          </cell>
          <cell r="DK81">
            <v>162</v>
          </cell>
          <cell r="DL81">
            <v>0</v>
          </cell>
          <cell r="DM81">
            <v>559.12</v>
          </cell>
          <cell r="DN81">
            <v>0</v>
          </cell>
          <cell r="DO81">
            <v>506.75</v>
          </cell>
          <cell r="DP81">
            <v>0</v>
          </cell>
          <cell r="DQ81">
            <v>271.72000000000003</v>
          </cell>
          <cell r="DR81">
            <v>0</v>
          </cell>
          <cell r="DS81">
            <v>0</v>
          </cell>
          <cell r="DT81">
            <v>778.47</v>
          </cell>
          <cell r="DU81">
            <v>0</v>
          </cell>
          <cell r="DV81">
            <v>0</v>
          </cell>
          <cell r="DW81">
            <v>0</v>
          </cell>
          <cell r="DX81">
            <v>0</v>
          </cell>
          <cell r="DY81">
            <v>0</v>
          </cell>
          <cell r="DZ81">
            <v>0</v>
          </cell>
          <cell r="EA81">
            <v>4.62</v>
          </cell>
          <cell r="EB81">
            <v>0</v>
          </cell>
          <cell r="EC81">
            <v>0</v>
          </cell>
          <cell r="ED81">
            <v>0</v>
          </cell>
          <cell r="EE81">
            <v>0</v>
          </cell>
          <cell r="EF81">
            <v>4.62</v>
          </cell>
          <cell r="EG81">
            <v>0</v>
          </cell>
          <cell r="EH81">
            <v>0</v>
          </cell>
          <cell r="EI81">
            <v>5.2</v>
          </cell>
          <cell r="EJ81">
            <v>0</v>
          </cell>
          <cell r="EK81">
            <v>5.2</v>
          </cell>
          <cell r="EL81">
            <v>0</v>
          </cell>
          <cell r="EM81">
            <v>48</v>
          </cell>
          <cell r="EN81">
            <v>173.9</v>
          </cell>
          <cell r="EO81">
            <v>1</v>
          </cell>
          <cell r="EP81" t="str">
            <v>ja</v>
          </cell>
          <cell r="EQ81">
            <v>335.7</v>
          </cell>
          <cell r="ER81">
            <v>452.59000000000009</v>
          </cell>
          <cell r="ES81">
            <v>788.29000000000008</v>
          </cell>
          <cell r="ET81" t="str">
            <v>entfällt</v>
          </cell>
          <cell r="EU81" t="str">
            <v>entfällt</v>
          </cell>
          <cell r="EV81">
            <v>5028.079227502174</v>
          </cell>
          <cell r="EW81">
            <v>50.124588780779682</v>
          </cell>
          <cell r="EX81">
            <v>3830.5932256573224</v>
          </cell>
          <cell r="EY81">
            <v>321.21326699325317</v>
          </cell>
          <cell r="EZ81">
            <v>5104.1509145556984</v>
          </cell>
          <cell r="FA81">
            <v>25.822862294232834</v>
          </cell>
          <cell r="FB81">
            <v>1551.3414626837555</v>
          </cell>
          <cell r="FC81">
            <v>2.3244515327830486</v>
          </cell>
          <cell r="FD81">
            <v>15913.649999999998</v>
          </cell>
          <cell r="FF81">
            <v>1220.1404909218081</v>
          </cell>
          <cell r="FG81">
            <v>4004.9399999999987</v>
          </cell>
          <cell r="FH81">
            <v>0</v>
          </cell>
          <cell r="FI81">
            <v>0</v>
          </cell>
          <cell r="FJ81">
            <v>355.45499999999987</v>
          </cell>
          <cell r="FK81">
            <v>4004.9399999999987</v>
          </cell>
          <cell r="FL81">
            <v>32.154738065209571</v>
          </cell>
          <cell r="FM81">
            <v>4004.9399999999987</v>
          </cell>
          <cell r="FN81">
            <v>0</v>
          </cell>
          <cell r="FO81">
            <v>0</v>
          </cell>
          <cell r="FP81">
            <v>0</v>
          </cell>
          <cell r="FQ81">
            <v>0</v>
          </cell>
          <cell r="FR81">
            <v>246.22249999999991</v>
          </cell>
          <cell r="FS81">
            <v>4004.9399999999987</v>
          </cell>
          <cell r="FT81">
            <v>0</v>
          </cell>
          <cell r="FU81">
            <v>0</v>
          </cell>
          <cell r="FW81">
            <v>8</v>
          </cell>
          <cell r="FX81">
            <v>113</v>
          </cell>
        </row>
        <row r="82">
          <cell r="I82">
            <v>2062</v>
          </cell>
          <cell r="J82" t="str">
            <v>Berlin, Rosenthaler Weg 59-63, Arnouxstr. 16, Cunistr. 9</v>
          </cell>
          <cell r="K82" t="str">
            <v>Team 01</v>
          </cell>
          <cell r="L82" t="str">
            <v>Team 1 &amp; 2</v>
          </cell>
          <cell r="M82" t="str">
            <v>Noack, Arite</v>
          </cell>
          <cell r="N82" t="str">
            <v>Krause, Jörn Peter</v>
          </cell>
          <cell r="O82" t="str">
            <v>Herrmann, Michael</v>
          </cell>
          <cell r="P82" t="str">
            <v>Specht, Ronny / Walter, Heike</v>
          </cell>
          <cell r="Q82" t="str">
            <v>Hardt, David</v>
          </cell>
          <cell r="R82" t="str">
            <v>3015.001.01</v>
          </cell>
          <cell r="S82" t="str">
            <v>3015.102.01</v>
          </cell>
          <cell r="T82" t="str">
            <v>40</v>
          </cell>
          <cell r="U82" t="str">
            <v>Mietwohnanlage</v>
          </cell>
          <cell r="V82"/>
          <cell r="W82" t="str">
            <v>TN04</v>
          </cell>
          <cell r="X82" t="str">
            <v>Wohnen</v>
          </cell>
          <cell r="Y82" t="str">
            <v>Wohnen</v>
          </cell>
          <cell r="Z82" t="str">
            <v>Berlin</v>
          </cell>
          <cell r="AA82" t="str">
            <v>13127</v>
          </cell>
          <cell r="AB82" t="str">
            <v>Berlin</v>
          </cell>
          <cell r="AC82" t="str">
            <v>Pankow</v>
          </cell>
          <cell r="AD82" t="str">
            <v>Französisch Buchholz</v>
          </cell>
          <cell r="AE82" t="str">
            <v>Arnouxstr. 16</v>
          </cell>
          <cell r="AF82" t="str">
            <v>3015/3015/3015/2062/0002</v>
          </cell>
          <cell r="AG82">
            <v>2062</v>
          </cell>
          <cell r="AH82" t="str">
            <v>LBB08 LBB Fonds 8 Standort 01 Teilgarantie 01</v>
          </cell>
          <cell r="AI82">
            <v>1</v>
          </cell>
          <cell r="AJ82">
            <v>72</v>
          </cell>
          <cell r="AK82">
            <v>0</v>
          </cell>
          <cell r="AL82">
            <v>5975.4399999999978</v>
          </cell>
          <cell r="AM82">
            <v>782.3</v>
          </cell>
          <cell r="AN82">
            <v>475.77</v>
          </cell>
          <cell r="AO82">
            <v>474.82</v>
          </cell>
          <cell r="AP82" t="str">
            <v>-</v>
          </cell>
          <cell r="AQ82" t="str">
            <v>3015.102.01</v>
          </cell>
          <cell r="AR82">
            <v>6</v>
          </cell>
          <cell r="AS82">
            <v>6</v>
          </cell>
          <cell r="AT82">
            <v>1</v>
          </cell>
          <cell r="AU82">
            <v>36525</v>
          </cell>
          <cell r="AV82">
            <v>46387</v>
          </cell>
          <cell r="AW82">
            <v>36525</v>
          </cell>
          <cell r="AX82">
            <v>46387</v>
          </cell>
          <cell r="AY82">
            <v>37621</v>
          </cell>
          <cell r="AZ82">
            <v>46387</v>
          </cell>
          <cell r="BA82" t="str">
            <v>-</v>
          </cell>
          <cell r="BB82" t="str">
            <v>-</v>
          </cell>
          <cell r="BC82">
            <v>36525</v>
          </cell>
          <cell r="BD82">
            <v>46387</v>
          </cell>
          <cell r="BE82" t="str">
            <v>-</v>
          </cell>
          <cell r="BF82" t="str">
            <v>-</v>
          </cell>
          <cell r="BG82">
            <v>36464</v>
          </cell>
          <cell r="BH82">
            <v>46326</v>
          </cell>
          <cell r="BI82"/>
          <cell r="BJ82" t="str">
            <v>W</v>
          </cell>
          <cell r="BK82" t="str">
            <v>W</v>
          </cell>
          <cell r="BL82" t="str">
            <v>G</v>
          </cell>
          <cell r="BM82" t="str">
            <v>G</v>
          </cell>
          <cell r="BN82" t="str">
            <v>G</v>
          </cell>
          <cell r="BO82" t="str">
            <v>G</v>
          </cell>
          <cell r="BP82" t="str">
            <v>G</v>
          </cell>
          <cell r="BQ82" t="str">
            <v>entfällt</v>
          </cell>
          <cell r="BR82" t="str">
            <v>W1</v>
          </cell>
          <cell r="BS82" t="str">
            <v>W1</v>
          </cell>
          <cell r="BT82" t="str">
            <v>G1</v>
          </cell>
          <cell r="BU82" t="str">
            <v>G1</v>
          </cell>
          <cell r="BV82" t="str">
            <v>G1</v>
          </cell>
          <cell r="BW82" t="str">
            <v>G1</v>
          </cell>
          <cell r="BX82" t="str">
            <v>G1</v>
          </cell>
          <cell r="BY82" t="str">
            <v>entfällt</v>
          </cell>
          <cell r="BZ82">
            <v>21438.84</v>
          </cell>
          <cell r="CA82">
            <v>3.5878261684495212</v>
          </cell>
          <cell r="CB82">
            <v>3596.86</v>
          </cell>
          <cell r="CC82">
            <v>1478.5909999999999</v>
          </cell>
          <cell r="CD82">
            <v>1973.454</v>
          </cell>
          <cell r="CE82">
            <v>115.31699999999999</v>
          </cell>
          <cell r="CF82">
            <v>400.31</v>
          </cell>
          <cell r="CG82">
            <v>0</v>
          </cell>
          <cell r="CH82">
            <v>189</v>
          </cell>
          <cell r="CI82">
            <v>0.191</v>
          </cell>
          <cell r="CJ82">
            <v>742.64800000000002</v>
          </cell>
          <cell r="CK82">
            <v>0</v>
          </cell>
          <cell r="CL82">
            <v>0</v>
          </cell>
          <cell r="CM82">
            <v>102.06</v>
          </cell>
          <cell r="CN82">
            <v>0</v>
          </cell>
          <cell r="CO82">
            <v>510.89299999999997</v>
          </cell>
          <cell r="CP82">
            <v>215</v>
          </cell>
          <cell r="CQ82">
            <v>0</v>
          </cell>
          <cell r="CR82">
            <v>73.248999999999995</v>
          </cell>
          <cell r="CS82">
            <v>0</v>
          </cell>
          <cell r="CT82">
            <v>0</v>
          </cell>
          <cell r="CU82">
            <v>29</v>
          </cell>
          <cell r="CV82">
            <v>0</v>
          </cell>
          <cell r="CW82">
            <v>0</v>
          </cell>
          <cell r="CX82">
            <v>0</v>
          </cell>
          <cell r="CY82">
            <v>105.776</v>
          </cell>
          <cell r="CZ82">
            <v>39.036000000000001</v>
          </cell>
          <cell r="DA82">
            <v>0</v>
          </cell>
          <cell r="DB82">
            <v>0</v>
          </cell>
          <cell r="DC82">
            <v>0</v>
          </cell>
          <cell r="DD82">
            <v>0</v>
          </cell>
          <cell r="DE82">
            <v>295</v>
          </cell>
          <cell r="DF82">
            <v>0</v>
          </cell>
          <cell r="DG82">
            <v>0</v>
          </cell>
          <cell r="DH82">
            <v>0</v>
          </cell>
          <cell r="DI82">
            <v>0</v>
          </cell>
          <cell r="DJ82">
            <v>0</v>
          </cell>
          <cell r="DK82">
            <v>202</v>
          </cell>
          <cell r="DL82">
            <v>0</v>
          </cell>
          <cell r="DM82">
            <v>602.47</v>
          </cell>
          <cell r="DN82">
            <v>0</v>
          </cell>
          <cell r="DO82">
            <v>759.88</v>
          </cell>
          <cell r="DP82">
            <v>0</v>
          </cell>
          <cell r="DQ82">
            <v>323.77</v>
          </cell>
          <cell r="DR82">
            <v>0</v>
          </cell>
          <cell r="DS82">
            <v>0</v>
          </cell>
          <cell r="DT82">
            <v>1083.6500000000001</v>
          </cell>
          <cell r="DU82">
            <v>0</v>
          </cell>
          <cell r="DV82">
            <v>0</v>
          </cell>
          <cell r="DW82">
            <v>0</v>
          </cell>
          <cell r="DX82">
            <v>0</v>
          </cell>
          <cell r="DY82">
            <v>0</v>
          </cell>
          <cell r="DZ82">
            <v>0</v>
          </cell>
          <cell r="EA82">
            <v>9.24</v>
          </cell>
          <cell r="EB82">
            <v>0</v>
          </cell>
          <cell r="EC82">
            <v>0</v>
          </cell>
          <cell r="ED82">
            <v>0</v>
          </cell>
          <cell r="EE82">
            <v>0</v>
          </cell>
          <cell r="EF82">
            <v>9.24</v>
          </cell>
          <cell r="EG82">
            <v>0</v>
          </cell>
          <cell r="EH82">
            <v>0</v>
          </cell>
          <cell r="EI82">
            <v>6.96</v>
          </cell>
          <cell r="EJ82">
            <v>0</v>
          </cell>
          <cell r="EK82">
            <v>6.96</v>
          </cell>
          <cell r="EL82">
            <v>2.67</v>
          </cell>
          <cell r="EM82">
            <v>47</v>
          </cell>
          <cell r="EN82">
            <v>230.78</v>
          </cell>
          <cell r="EO82">
            <v>1</v>
          </cell>
          <cell r="EP82" t="str">
            <v>ja</v>
          </cell>
          <cell r="EQ82">
            <v>411.91</v>
          </cell>
          <cell r="ER82">
            <v>687.94</v>
          </cell>
          <cell r="ES82">
            <v>1099.8500000000001</v>
          </cell>
          <cell r="ET82" t="str">
            <v>entfällt</v>
          </cell>
          <cell r="EU82" t="str">
            <v>entfällt</v>
          </cell>
          <cell r="EV82">
            <v>6773.8190839777626</v>
          </cell>
          <cell r="EW82">
            <v>67.527753779738205</v>
          </cell>
          <cell r="EX82">
            <v>5160.5681455826434</v>
          </cell>
          <cell r="EY82">
            <v>432.73792228342563</v>
          </cell>
          <cell r="EZ82">
            <v>6876.3027208097019</v>
          </cell>
          <cell r="FA82">
            <v>34.788512570534778</v>
          </cell>
          <cell r="FB82">
            <v>2089.9643641680577</v>
          </cell>
          <cell r="FC82">
            <v>3.1314968281375135</v>
          </cell>
          <cell r="FD82">
            <v>21438.840000000004</v>
          </cell>
          <cell r="FF82">
            <v>2122.1893174960442</v>
          </cell>
          <cell r="FG82">
            <v>5975.4399999999978</v>
          </cell>
          <cell r="FH82">
            <v>0</v>
          </cell>
          <cell r="FI82">
            <v>0</v>
          </cell>
          <cell r="FJ82">
            <v>495.08965578704851</v>
          </cell>
          <cell r="FK82">
            <v>5975.4399999999978</v>
          </cell>
          <cell r="FL82">
            <v>53.686806396710502</v>
          </cell>
          <cell r="FM82">
            <v>5975.4399999999978</v>
          </cell>
          <cell r="FN82">
            <v>0</v>
          </cell>
          <cell r="FO82">
            <v>0</v>
          </cell>
          <cell r="FP82">
            <v>0</v>
          </cell>
          <cell r="FQ82">
            <v>0</v>
          </cell>
          <cell r="FR82">
            <v>364.90716161841806</v>
          </cell>
          <cell r="FS82">
            <v>5975.4399999999978</v>
          </cell>
          <cell r="FT82">
            <v>0</v>
          </cell>
          <cell r="FU82">
            <v>0</v>
          </cell>
          <cell r="FW82">
            <v>4</v>
          </cell>
          <cell r="FX82">
            <v>2061</v>
          </cell>
        </row>
        <row r="83">
          <cell r="I83">
            <v>2063</v>
          </cell>
          <cell r="J83" t="str">
            <v>Berlin, Rosenthaler Weg 67</v>
          </cell>
          <cell r="K83" t="str">
            <v>Team 01</v>
          </cell>
          <cell r="L83" t="str">
            <v>Team 1 &amp; 2</v>
          </cell>
          <cell r="M83" t="str">
            <v>Noack, Arite</v>
          </cell>
          <cell r="N83" t="str">
            <v>Krause, Jörn Peter</v>
          </cell>
          <cell r="O83" t="str">
            <v>Herrmann, Michael</v>
          </cell>
          <cell r="P83" t="str">
            <v>Specht, Ronny / Walter, Heike</v>
          </cell>
          <cell r="Q83" t="str">
            <v>Hardt, David</v>
          </cell>
          <cell r="R83" t="str">
            <v>3015.001.01</v>
          </cell>
          <cell r="S83" t="str">
            <v>3015.103.01</v>
          </cell>
          <cell r="T83" t="str">
            <v>40</v>
          </cell>
          <cell r="U83" t="str">
            <v>Mietwohnanlage</v>
          </cell>
          <cell r="V83"/>
          <cell r="W83" t="str">
            <v>TN04</v>
          </cell>
          <cell r="X83" t="str">
            <v>Wohnen</v>
          </cell>
          <cell r="Y83" t="str">
            <v>Wohnen</v>
          </cell>
          <cell r="Z83" t="str">
            <v>Berlin</v>
          </cell>
          <cell r="AA83" t="str">
            <v>13127</v>
          </cell>
          <cell r="AB83" t="str">
            <v>Berlin</v>
          </cell>
          <cell r="AC83" t="str">
            <v>Pankow</v>
          </cell>
          <cell r="AD83" t="str">
            <v>Französisch Buchholz</v>
          </cell>
          <cell r="AE83" t="str">
            <v>Rosenthaler Weg 67</v>
          </cell>
          <cell r="AF83" t="str">
            <v>3015/3015/3015/2063/0001</v>
          </cell>
          <cell r="AG83">
            <v>2063</v>
          </cell>
          <cell r="AH83" t="str">
            <v>LBB08 LBB Fonds 8 Standort 01 Teilgarantie 01</v>
          </cell>
          <cell r="AI83">
            <v>1</v>
          </cell>
          <cell r="AJ83">
            <v>19</v>
          </cell>
          <cell r="AK83">
            <v>0</v>
          </cell>
          <cell r="AL83">
            <v>1308.08</v>
          </cell>
          <cell r="AM83">
            <v>697.74</v>
          </cell>
          <cell r="AN83">
            <v>308.14999999999998</v>
          </cell>
          <cell r="AO83">
            <v>307.39</v>
          </cell>
          <cell r="AP83" t="str">
            <v>-</v>
          </cell>
          <cell r="AQ83" t="str">
            <v>3015.103.01</v>
          </cell>
          <cell r="AR83">
            <v>5</v>
          </cell>
          <cell r="AS83">
            <v>1</v>
          </cell>
          <cell r="AT83">
            <v>1</v>
          </cell>
          <cell r="AU83">
            <v>36525</v>
          </cell>
          <cell r="AV83">
            <v>46387</v>
          </cell>
          <cell r="AW83">
            <v>36525</v>
          </cell>
          <cell r="AX83">
            <v>46387</v>
          </cell>
          <cell r="AY83">
            <v>37621</v>
          </cell>
          <cell r="AZ83">
            <v>46387</v>
          </cell>
          <cell r="BA83" t="str">
            <v>-</v>
          </cell>
          <cell r="BB83" t="str">
            <v>-</v>
          </cell>
          <cell r="BC83">
            <v>36525</v>
          </cell>
          <cell r="BD83">
            <v>46387</v>
          </cell>
          <cell r="BE83" t="str">
            <v>-</v>
          </cell>
          <cell r="BF83" t="str">
            <v>-</v>
          </cell>
          <cell r="BG83">
            <v>36464</v>
          </cell>
          <cell r="BH83">
            <v>46326</v>
          </cell>
          <cell r="BI83"/>
          <cell r="BJ83" t="str">
            <v>W</v>
          </cell>
          <cell r="BK83" t="str">
            <v>W</v>
          </cell>
          <cell r="BL83" t="str">
            <v>G</v>
          </cell>
          <cell r="BM83" t="str">
            <v>G</v>
          </cell>
          <cell r="BN83" t="str">
            <v>G</v>
          </cell>
          <cell r="BO83" t="str">
            <v>G</v>
          </cell>
          <cell r="BP83" t="str">
            <v>G</v>
          </cell>
          <cell r="BQ83" t="str">
            <v>entfällt</v>
          </cell>
          <cell r="BR83" t="str">
            <v>W1</v>
          </cell>
          <cell r="BS83" t="str">
            <v>W1</v>
          </cell>
          <cell r="BT83" t="str">
            <v>G1</v>
          </cell>
          <cell r="BU83" t="str">
            <v>G1</v>
          </cell>
          <cell r="BV83" t="str">
            <v>G1</v>
          </cell>
          <cell r="BW83" t="str">
            <v>G1</v>
          </cell>
          <cell r="BX83" t="str">
            <v>G1</v>
          </cell>
          <cell r="BY83" t="str">
            <v>entfällt</v>
          </cell>
          <cell r="BZ83">
            <v>5382.4000000000015</v>
          </cell>
          <cell r="CA83">
            <v>4.1147330438505305</v>
          </cell>
          <cell r="CB83">
            <v>1782.693</v>
          </cell>
          <cell r="CC83">
            <v>351.26400000000001</v>
          </cell>
          <cell r="CD83">
            <v>1416.82</v>
          </cell>
          <cell r="CE83">
            <v>206.096</v>
          </cell>
          <cell r="CF83">
            <v>0</v>
          </cell>
          <cell r="CG83">
            <v>0</v>
          </cell>
          <cell r="CH83">
            <v>11</v>
          </cell>
          <cell r="CI83">
            <v>34.668999999999997</v>
          </cell>
          <cell r="CJ83">
            <v>480.35199999999998</v>
          </cell>
          <cell r="CK83">
            <v>0</v>
          </cell>
          <cell r="CL83">
            <v>0</v>
          </cell>
          <cell r="CM83">
            <v>45.521999999999998</v>
          </cell>
          <cell r="CN83">
            <v>0</v>
          </cell>
          <cell r="CO83">
            <v>645.95299999999997</v>
          </cell>
          <cell r="CP83">
            <v>185</v>
          </cell>
          <cell r="CQ83">
            <v>0</v>
          </cell>
          <cell r="CR83">
            <v>14.446</v>
          </cell>
          <cell r="CS83">
            <v>0</v>
          </cell>
          <cell r="CT83">
            <v>0</v>
          </cell>
          <cell r="CU83">
            <v>20</v>
          </cell>
          <cell r="CV83">
            <v>0</v>
          </cell>
          <cell r="CW83">
            <v>15</v>
          </cell>
          <cell r="CX83">
            <v>0</v>
          </cell>
          <cell r="CY83">
            <v>0</v>
          </cell>
          <cell r="CZ83">
            <v>8.7040000000000006</v>
          </cell>
          <cell r="DA83">
            <v>0</v>
          </cell>
          <cell r="DB83">
            <v>0</v>
          </cell>
          <cell r="DC83">
            <v>0</v>
          </cell>
          <cell r="DD83">
            <v>0</v>
          </cell>
          <cell r="DE83">
            <v>93</v>
          </cell>
          <cell r="DF83">
            <v>0</v>
          </cell>
          <cell r="DG83">
            <v>0</v>
          </cell>
          <cell r="DH83">
            <v>0</v>
          </cell>
          <cell r="DI83">
            <v>0</v>
          </cell>
          <cell r="DJ83">
            <v>0</v>
          </cell>
          <cell r="DK83">
            <v>68</v>
          </cell>
          <cell r="DL83">
            <v>0</v>
          </cell>
          <cell r="DM83">
            <v>260.52600000000001</v>
          </cell>
          <cell r="DN83">
            <v>0</v>
          </cell>
          <cell r="DO83">
            <v>128.13999999999999</v>
          </cell>
          <cell r="DP83">
            <v>0</v>
          </cell>
          <cell r="DQ83">
            <v>50.46</v>
          </cell>
          <cell r="DR83">
            <v>0</v>
          </cell>
          <cell r="DS83">
            <v>0</v>
          </cell>
          <cell r="DT83">
            <v>178.6</v>
          </cell>
          <cell r="DU83">
            <v>0</v>
          </cell>
          <cell r="DV83">
            <v>0</v>
          </cell>
          <cell r="DW83">
            <v>0</v>
          </cell>
          <cell r="DX83">
            <v>0</v>
          </cell>
          <cell r="DY83">
            <v>0</v>
          </cell>
          <cell r="DZ83">
            <v>0</v>
          </cell>
          <cell r="EA83">
            <v>1.54</v>
          </cell>
          <cell r="EB83">
            <v>0</v>
          </cell>
          <cell r="EC83">
            <v>0</v>
          </cell>
          <cell r="ED83">
            <v>0</v>
          </cell>
          <cell r="EE83">
            <v>0</v>
          </cell>
          <cell r="EF83">
            <v>1.54</v>
          </cell>
          <cell r="EG83">
            <v>0</v>
          </cell>
          <cell r="EH83">
            <v>0</v>
          </cell>
          <cell r="EI83">
            <v>1.2</v>
          </cell>
          <cell r="EJ83">
            <v>0</v>
          </cell>
          <cell r="EK83">
            <v>1.2</v>
          </cell>
          <cell r="EL83">
            <v>0</v>
          </cell>
          <cell r="EM83">
            <v>5</v>
          </cell>
          <cell r="EN83">
            <v>39.409999999999997</v>
          </cell>
          <cell r="EO83">
            <v>1</v>
          </cell>
          <cell r="EP83" t="str">
            <v>ja</v>
          </cell>
          <cell r="EQ83">
            <v>72.95</v>
          </cell>
          <cell r="ER83">
            <v>108.39</v>
          </cell>
          <cell r="ES83">
            <v>181.34</v>
          </cell>
          <cell r="ET83" t="str">
            <v>entfällt</v>
          </cell>
          <cell r="EU83" t="str">
            <v>entfällt</v>
          </cell>
          <cell r="EV83">
            <v>1700.623906778628</v>
          </cell>
          <cell r="EW83">
            <v>16.953407084714613</v>
          </cell>
          <cell r="EX83">
            <v>1295.603772722033</v>
          </cell>
          <cell r="EY83">
            <v>108.64247286225891</v>
          </cell>
          <cell r="EZ83">
            <v>1726.3532805173297</v>
          </cell>
          <cell r="FA83">
            <v>8.7339468954312096</v>
          </cell>
          <cell r="FB83">
            <v>524.70302468315242</v>
          </cell>
          <cell r="FC83">
            <v>0.78618845645414381</v>
          </cell>
          <cell r="FD83">
            <v>5382.4000000000033</v>
          </cell>
          <cell r="FF83">
            <v>439.79509514372137</v>
          </cell>
          <cell r="FG83">
            <v>1308.08</v>
          </cell>
          <cell r="FH83">
            <v>0</v>
          </cell>
          <cell r="FI83">
            <v>0</v>
          </cell>
          <cell r="FJ83">
            <v>195.20388088376561</v>
          </cell>
          <cell r="FK83">
            <v>1308.08</v>
          </cell>
          <cell r="FL83">
            <v>22.408342696210639</v>
          </cell>
          <cell r="FM83">
            <v>1308.08</v>
          </cell>
          <cell r="FN83">
            <v>0</v>
          </cell>
          <cell r="FO83">
            <v>0</v>
          </cell>
          <cell r="FP83">
            <v>0</v>
          </cell>
          <cell r="FQ83">
            <v>0</v>
          </cell>
          <cell r="FR83">
            <v>124.30226705091258</v>
          </cell>
          <cell r="FS83">
            <v>1308.08</v>
          </cell>
          <cell r="FT83">
            <v>0</v>
          </cell>
          <cell r="FU83">
            <v>0</v>
          </cell>
          <cell r="FW83">
            <v>5</v>
          </cell>
          <cell r="FX83">
            <v>2062</v>
          </cell>
        </row>
        <row r="84">
          <cell r="I84">
            <v>2064</v>
          </cell>
          <cell r="J84" t="str">
            <v>Berlin, Arnouxstr. 43-47</v>
          </cell>
          <cell r="K84" t="str">
            <v>Team 01</v>
          </cell>
          <cell r="L84" t="str">
            <v>Team 1 &amp; 2</v>
          </cell>
          <cell r="M84" t="str">
            <v>Noack, Arite</v>
          </cell>
          <cell r="N84" t="str">
            <v>Krause, Jörn Peter</v>
          </cell>
          <cell r="O84" t="str">
            <v>Herrmann, Michael</v>
          </cell>
          <cell r="P84" t="str">
            <v>Specht, Ronny</v>
          </cell>
          <cell r="Q84" t="str">
            <v>Hardt, David</v>
          </cell>
          <cell r="R84" t="str">
            <v>3015.001.02</v>
          </cell>
          <cell r="S84" t="str">
            <v>3015.200.01</v>
          </cell>
          <cell r="T84" t="str">
            <v>40</v>
          </cell>
          <cell r="U84" t="str">
            <v>Mietwohnanlage</v>
          </cell>
          <cell r="V84"/>
          <cell r="W84" t="str">
            <v>TN04</v>
          </cell>
          <cell r="X84" t="str">
            <v>Wohnen</v>
          </cell>
          <cell r="Y84" t="str">
            <v>Wohnen</v>
          </cell>
          <cell r="Z84" t="str">
            <v>Berlin</v>
          </cell>
          <cell r="AA84" t="str">
            <v>13127</v>
          </cell>
          <cell r="AB84" t="str">
            <v>Berlin</v>
          </cell>
          <cell r="AC84" t="str">
            <v>Pankow</v>
          </cell>
          <cell r="AD84" t="str">
            <v>Französisch Buchholz</v>
          </cell>
          <cell r="AE84" t="str">
            <v>Arnouxstr. 43</v>
          </cell>
          <cell r="AF84" t="str">
            <v>3015/3015/3015/2064/0001</v>
          </cell>
          <cell r="AG84">
            <v>2064</v>
          </cell>
          <cell r="AH84" t="str">
            <v>LBB08 LBB Fonds 8 Standort 01 Teilgarantie 13</v>
          </cell>
          <cell r="AI84">
            <v>1</v>
          </cell>
          <cell r="AJ84">
            <v>33</v>
          </cell>
          <cell r="AK84">
            <v>0</v>
          </cell>
          <cell r="AL84">
            <v>2398.0300000000002</v>
          </cell>
          <cell r="AM84">
            <v>952.72</v>
          </cell>
          <cell r="AN84">
            <v>624.63</v>
          </cell>
          <cell r="AO84">
            <v>624.63</v>
          </cell>
          <cell r="AP84" t="str">
            <v>-</v>
          </cell>
          <cell r="AQ84" t="str">
            <v>3015.200.01</v>
          </cell>
          <cell r="AR84">
            <v>4</v>
          </cell>
          <cell r="AS84">
            <v>3</v>
          </cell>
          <cell r="AT84">
            <v>1</v>
          </cell>
          <cell r="AU84">
            <v>36525</v>
          </cell>
          <cell r="AV84">
            <v>46387</v>
          </cell>
          <cell r="AW84">
            <v>36525</v>
          </cell>
          <cell r="AX84">
            <v>46387</v>
          </cell>
          <cell r="AY84">
            <v>37621</v>
          </cell>
          <cell r="AZ84">
            <v>46387</v>
          </cell>
          <cell r="BA84" t="str">
            <v>-</v>
          </cell>
          <cell r="BB84" t="str">
            <v>-</v>
          </cell>
          <cell r="BC84">
            <v>36525</v>
          </cell>
          <cell r="BD84">
            <v>46387</v>
          </cell>
          <cell r="BE84" t="str">
            <v>-</v>
          </cell>
          <cell r="BF84" t="str">
            <v>-</v>
          </cell>
          <cell r="BG84">
            <v>36464</v>
          </cell>
          <cell r="BH84">
            <v>46326</v>
          </cell>
          <cell r="BI84"/>
          <cell r="BJ84" t="str">
            <v>W</v>
          </cell>
          <cell r="BK84" t="str">
            <v>W</v>
          </cell>
          <cell r="BL84" t="str">
            <v>G</v>
          </cell>
          <cell r="BM84" t="str">
            <v>G</v>
          </cell>
          <cell r="BN84" t="str">
            <v>G</v>
          </cell>
          <cell r="BO84" t="str">
            <v>G</v>
          </cell>
          <cell r="BP84" t="str">
            <v>G</v>
          </cell>
          <cell r="BQ84" t="str">
            <v>entfällt</v>
          </cell>
          <cell r="BR84" t="str">
            <v>W1</v>
          </cell>
          <cell r="BS84" t="str">
            <v>W1</v>
          </cell>
          <cell r="BT84" t="str">
            <v>G1</v>
          </cell>
          <cell r="BU84" t="str">
            <v>G1</v>
          </cell>
          <cell r="BV84" t="str">
            <v>G1</v>
          </cell>
          <cell r="BW84" t="str">
            <v>G1</v>
          </cell>
          <cell r="BX84" t="str">
            <v>G1</v>
          </cell>
          <cell r="BY84" t="str">
            <v>entfällt</v>
          </cell>
          <cell r="BZ84">
            <v>9732.4100000000017</v>
          </cell>
          <cell r="CA84">
            <v>4.058502187212004</v>
          </cell>
          <cell r="CB84">
            <v>2472.8389999999999</v>
          </cell>
          <cell r="CC84">
            <v>837.78099999999995</v>
          </cell>
          <cell r="CD84">
            <v>1542.752</v>
          </cell>
          <cell r="CE84">
            <v>191.55699999999999</v>
          </cell>
          <cell r="CF84">
            <v>0</v>
          </cell>
          <cell r="CG84">
            <v>0</v>
          </cell>
          <cell r="CH84">
            <v>0</v>
          </cell>
          <cell r="CI84">
            <v>48.359000000000002</v>
          </cell>
          <cell r="CJ84">
            <v>586.02700000000004</v>
          </cell>
          <cell r="CK84">
            <v>0</v>
          </cell>
          <cell r="CL84">
            <v>0</v>
          </cell>
          <cell r="CM84">
            <v>85.031999999999996</v>
          </cell>
          <cell r="CN84">
            <v>0</v>
          </cell>
          <cell r="CO84">
            <v>631.77700000000004</v>
          </cell>
          <cell r="CP84">
            <v>274</v>
          </cell>
          <cell r="CQ84">
            <v>0</v>
          </cell>
          <cell r="CR84">
            <v>81.510000000000005</v>
          </cell>
          <cell r="CS84">
            <v>0</v>
          </cell>
          <cell r="CT84">
            <v>68.84</v>
          </cell>
          <cell r="CU84">
            <v>10</v>
          </cell>
          <cell r="CV84">
            <v>0</v>
          </cell>
          <cell r="CW84">
            <v>0</v>
          </cell>
          <cell r="CX84">
            <v>6.9020000000000001</v>
          </cell>
          <cell r="CY84">
            <v>0</v>
          </cell>
          <cell r="CZ84">
            <v>16.667999999999999</v>
          </cell>
          <cell r="DA84">
            <v>0</v>
          </cell>
          <cell r="DB84">
            <v>0</v>
          </cell>
          <cell r="DC84">
            <v>0</v>
          </cell>
          <cell r="DD84">
            <v>0</v>
          </cell>
          <cell r="DE84">
            <v>116</v>
          </cell>
          <cell r="DF84">
            <v>0</v>
          </cell>
          <cell r="DG84">
            <v>0</v>
          </cell>
          <cell r="DH84">
            <v>0</v>
          </cell>
          <cell r="DI84">
            <v>0</v>
          </cell>
          <cell r="DJ84">
            <v>0</v>
          </cell>
          <cell r="DK84">
            <v>98</v>
          </cell>
          <cell r="DL84">
            <v>0</v>
          </cell>
          <cell r="DM84">
            <v>248.62899999999999</v>
          </cell>
          <cell r="DN84">
            <v>0</v>
          </cell>
          <cell r="DO84">
            <v>287.12</v>
          </cell>
          <cell r="DP84">
            <v>0</v>
          </cell>
          <cell r="DQ84">
            <v>303.41000000000003</v>
          </cell>
          <cell r="DR84">
            <v>0</v>
          </cell>
          <cell r="DS84">
            <v>0</v>
          </cell>
          <cell r="DT84">
            <v>590.53</v>
          </cell>
          <cell r="DU84">
            <v>0</v>
          </cell>
          <cell r="DV84">
            <v>0</v>
          </cell>
          <cell r="DW84">
            <v>0</v>
          </cell>
          <cell r="DX84">
            <v>0</v>
          </cell>
          <cell r="DY84">
            <v>0</v>
          </cell>
          <cell r="DZ84">
            <v>0</v>
          </cell>
          <cell r="EA84">
            <v>4.9800000000000004</v>
          </cell>
          <cell r="EB84">
            <v>0</v>
          </cell>
          <cell r="EC84">
            <v>3.24</v>
          </cell>
          <cell r="ED84">
            <v>0</v>
          </cell>
          <cell r="EE84">
            <v>0</v>
          </cell>
          <cell r="EF84">
            <v>8.2200000000000006</v>
          </cell>
          <cell r="EG84">
            <v>0</v>
          </cell>
          <cell r="EH84">
            <v>0</v>
          </cell>
          <cell r="EI84">
            <v>0</v>
          </cell>
          <cell r="EJ84">
            <v>0</v>
          </cell>
          <cell r="EK84">
            <v>0</v>
          </cell>
          <cell r="EL84">
            <v>1.1000000000000001</v>
          </cell>
          <cell r="EM84">
            <v>33</v>
          </cell>
          <cell r="EN84">
            <v>105.38</v>
          </cell>
          <cell r="EO84">
            <v>1</v>
          </cell>
          <cell r="EP84" t="str">
            <v>ja</v>
          </cell>
          <cell r="EQ84">
            <v>351.16</v>
          </cell>
          <cell r="ER84">
            <v>247.58999999999997</v>
          </cell>
          <cell r="ES84">
            <v>598.75</v>
          </cell>
          <cell r="ET84" t="str">
            <v>entfällt</v>
          </cell>
          <cell r="EU84" t="str">
            <v>entfällt</v>
          </cell>
          <cell r="EV84">
            <v>3075.0537151775015</v>
          </cell>
          <cell r="EW84">
            <v>30.655006808365659</v>
          </cell>
          <cell r="EX84">
            <v>2342.6997461499777</v>
          </cell>
          <cell r="EY84">
            <v>196.44639738952461</v>
          </cell>
          <cell r="EZ84">
            <v>3121.5773504086769</v>
          </cell>
          <cell r="FA84">
            <v>15.792648652007218</v>
          </cell>
          <cell r="FB84">
            <v>948.76355611930717</v>
          </cell>
          <cell r="FC84">
            <v>1.4215792946415862</v>
          </cell>
          <cell r="FD84">
            <v>9732.4100000000017</v>
          </cell>
          <cell r="FF84">
            <v>817.98</v>
          </cell>
          <cell r="FG84">
            <v>2398.0300000000002</v>
          </cell>
          <cell r="FH84">
            <v>0</v>
          </cell>
          <cell r="FI84">
            <v>0</v>
          </cell>
          <cell r="FJ84">
            <v>246.3</v>
          </cell>
          <cell r="FK84">
            <v>2398.0300000000002</v>
          </cell>
          <cell r="FL84">
            <v>33.543333333333337</v>
          </cell>
          <cell r="FM84">
            <v>2398.0300000000002</v>
          </cell>
          <cell r="FN84">
            <v>0</v>
          </cell>
          <cell r="FO84">
            <v>0</v>
          </cell>
          <cell r="FP84">
            <v>0</v>
          </cell>
          <cell r="FQ84">
            <v>0</v>
          </cell>
          <cell r="FR84">
            <v>145.77500000000003</v>
          </cell>
          <cell r="FS84">
            <v>2398.0300000000002</v>
          </cell>
          <cell r="FT84">
            <v>0</v>
          </cell>
          <cell r="FU84">
            <v>0</v>
          </cell>
          <cell r="FW84">
            <v>2</v>
          </cell>
          <cell r="FX84">
            <v>2063</v>
          </cell>
        </row>
        <row r="85">
          <cell r="I85">
            <v>110</v>
          </cell>
          <cell r="J85" t="str">
            <v>Melchior- 27-34/ Adalbertstr. 58-65</v>
          </cell>
          <cell r="K85" t="str">
            <v>Team 03</v>
          </cell>
          <cell r="L85" t="str">
            <v>Team 3 &amp; 4</v>
          </cell>
          <cell r="M85" t="str">
            <v>Noack, Arite</v>
          </cell>
          <cell r="N85" t="str">
            <v>Trettin, Sabrina</v>
          </cell>
          <cell r="O85" t="str">
            <v>Kaiser, Ramona</v>
          </cell>
          <cell r="P85" t="str">
            <v>Arnold, Gabriele | Nemetz, Reinhard</v>
          </cell>
          <cell r="Q85" t="str">
            <v>Gros, Rahel</v>
          </cell>
          <cell r="R85" t="str">
            <v>3015.002.02</v>
          </cell>
          <cell r="S85" t="str">
            <v>3015.200.02</v>
          </cell>
          <cell r="T85" t="str">
            <v>43</v>
          </cell>
          <cell r="U85" t="str">
            <v>Apartmentanlage Beschäftigtenwohnen</v>
          </cell>
          <cell r="V85"/>
          <cell r="W85" t="str">
            <v>TN05</v>
          </cell>
          <cell r="X85" t="str">
            <v>Apartment</v>
          </cell>
          <cell r="Y85" t="str">
            <v>Apartment</v>
          </cell>
          <cell r="Z85" t="str">
            <v>Berlin</v>
          </cell>
          <cell r="AA85" t="str">
            <v>10179</v>
          </cell>
          <cell r="AB85" t="str">
            <v>Berlin</v>
          </cell>
          <cell r="AC85" t="str">
            <v>Mitte</v>
          </cell>
          <cell r="AD85" t="str">
            <v>Mitte</v>
          </cell>
          <cell r="AE85" t="str">
            <v>Adalbertstraße 58</v>
          </cell>
          <cell r="AF85" t="str">
            <v>3015/3015/1100/0110/0009</v>
          </cell>
          <cell r="AG85">
            <v>110</v>
          </cell>
          <cell r="AH85" t="str">
            <v>LBB08 LBB Fonds 8 Standort 02 Teilgarantie 07</v>
          </cell>
          <cell r="AI85">
            <v>1</v>
          </cell>
          <cell r="AJ85">
            <v>165</v>
          </cell>
          <cell r="AK85">
            <v>0</v>
          </cell>
          <cell r="AL85">
            <v>9190.6500000000069</v>
          </cell>
          <cell r="AM85">
            <v>756.38</v>
          </cell>
          <cell r="AN85">
            <v>756.38</v>
          </cell>
          <cell r="AO85">
            <v>0</v>
          </cell>
          <cell r="AP85" t="str">
            <v>-</v>
          </cell>
          <cell r="AQ85" t="str">
            <v>3015.200.02</v>
          </cell>
          <cell r="AR85">
            <v>5</v>
          </cell>
          <cell r="AS85">
            <v>16</v>
          </cell>
          <cell r="AT85">
            <v>4</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cell r="BJ85" t="str">
            <v>A</v>
          </cell>
          <cell r="BK85" t="str">
            <v>A</v>
          </cell>
          <cell r="BL85" t="str">
            <v>G</v>
          </cell>
          <cell r="BM85" t="str">
            <v>G</v>
          </cell>
          <cell r="BN85" t="str">
            <v>G</v>
          </cell>
          <cell r="BO85" t="str">
            <v>G</v>
          </cell>
          <cell r="BP85" t="str">
            <v>G</v>
          </cell>
          <cell r="BQ85" t="str">
            <v>A</v>
          </cell>
          <cell r="BR85" t="str">
            <v>A4</v>
          </cell>
          <cell r="BS85" t="str">
            <v>A4</v>
          </cell>
          <cell r="BT85" t="str">
            <v>G4</v>
          </cell>
          <cell r="BU85" t="str">
            <v>G4</v>
          </cell>
          <cell r="BV85" t="str">
            <v>G4</v>
          </cell>
          <cell r="BW85" t="str">
            <v>G4</v>
          </cell>
          <cell r="BX85" t="str">
            <v>G4</v>
          </cell>
          <cell r="BY85" t="str">
            <v>A4</v>
          </cell>
          <cell r="BZ85">
            <v>36900</v>
          </cell>
          <cell r="CA85">
            <v>4.0209075995448771</v>
          </cell>
          <cell r="CB85">
            <v>4161.4639999999999</v>
          </cell>
          <cell r="CC85">
            <v>2403.319</v>
          </cell>
          <cell r="CD85">
            <v>1532.751</v>
          </cell>
          <cell r="CE85">
            <v>312.83199999999999</v>
          </cell>
          <cell r="CF85">
            <v>12.727</v>
          </cell>
          <cell r="CG85">
            <v>0</v>
          </cell>
          <cell r="CH85">
            <v>129</v>
          </cell>
          <cell r="CI85">
            <v>0</v>
          </cell>
          <cell r="CJ85">
            <v>812.34799999999996</v>
          </cell>
          <cell r="CK85">
            <v>0</v>
          </cell>
          <cell r="CL85">
            <v>0</v>
          </cell>
          <cell r="CM85">
            <v>0</v>
          </cell>
          <cell r="CN85">
            <v>0</v>
          </cell>
          <cell r="CO85">
            <v>308.25</v>
          </cell>
          <cell r="CP85">
            <v>147</v>
          </cell>
          <cell r="CQ85">
            <v>456.05599999999998</v>
          </cell>
          <cell r="CR85">
            <v>159.37200000000001</v>
          </cell>
          <cell r="CS85">
            <v>1</v>
          </cell>
          <cell r="CT85">
            <v>0</v>
          </cell>
          <cell r="CU85">
            <v>15</v>
          </cell>
          <cell r="CV85">
            <v>0</v>
          </cell>
          <cell r="CW85">
            <v>78</v>
          </cell>
          <cell r="CX85">
            <v>0</v>
          </cell>
          <cell r="CY85">
            <v>166.06100000000001</v>
          </cell>
          <cell r="CZ85">
            <v>0</v>
          </cell>
          <cell r="DA85">
            <v>0</v>
          </cell>
          <cell r="DB85">
            <v>0</v>
          </cell>
          <cell r="DC85">
            <v>0</v>
          </cell>
          <cell r="DD85">
            <v>0</v>
          </cell>
          <cell r="DE85">
            <v>189</v>
          </cell>
          <cell r="DF85">
            <v>0</v>
          </cell>
          <cell r="DG85">
            <v>0</v>
          </cell>
          <cell r="DH85">
            <v>0</v>
          </cell>
          <cell r="DI85">
            <v>266</v>
          </cell>
          <cell r="DJ85">
            <v>0</v>
          </cell>
          <cell r="DK85">
            <v>0</v>
          </cell>
          <cell r="DL85">
            <v>0</v>
          </cell>
          <cell r="DM85">
            <v>635.69600000000003</v>
          </cell>
          <cell r="DN85">
            <v>0</v>
          </cell>
          <cell r="DO85">
            <v>0</v>
          </cell>
          <cell r="DP85">
            <v>0</v>
          </cell>
          <cell r="DQ85">
            <v>345.84</v>
          </cell>
          <cell r="DR85">
            <v>21.13</v>
          </cell>
          <cell r="DS85">
            <v>0</v>
          </cell>
          <cell r="DT85">
            <v>366.96999999999997</v>
          </cell>
          <cell r="DU85">
            <v>0</v>
          </cell>
          <cell r="DV85">
            <v>0</v>
          </cell>
          <cell r="DW85">
            <v>0</v>
          </cell>
          <cell r="DX85">
            <v>0</v>
          </cell>
          <cell r="DY85">
            <v>0</v>
          </cell>
          <cell r="DZ85">
            <v>0</v>
          </cell>
          <cell r="EA85">
            <v>0</v>
          </cell>
          <cell r="EB85">
            <v>1071.1199999999999</v>
          </cell>
          <cell r="EC85">
            <v>0</v>
          </cell>
          <cell r="ED85">
            <v>0</v>
          </cell>
          <cell r="EE85">
            <v>0</v>
          </cell>
          <cell r="EF85">
            <v>1071.1199999999999</v>
          </cell>
          <cell r="EG85">
            <v>0</v>
          </cell>
          <cell r="EH85">
            <v>0</v>
          </cell>
          <cell r="EI85">
            <v>0</v>
          </cell>
          <cell r="EJ85">
            <v>0</v>
          </cell>
          <cell r="EK85">
            <v>0</v>
          </cell>
          <cell r="EL85">
            <v>6.72</v>
          </cell>
          <cell r="EM85">
            <v>116</v>
          </cell>
          <cell r="EN85">
            <v>111.04</v>
          </cell>
          <cell r="EO85">
            <v>1</v>
          </cell>
          <cell r="EP85" t="str">
            <v>ja</v>
          </cell>
          <cell r="EQ85">
            <v>416.57</v>
          </cell>
          <cell r="ER85">
            <v>1021.52</v>
          </cell>
          <cell r="ES85">
            <v>1438.09</v>
          </cell>
          <cell r="ET85">
            <v>7</v>
          </cell>
          <cell r="EU85">
            <v>21</v>
          </cell>
          <cell r="EV85">
            <v>0</v>
          </cell>
          <cell r="EW85">
            <v>23685.860730130353</v>
          </cell>
          <cell r="EX85">
            <v>2849.4227449293412</v>
          </cell>
          <cell r="EY85">
            <v>1.8669352449124028</v>
          </cell>
          <cell r="EZ85">
            <v>6219.4861275320627</v>
          </cell>
          <cell r="FA85">
            <v>0</v>
          </cell>
          <cell r="FB85">
            <v>907.72233626280934</v>
          </cell>
          <cell r="FC85">
            <v>3235.6411259005213</v>
          </cell>
          <cell r="FD85">
            <v>36900</v>
          </cell>
          <cell r="FF85">
            <v>1232.8551563366141</v>
          </cell>
          <cell r="FG85">
            <v>9190.6500000000069</v>
          </cell>
          <cell r="FH85">
            <v>0</v>
          </cell>
          <cell r="FI85">
            <v>0</v>
          </cell>
          <cell r="FJ85">
            <v>709.11364693099631</v>
          </cell>
          <cell r="FK85">
            <v>9190.6500000000069</v>
          </cell>
          <cell r="FL85">
            <v>26.478778999894015</v>
          </cell>
          <cell r="FM85">
            <v>9190.6500000000069</v>
          </cell>
          <cell r="FN85">
            <v>976.57077502577579</v>
          </cell>
          <cell r="FO85">
            <v>9190.6500000000069</v>
          </cell>
          <cell r="FP85">
            <v>0</v>
          </cell>
          <cell r="FQ85">
            <v>0</v>
          </cell>
          <cell r="FR85">
            <v>140.96763107638137</v>
          </cell>
          <cell r="FS85">
            <v>9190.6500000000069</v>
          </cell>
          <cell r="FT85">
            <v>962.37963876771323</v>
          </cell>
          <cell r="FU85">
            <v>9190.6500000000069</v>
          </cell>
          <cell r="FW85">
            <v>3</v>
          </cell>
          <cell r="FX85">
            <v>2064</v>
          </cell>
        </row>
        <row r="86">
          <cell r="I86">
            <v>2065</v>
          </cell>
          <cell r="J86" t="str">
            <v>Berlin, Arnouxstr. 32-50, Aubertstr. 30,32</v>
          </cell>
          <cell r="K86" t="str">
            <v>Team 01</v>
          </cell>
          <cell r="L86" t="str">
            <v>Team 1 &amp; 2</v>
          </cell>
          <cell r="M86" t="str">
            <v>Noack, Arite</v>
          </cell>
          <cell r="N86" t="str">
            <v>Krause, Jörn Peter</v>
          </cell>
          <cell r="O86" t="str">
            <v>Herrmann, Michael</v>
          </cell>
          <cell r="P86" t="str">
            <v>Specht, Ronny</v>
          </cell>
          <cell r="Q86" t="str">
            <v>Hardt, David</v>
          </cell>
          <cell r="R86" t="str">
            <v>3015.001.02</v>
          </cell>
          <cell r="S86" t="str">
            <v>3015.201.01</v>
          </cell>
          <cell r="T86" t="str">
            <v>40</v>
          </cell>
          <cell r="U86" t="str">
            <v>Mietwohnanlage</v>
          </cell>
          <cell r="V86"/>
          <cell r="W86" t="str">
            <v>TN04</v>
          </cell>
          <cell r="X86" t="str">
            <v>Wohnen</v>
          </cell>
          <cell r="Y86" t="str">
            <v>Wohnen</v>
          </cell>
          <cell r="Z86" t="str">
            <v>Berlin</v>
          </cell>
          <cell r="AA86" t="str">
            <v>13127</v>
          </cell>
          <cell r="AB86" t="str">
            <v>Berlin</v>
          </cell>
          <cell r="AC86" t="str">
            <v>Pankow</v>
          </cell>
          <cell r="AD86" t="str">
            <v>Französisch Buchholz</v>
          </cell>
          <cell r="AE86" t="str">
            <v>Arnouxstr. 32</v>
          </cell>
          <cell r="AF86" t="str">
            <v>3015/3015/3015/2065/0012</v>
          </cell>
          <cell r="AG86">
            <v>2065</v>
          </cell>
          <cell r="AH86" t="str">
            <v>LBB08 LBB Fonds 8 Standort 01 Teilgarantie 09</v>
          </cell>
          <cell r="AI86">
            <v>1</v>
          </cell>
          <cell r="AJ86">
            <v>86</v>
          </cell>
          <cell r="AK86">
            <v>0</v>
          </cell>
          <cell r="AL86">
            <v>6606.340000000002</v>
          </cell>
          <cell r="AM86">
            <v>795.93</v>
          </cell>
          <cell r="AN86">
            <v>520.30999999999995</v>
          </cell>
          <cell r="AO86">
            <v>520.30999999999995</v>
          </cell>
          <cell r="AP86" t="str">
            <v>-</v>
          </cell>
          <cell r="AQ86" t="str">
            <v>3015.201.01</v>
          </cell>
          <cell r="AR86">
            <v>4</v>
          </cell>
          <cell r="AS86">
            <v>12</v>
          </cell>
          <cell r="AT86">
            <v>1</v>
          </cell>
          <cell r="AU86">
            <v>36525</v>
          </cell>
          <cell r="AV86">
            <v>46387</v>
          </cell>
          <cell r="AW86">
            <v>36525</v>
          </cell>
          <cell r="AX86">
            <v>46387</v>
          </cell>
          <cell r="AY86">
            <v>37621</v>
          </cell>
          <cell r="AZ86">
            <v>46387</v>
          </cell>
          <cell r="BA86" t="str">
            <v>-</v>
          </cell>
          <cell r="BB86" t="str">
            <v>-</v>
          </cell>
          <cell r="BC86">
            <v>36525</v>
          </cell>
          <cell r="BD86">
            <v>46387</v>
          </cell>
          <cell r="BE86" t="str">
            <v>-</v>
          </cell>
          <cell r="BF86" t="str">
            <v>-</v>
          </cell>
          <cell r="BG86">
            <v>36464</v>
          </cell>
          <cell r="BH86">
            <v>46326</v>
          </cell>
          <cell r="BI86"/>
          <cell r="BJ86" t="str">
            <v>W</v>
          </cell>
          <cell r="BK86" t="str">
            <v>W</v>
          </cell>
          <cell r="BL86" t="str">
            <v>G</v>
          </cell>
          <cell r="BM86" t="str">
            <v>G</v>
          </cell>
          <cell r="BN86" t="str">
            <v>G</v>
          </cell>
          <cell r="BO86" t="str">
            <v>G</v>
          </cell>
          <cell r="BP86" t="str">
            <v>G</v>
          </cell>
          <cell r="BQ86" t="str">
            <v>entfällt</v>
          </cell>
          <cell r="BR86" t="str">
            <v>W1</v>
          </cell>
          <cell r="BS86" t="str">
            <v>W1</v>
          </cell>
          <cell r="BT86" t="str">
            <v>G1</v>
          </cell>
          <cell r="BU86" t="str">
            <v>G1</v>
          </cell>
          <cell r="BV86" t="str">
            <v>G1</v>
          </cell>
          <cell r="BW86" t="str">
            <v>G1</v>
          </cell>
          <cell r="BX86" t="str">
            <v>G1</v>
          </cell>
          <cell r="BY86" t="str">
            <v>entfällt</v>
          </cell>
          <cell r="BZ86">
            <v>23843.419999999991</v>
          </cell>
          <cell r="CA86">
            <v>3.609172401057164</v>
          </cell>
          <cell r="CB86">
            <v>6778.7120000000004</v>
          </cell>
          <cell r="CC86">
            <v>2228.4499999999998</v>
          </cell>
          <cell r="CD86">
            <v>3965.7170000000001</v>
          </cell>
          <cell r="CE86">
            <v>355.86500000000001</v>
          </cell>
          <cell r="CF86">
            <v>204.89099999999999</v>
          </cell>
          <cell r="CG86">
            <v>0</v>
          </cell>
          <cell r="CH86">
            <v>173</v>
          </cell>
          <cell r="CI86">
            <v>0</v>
          </cell>
          <cell r="CJ86">
            <v>755.76300000000003</v>
          </cell>
          <cell r="CK86">
            <v>46.332999999999998</v>
          </cell>
          <cell r="CL86">
            <v>0</v>
          </cell>
          <cell r="CM86">
            <v>100.88</v>
          </cell>
          <cell r="CN86">
            <v>0</v>
          </cell>
          <cell r="CO86">
            <v>2410.4789999999998</v>
          </cell>
          <cell r="CP86">
            <v>438</v>
          </cell>
          <cell r="CQ86">
            <v>0</v>
          </cell>
          <cell r="CR86">
            <v>98.444000000000003</v>
          </cell>
          <cell r="CS86">
            <v>0</v>
          </cell>
          <cell r="CT86">
            <v>308.76499999999999</v>
          </cell>
          <cell r="CU86">
            <v>48</v>
          </cell>
          <cell r="CV86">
            <v>0</v>
          </cell>
          <cell r="CW86">
            <v>93</v>
          </cell>
          <cell r="CX86">
            <v>0</v>
          </cell>
          <cell r="CY86">
            <v>137.20599999999999</v>
          </cell>
          <cell r="CZ86">
            <v>79.027000000000001</v>
          </cell>
          <cell r="DA86">
            <v>0</v>
          </cell>
          <cell r="DB86">
            <v>0</v>
          </cell>
          <cell r="DC86">
            <v>0</v>
          </cell>
          <cell r="DD86">
            <v>0</v>
          </cell>
          <cell r="DE86">
            <v>201</v>
          </cell>
          <cell r="DF86">
            <v>0</v>
          </cell>
          <cell r="DG86">
            <v>0</v>
          </cell>
          <cell r="DH86">
            <v>0</v>
          </cell>
          <cell r="DI86">
            <v>0</v>
          </cell>
          <cell r="DJ86">
            <v>0</v>
          </cell>
          <cell r="DK86">
            <v>384</v>
          </cell>
          <cell r="DL86">
            <v>0</v>
          </cell>
          <cell r="DM86">
            <v>504.00599999999997</v>
          </cell>
          <cell r="DN86">
            <v>0</v>
          </cell>
          <cell r="DO86">
            <v>904.34</v>
          </cell>
          <cell r="DP86">
            <v>0</v>
          </cell>
          <cell r="DQ86">
            <v>1120.26</v>
          </cell>
          <cell r="DR86">
            <v>0</v>
          </cell>
          <cell r="DS86">
            <v>0</v>
          </cell>
          <cell r="DT86">
            <v>2024.6</v>
          </cell>
          <cell r="DU86">
            <v>0</v>
          </cell>
          <cell r="DV86">
            <v>0</v>
          </cell>
          <cell r="DW86">
            <v>0</v>
          </cell>
          <cell r="DX86">
            <v>0</v>
          </cell>
          <cell r="DY86">
            <v>0</v>
          </cell>
          <cell r="DZ86">
            <v>0</v>
          </cell>
          <cell r="EA86">
            <v>0</v>
          </cell>
          <cell r="EB86">
            <v>0</v>
          </cell>
          <cell r="EC86">
            <v>3.24</v>
          </cell>
          <cell r="ED86">
            <v>0</v>
          </cell>
          <cell r="EE86">
            <v>0</v>
          </cell>
          <cell r="EF86">
            <v>3.24</v>
          </cell>
          <cell r="EG86">
            <v>0</v>
          </cell>
          <cell r="EH86">
            <v>0</v>
          </cell>
          <cell r="EI86">
            <v>5.76</v>
          </cell>
          <cell r="EJ86">
            <v>0</v>
          </cell>
          <cell r="EK86">
            <v>5.76</v>
          </cell>
          <cell r="EL86">
            <v>3.97</v>
          </cell>
          <cell r="EM86">
            <v>143</v>
          </cell>
          <cell r="EN86">
            <v>334.5</v>
          </cell>
          <cell r="EO86">
            <v>1</v>
          </cell>
          <cell r="EP86" t="str">
            <v>ja</v>
          </cell>
          <cell r="EQ86">
            <v>1308.42</v>
          </cell>
          <cell r="ER86">
            <v>725.17999999999984</v>
          </cell>
          <cell r="ES86">
            <v>2033.6</v>
          </cell>
          <cell r="ET86" t="str">
            <v>entfällt</v>
          </cell>
          <cell r="EU86" t="str">
            <v>entfällt</v>
          </cell>
          <cell r="EV86">
            <v>7533.5705394180377</v>
          </cell>
          <cell r="EW86">
            <v>75.101665716376672</v>
          </cell>
          <cell r="EX86">
            <v>5739.377397925824</v>
          </cell>
          <cell r="EY86">
            <v>481.27380170434003</v>
          </cell>
          <cell r="EZ86">
            <v>7647.548739549733</v>
          </cell>
          <cell r="FA86">
            <v>38.690391662727087</v>
          </cell>
          <cell r="FB86">
            <v>2324.3747385535748</v>
          </cell>
          <cell r="FC86">
            <v>3.4827254693794312</v>
          </cell>
          <cell r="FD86">
            <v>23843.419999999991</v>
          </cell>
          <cell r="FF86">
            <v>1960.5600000000004</v>
          </cell>
          <cell r="FG86">
            <v>6606.340000000002</v>
          </cell>
          <cell r="FH86">
            <v>0</v>
          </cell>
          <cell r="FI86">
            <v>0</v>
          </cell>
          <cell r="FJ86">
            <v>885.00333333333356</v>
          </cell>
          <cell r="FK86">
            <v>6606.340000000002</v>
          </cell>
          <cell r="FL86">
            <v>38.686666666666675</v>
          </cell>
          <cell r="FM86">
            <v>6606.340000000002</v>
          </cell>
          <cell r="FN86">
            <v>0</v>
          </cell>
          <cell r="FO86">
            <v>0</v>
          </cell>
          <cell r="FP86">
            <v>0</v>
          </cell>
          <cell r="FQ86">
            <v>0</v>
          </cell>
          <cell r="FR86">
            <v>421.07000000000011</v>
          </cell>
          <cell r="FS86">
            <v>6606.340000000002</v>
          </cell>
          <cell r="FT86">
            <v>0</v>
          </cell>
          <cell r="FU86">
            <v>0</v>
          </cell>
          <cell r="FW86">
            <v>0</v>
          </cell>
          <cell r="FX86">
            <v>110</v>
          </cell>
        </row>
        <row r="87">
          <cell r="I87">
            <v>214</v>
          </cell>
          <cell r="J87" t="str">
            <v>Erieseering 16, 18, 20, 22, 24, 26</v>
          </cell>
          <cell r="K87" t="str">
            <v>Team 03</v>
          </cell>
          <cell r="L87" t="str">
            <v>Team 3 &amp; 4</v>
          </cell>
          <cell r="M87" t="str">
            <v>Noack, Arite</v>
          </cell>
          <cell r="N87" t="str">
            <v>Trettin, Sabrina</v>
          </cell>
          <cell r="O87" t="str">
            <v>Bräkow, Pascal</v>
          </cell>
          <cell r="P87" t="str">
            <v>Grieger, Tobias</v>
          </cell>
          <cell r="Q87" t="str">
            <v>Engel, Kerstin</v>
          </cell>
          <cell r="R87" t="str">
            <v>3015.008.02</v>
          </cell>
          <cell r="S87" t="str">
            <v>3015.201.08</v>
          </cell>
          <cell r="T87" t="str">
            <v>40</v>
          </cell>
          <cell r="U87" t="str">
            <v>Mietwohnanlage</v>
          </cell>
          <cell r="V87"/>
          <cell r="W87" t="str">
            <v>TN04</v>
          </cell>
          <cell r="X87" t="str">
            <v>Wohnen</v>
          </cell>
          <cell r="Y87" t="str">
            <v>Wohnen</v>
          </cell>
          <cell r="Z87" t="str">
            <v>Berlin</v>
          </cell>
          <cell r="AA87" t="str">
            <v>10319</v>
          </cell>
          <cell r="AB87" t="str">
            <v>Berlin</v>
          </cell>
          <cell r="AC87" t="str">
            <v>Lichtenberg</v>
          </cell>
          <cell r="AD87" t="str">
            <v>Friedrichsfelde</v>
          </cell>
          <cell r="AE87" t="str">
            <v>Erieseering 16</v>
          </cell>
          <cell r="AF87" t="str">
            <v>3015/3015/1100/0214/0004</v>
          </cell>
          <cell r="AG87">
            <v>214</v>
          </cell>
          <cell r="AH87" t="str">
            <v>LBB08 LBB Fonds 8 Standort 08 Teilgarantie 03</v>
          </cell>
          <cell r="AI87">
            <v>1</v>
          </cell>
          <cell r="AJ87">
            <v>262</v>
          </cell>
          <cell r="AK87">
            <v>0</v>
          </cell>
          <cell r="AL87">
            <v>15850.140000000045</v>
          </cell>
          <cell r="AM87">
            <v>583.76</v>
          </cell>
          <cell r="AN87">
            <v>413.76</v>
          </cell>
          <cell r="AO87">
            <v>413</v>
          </cell>
          <cell r="AP87" t="str">
            <v>-</v>
          </cell>
          <cell r="AQ87" t="str">
            <v>3015.201.08</v>
          </cell>
          <cell r="AR87">
            <v>11</v>
          </cell>
          <cell r="AS87">
            <v>6</v>
          </cell>
          <cell r="AT87">
            <v>2</v>
          </cell>
          <cell r="AU87" t="str">
            <v>-</v>
          </cell>
          <cell r="AV87" t="str">
            <v>-</v>
          </cell>
          <cell r="AW87" t="str">
            <v>-</v>
          </cell>
          <cell r="AX87" t="str">
            <v>-</v>
          </cell>
          <cell r="AY87" t="str">
            <v>-</v>
          </cell>
          <cell r="AZ87" t="str">
            <v>-</v>
          </cell>
          <cell r="BA87" t="str">
            <v>-</v>
          </cell>
          <cell r="BB87" t="str">
            <v>-</v>
          </cell>
          <cell r="BC87" t="str">
            <v>-</v>
          </cell>
          <cell r="BD87" t="str">
            <v>-</v>
          </cell>
          <cell r="BE87" t="str">
            <v>-</v>
          </cell>
          <cell r="BF87" t="str">
            <v>-</v>
          </cell>
          <cell r="BG87" t="str">
            <v>-</v>
          </cell>
          <cell r="BH87" t="str">
            <v>-</v>
          </cell>
          <cell r="BI87"/>
          <cell r="BJ87" t="str">
            <v>G</v>
          </cell>
          <cell r="BK87" t="str">
            <v>G</v>
          </cell>
          <cell r="BL87" t="str">
            <v>G</v>
          </cell>
          <cell r="BM87" t="str">
            <v>G</v>
          </cell>
          <cell r="BN87" t="str">
            <v>G</v>
          </cell>
          <cell r="BO87" t="str">
            <v>G</v>
          </cell>
          <cell r="BP87" t="str">
            <v>G</v>
          </cell>
          <cell r="BQ87" t="str">
            <v>entfällt</v>
          </cell>
          <cell r="BR87" t="str">
            <v>G2</v>
          </cell>
          <cell r="BS87" t="str">
            <v>G2</v>
          </cell>
          <cell r="BT87" t="str">
            <v>G2</v>
          </cell>
          <cell r="BU87" t="str">
            <v>G2</v>
          </cell>
          <cell r="BV87" t="str">
            <v>G2</v>
          </cell>
          <cell r="BW87" t="str">
            <v>G2</v>
          </cell>
          <cell r="BX87" t="str">
            <v>G2</v>
          </cell>
          <cell r="BY87" t="str">
            <v>entfällt</v>
          </cell>
          <cell r="BZ87">
            <v>54456.029999999984</v>
          </cell>
          <cell r="CA87">
            <v>3.4356813252122587</v>
          </cell>
          <cell r="CB87">
            <v>3029.6379999999999</v>
          </cell>
          <cell r="CC87">
            <v>1923.069</v>
          </cell>
          <cell r="CD87">
            <v>991.82899999999995</v>
          </cell>
          <cell r="CE87">
            <v>0</v>
          </cell>
          <cell r="CF87">
            <v>0</v>
          </cell>
          <cell r="CG87">
            <v>0</v>
          </cell>
          <cell r="CH87">
            <v>121</v>
          </cell>
          <cell r="CI87">
            <v>200.541</v>
          </cell>
          <cell r="CJ87">
            <v>232.095</v>
          </cell>
          <cell r="CK87">
            <v>0</v>
          </cell>
          <cell r="CL87">
            <v>0</v>
          </cell>
          <cell r="CM87">
            <v>0</v>
          </cell>
          <cell r="CN87">
            <v>0</v>
          </cell>
          <cell r="CO87">
            <v>414.90899999999999</v>
          </cell>
          <cell r="CP87">
            <v>72</v>
          </cell>
          <cell r="CQ87">
            <v>0</v>
          </cell>
          <cell r="CR87">
            <v>213.286</v>
          </cell>
          <cell r="CS87">
            <v>0</v>
          </cell>
          <cell r="CT87">
            <v>0</v>
          </cell>
          <cell r="CU87">
            <v>0</v>
          </cell>
          <cell r="CV87">
            <v>0</v>
          </cell>
          <cell r="CW87">
            <v>0</v>
          </cell>
          <cell r="CX87">
            <v>100.8</v>
          </cell>
          <cell r="CY87">
            <v>0</v>
          </cell>
          <cell r="CZ87">
            <v>13.95</v>
          </cell>
          <cell r="DA87">
            <v>0</v>
          </cell>
          <cell r="DB87">
            <v>0</v>
          </cell>
          <cell r="DC87">
            <v>0</v>
          </cell>
          <cell r="DD87">
            <v>0</v>
          </cell>
          <cell r="DE87">
            <v>0</v>
          </cell>
          <cell r="DF87">
            <v>0</v>
          </cell>
          <cell r="DG87">
            <v>24</v>
          </cell>
          <cell r="DH87">
            <v>0</v>
          </cell>
          <cell r="DI87">
            <v>187</v>
          </cell>
          <cell r="DJ87">
            <v>0</v>
          </cell>
          <cell r="DK87">
            <v>0</v>
          </cell>
          <cell r="DL87">
            <v>0</v>
          </cell>
          <cell r="DM87">
            <v>0</v>
          </cell>
          <cell r="DN87">
            <v>0</v>
          </cell>
          <cell r="DO87">
            <v>0</v>
          </cell>
          <cell r="DP87">
            <v>0</v>
          </cell>
          <cell r="DQ87">
            <v>1962.53</v>
          </cell>
          <cell r="DR87">
            <v>13.87</v>
          </cell>
          <cell r="DS87">
            <v>0</v>
          </cell>
          <cell r="DT87">
            <v>1976.3999999999999</v>
          </cell>
          <cell r="DU87">
            <v>0</v>
          </cell>
          <cell r="DV87">
            <v>0</v>
          </cell>
          <cell r="DW87">
            <v>0</v>
          </cell>
          <cell r="DX87">
            <v>0</v>
          </cell>
          <cell r="DY87">
            <v>0</v>
          </cell>
          <cell r="DZ87">
            <v>0</v>
          </cell>
          <cell r="EA87">
            <v>342.35</v>
          </cell>
          <cell r="EB87">
            <v>159.63</v>
          </cell>
          <cell r="EC87">
            <v>0</v>
          </cell>
          <cell r="ED87">
            <v>0</v>
          </cell>
          <cell r="EE87">
            <v>0</v>
          </cell>
          <cell r="EF87">
            <v>501.98</v>
          </cell>
          <cell r="EG87">
            <v>0</v>
          </cell>
          <cell r="EH87">
            <v>0</v>
          </cell>
          <cell r="EI87">
            <v>886.44</v>
          </cell>
          <cell r="EJ87">
            <v>0</v>
          </cell>
          <cell r="EK87">
            <v>886.44</v>
          </cell>
          <cell r="EL87">
            <v>1.92</v>
          </cell>
          <cell r="EM87">
            <v>286</v>
          </cell>
          <cell r="EN87">
            <v>480.42</v>
          </cell>
          <cell r="EO87">
            <v>1</v>
          </cell>
          <cell r="EP87" t="str">
            <v>ja</v>
          </cell>
          <cell r="EQ87">
            <v>889</v>
          </cell>
          <cell r="ER87">
            <v>2475.8199999999997</v>
          </cell>
          <cell r="ES87">
            <v>3364.8199999999997</v>
          </cell>
          <cell r="ET87" t="str">
            <v>entfällt</v>
          </cell>
          <cell r="EU87" t="str">
            <v>entfällt</v>
          </cell>
          <cell r="EV87">
            <v>17205.9353608528</v>
          </cell>
          <cell r="EW87">
            <v>171.52482996570879</v>
          </cell>
          <cell r="EX87">
            <v>13108.174404626963</v>
          </cell>
          <cell r="EY87">
            <v>1099.1821049088426</v>
          </cell>
          <cell r="EZ87">
            <v>17466.250377981953</v>
          </cell>
          <cell r="FA87">
            <v>88.365055394621081</v>
          </cell>
          <cell r="FB87">
            <v>5308.6436632796658</v>
          </cell>
          <cell r="FC87">
            <v>7.9542029894323214</v>
          </cell>
          <cell r="FD87">
            <v>54456.029999999992</v>
          </cell>
          <cell r="FF87">
            <v>1491.7330297112276</v>
          </cell>
          <cell r="FG87">
            <v>15850.140000000045</v>
          </cell>
          <cell r="FH87">
            <v>0</v>
          </cell>
          <cell r="FI87">
            <v>0</v>
          </cell>
          <cell r="FJ87">
            <v>25.219076580469562</v>
          </cell>
          <cell r="FK87">
            <v>15850.140000000045</v>
          </cell>
          <cell r="FL87">
            <v>0</v>
          </cell>
          <cell r="FM87">
            <v>0</v>
          </cell>
          <cell r="FN87">
            <v>1101.9987040206593</v>
          </cell>
          <cell r="FO87">
            <v>15850.140000000045</v>
          </cell>
          <cell r="FP87">
            <v>0</v>
          </cell>
          <cell r="FQ87">
            <v>0</v>
          </cell>
          <cell r="FR87">
            <v>111.65446716691623</v>
          </cell>
          <cell r="FS87">
            <v>15850.140000000045</v>
          </cell>
          <cell r="FT87">
            <v>0</v>
          </cell>
          <cell r="FU87">
            <v>0</v>
          </cell>
          <cell r="FW87">
            <v>0</v>
          </cell>
          <cell r="FX87">
            <v>2065</v>
          </cell>
        </row>
        <row r="88">
          <cell r="I88">
            <v>2066</v>
          </cell>
          <cell r="J88" t="str">
            <v>Berlin, Arnouxstr. 9-13</v>
          </cell>
          <cell r="K88" t="str">
            <v>Team 01</v>
          </cell>
          <cell r="L88" t="str">
            <v>Team 1 &amp; 2</v>
          </cell>
          <cell r="M88" t="str">
            <v>Noack, Arite</v>
          </cell>
          <cell r="N88" t="str">
            <v>Krause, Jörn Peter</v>
          </cell>
          <cell r="O88" t="str">
            <v>Herrmann, Michael</v>
          </cell>
          <cell r="P88" t="str">
            <v>Specht, Ronny</v>
          </cell>
          <cell r="Q88" t="str">
            <v>Hardt, David</v>
          </cell>
          <cell r="R88" t="str">
            <v>3015.001.02</v>
          </cell>
          <cell r="S88" t="str">
            <v>3015.202.01</v>
          </cell>
          <cell r="T88" t="str">
            <v>40</v>
          </cell>
          <cell r="U88" t="str">
            <v>Mietwohnanlage</v>
          </cell>
          <cell r="V88"/>
          <cell r="W88" t="str">
            <v>TN04</v>
          </cell>
          <cell r="X88" t="str">
            <v>Wohnen</v>
          </cell>
          <cell r="Y88" t="str">
            <v>Wohnen</v>
          </cell>
          <cell r="Z88" t="str">
            <v>Berlin</v>
          </cell>
          <cell r="AA88" t="str">
            <v>13127</v>
          </cell>
          <cell r="AB88" t="str">
            <v>Berlin</v>
          </cell>
          <cell r="AC88" t="str">
            <v>Pankow</v>
          </cell>
          <cell r="AD88" t="str">
            <v>Französisch Buchholz</v>
          </cell>
          <cell r="AE88" t="str">
            <v>Arnouxstr. 11</v>
          </cell>
          <cell r="AF88" t="str">
            <v>3015/3015/3015/2066/0002</v>
          </cell>
          <cell r="AG88">
            <v>2066</v>
          </cell>
          <cell r="AH88" t="str">
            <v>LBB08 LBB Fonds 8 Standort 01 Teilgarantie 15</v>
          </cell>
          <cell r="AI88">
            <v>1</v>
          </cell>
          <cell r="AJ88">
            <v>36</v>
          </cell>
          <cell r="AK88">
            <v>0</v>
          </cell>
          <cell r="AL88">
            <v>2894.7500000000009</v>
          </cell>
          <cell r="AM88">
            <v>1106.8</v>
          </cell>
          <cell r="AN88">
            <v>779.8</v>
          </cell>
          <cell r="AO88">
            <v>779.8</v>
          </cell>
          <cell r="AP88" t="str">
            <v>-</v>
          </cell>
          <cell r="AQ88" t="str">
            <v>3015.202.01</v>
          </cell>
          <cell r="AR88">
            <v>5</v>
          </cell>
          <cell r="AS88">
            <v>3</v>
          </cell>
          <cell r="AT88">
            <v>1</v>
          </cell>
          <cell r="AU88">
            <v>36525</v>
          </cell>
          <cell r="AV88">
            <v>46387</v>
          </cell>
          <cell r="AW88">
            <v>36525</v>
          </cell>
          <cell r="AX88">
            <v>46387</v>
          </cell>
          <cell r="AY88">
            <v>37621</v>
          </cell>
          <cell r="AZ88">
            <v>46387</v>
          </cell>
          <cell r="BA88" t="str">
            <v>-</v>
          </cell>
          <cell r="BB88" t="str">
            <v>-</v>
          </cell>
          <cell r="BC88">
            <v>36525</v>
          </cell>
          <cell r="BD88">
            <v>46387</v>
          </cell>
          <cell r="BE88" t="str">
            <v>-</v>
          </cell>
          <cell r="BF88" t="str">
            <v>-</v>
          </cell>
          <cell r="BG88">
            <v>36464</v>
          </cell>
          <cell r="BH88">
            <v>46326</v>
          </cell>
          <cell r="BI88"/>
          <cell r="BJ88" t="str">
            <v>W</v>
          </cell>
          <cell r="BK88" t="str">
            <v>W</v>
          </cell>
          <cell r="BL88" t="str">
            <v>G</v>
          </cell>
          <cell r="BM88" t="str">
            <v>G</v>
          </cell>
          <cell r="BN88" t="str">
            <v>G</v>
          </cell>
          <cell r="BO88" t="str">
            <v>G</v>
          </cell>
          <cell r="BP88" t="str">
            <v>G</v>
          </cell>
          <cell r="BQ88" t="str">
            <v>entfällt</v>
          </cell>
          <cell r="BR88" t="str">
            <v>W1</v>
          </cell>
          <cell r="BS88" t="str">
            <v>W1</v>
          </cell>
          <cell r="BT88" t="str">
            <v>G1</v>
          </cell>
          <cell r="BU88" t="str">
            <v>G1</v>
          </cell>
          <cell r="BV88" t="str">
            <v>G1</v>
          </cell>
          <cell r="BW88" t="str">
            <v>G1</v>
          </cell>
          <cell r="BX88" t="str">
            <v>G1</v>
          </cell>
          <cell r="BY88" t="str">
            <v>entfällt</v>
          </cell>
          <cell r="BZ88">
            <v>11096</v>
          </cell>
          <cell r="CA88">
            <v>3.8331462129717582</v>
          </cell>
          <cell r="CB88">
            <v>3091.692</v>
          </cell>
          <cell r="CC88">
            <v>869.298</v>
          </cell>
          <cell r="CD88">
            <v>1664.877</v>
          </cell>
          <cell r="CE88">
            <v>500.31299999999999</v>
          </cell>
          <cell r="CF88">
            <v>83.98</v>
          </cell>
          <cell r="CG88">
            <v>0</v>
          </cell>
          <cell r="CH88">
            <v>57</v>
          </cell>
          <cell r="CI88">
            <v>0</v>
          </cell>
          <cell r="CJ88">
            <v>487.613</v>
          </cell>
          <cell r="CK88">
            <v>0</v>
          </cell>
          <cell r="CL88">
            <v>0</v>
          </cell>
          <cell r="CM88">
            <v>105.797</v>
          </cell>
          <cell r="CN88">
            <v>0</v>
          </cell>
          <cell r="CO88">
            <v>449.41500000000002</v>
          </cell>
          <cell r="CP88">
            <v>359</v>
          </cell>
          <cell r="CQ88">
            <v>0</v>
          </cell>
          <cell r="CR88">
            <v>0</v>
          </cell>
          <cell r="CS88">
            <v>0</v>
          </cell>
          <cell r="CT88">
            <v>63.68</v>
          </cell>
          <cell r="CU88">
            <v>15</v>
          </cell>
          <cell r="CV88">
            <v>0</v>
          </cell>
          <cell r="CW88">
            <v>15</v>
          </cell>
          <cell r="CX88">
            <v>3.3519999999999999</v>
          </cell>
          <cell r="CY88">
            <v>452.69600000000003</v>
          </cell>
          <cell r="CZ88">
            <v>28.658000000000001</v>
          </cell>
          <cell r="DA88">
            <v>0</v>
          </cell>
          <cell r="DB88">
            <v>0</v>
          </cell>
          <cell r="DC88">
            <v>0</v>
          </cell>
          <cell r="DD88">
            <v>0</v>
          </cell>
          <cell r="DE88">
            <v>88</v>
          </cell>
          <cell r="DF88">
            <v>0</v>
          </cell>
          <cell r="DG88">
            <v>0</v>
          </cell>
          <cell r="DH88">
            <v>0</v>
          </cell>
          <cell r="DI88">
            <v>0</v>
          </cell>
          <cell r="DJ88">
            <v>0</v>
          </cell>
          <cell r="DK88">
            <v>189</v>
          </cell>
          <cell r="DL88">
            <v>0</v>
          </cell>
          <cell r="DM88">
            <v>180.97900000000001</v>
          </cell>
          <cell r="DN88">
            <v>0</v>
          </cell>
          <cell r="DO88">
            <v>368.55</v>
          </cell>
          <cell r="DP88">
            <v>0</v>
          </cell>
          <cell r="DQ88">
            <v>235.62</v>
          </cell>
          <cell r="DR88">
            <v>0</v>
          </cell>
          <cell r="DS88">
            <v>0</v>
          </cell>
          <cell r="DT88">
            <v>604.17000000000007</v>
          </cell>
          <cell r="DU88">
            <v>0</v>
          </cell>
          <cell r="DV88">
            <v>0</v>
          </cell>
          <cell r="DW88">
            <v>0</v>
          </cell>
          <cell r="DX88">
            <v>0</v>
          </cell>
          <cell r="DY88">
            <v>0</v>
          </cell>
          <cell r="DZ88">
            <v>0</v>
          </cell>
          <cell r="EA88">
            <v>4.62</v>
          </cell>
          <cell r="EB88">
            <v>0</v>
          </cell>
          <cell r="EC88">
            <v>0</v>
          </cell>
          <cell r="ED88">
            <v>0</v>
          </cell>
          <cell r="EE88">
            <v>0</v>
          </cell>
          <cell r="EF88">
            <v>4.62</v>
          </cell>
          <cell r="EG88">
            <v>0</v>
          </cell>
          <cell r="EH88">
            <v>0</v>
          </cell>
          <cell r="EI88">
            <v>5.28</v>
          </cell>
          <cell r="EJ88">
            <v>0</v>
          </cell>
          <cell r="EK88">
            <v>5.28</v>
          </cell>
          <cell r="EL88">
            <v>0</v>
          </cell>
          <cell r="EM88">
            <v>36</v>
          </cell>
          <cell r="EN88">
            <v>46.82</v>
          </cell>
          <cell r="EO88">
            <v>1</v>
          </cell>
          <cell r="EP88" t="str">
            <v>ja</v>
          </cell>
          <cell r="EQ88">
            <v>316.01</v>
          </cell>
          <cell r="ER88">
            <v>298.06000000000006</v>
          </cell>
          <cell r="ES88">
            <v>614.07000000000005</v>
          </cell>
          <cell r="ET88" t="str">
            <v>entfällt</v>
          </cell>
          <cell r="EU88" t="str">
            <v>entfällt</v>
          </cell>
          <cell r="EV88">
            <v>3505.8938149553451</v>
          </cell>
          <cell r="EW88">
            <v>34.950023226068907</v>
          </cell>
          <cell r="EX88">
            <v>2670.9310831829061</v>
          </cell>
          <cell r="EY88">
            <v>223.97013950647008</v>
          </cell>
          <cell r="EZ88">
            <v>3558.93579084057</v>
          </cell>
          <cell r="FA88">
            <v>18.005327502917783</v>
          </cell>
          <cell r="FB88">
            <v>1081.6930666402084</v>
          </cell>
          <cell r="FC88">
            <v>1.6207541455141161</v>
          </cell>
          <cell r="FD88">
            <v>11096</v>
          </cell>
          <cell r="FF88">
            <v>791.02000000000021</v>
          </cell>
          <cell r="FG88">
            <v>2894.7500000000009</v>
          </cell>
          <cell r="FH88">
            <v>0</v>
          </cell>
          <cell r="FI88">
            <v>0</v>
          </cell>
          <cell r="FJ88">
            <v>280.99833333333345</v>
          </cell>
          <cell r="FK88">
            <v>2894.7500000000009</v>
          </cell>
          <cell r="FL88">
            <v>38.625833333333347</v>
          </cell>
          <cell r="FM88">
            <v>2894.7500000000009</v>
          </cell>
          <cell r="FN88">
            <v>0</v>
          </cell>
          <cell r="FO88">
            <v>0</v>
          </cell>
          <cell r="FP88">
            <v>0</v>
          </cell>
          <cell r="FQ88">
            <v>0</v>
          </cell>
          <cell r="FR88">
            <v>89.886666666666699</v>
          </cell>
          <cell r="FS88">
            <v>2894.7500000000009</v>
          </cell>
          <cell r="FT88">
            <v>0</v>
          </cell>
          <cell r="FU88">
            <v>0</v>
          </cell>
          <cell r="FW88">
            <v>6</v>
          </cell>
          <cell r="FX88">
            <v>214</v>
          </cell>
        </row>
        <row r="89">
          <cell r="I89">
            <v>2067</v>
          </cell>
          <cell r="J89" t="str">
            <v>Berlin, Cunistr. 41-45</v>
          </cell>
          <cell r="K89" t="str">
            <v>Team 01</v>
          </cell>
          <cell r="L89" t="str">
            <v>Team 1 &amp; 2</v>
          </cell>
          <cell r="M89" t="str">
            <v>Noack, Arite</v>
          </cell>
          <cell r="N89" t="str">
            <v>Krause, Jörn Peter</v>
          </cell>
          <cell r="O89" t="str">
            <v>Herrmann, Michael</v>
          </cell>
          <cell r="P89" t="str">
            <v>Specht, Ronny</v>
          </cell>
          <cell r="Q89" t="str">
            <v>Hardt, David</v>
          </cell>
          <cell r="R89" t="str">
            <v>3015.001.02</v>
          </cell>
          <cell r="S89" t="str">
            <v>3015.203.01</v>
          </cell>
          <cell r="T89" t="str">
            <v>40</v>
          </cell>
          <cell r="U89" t="str">
            <v>Mietwohnanlage</v>
          </cell>
          <cell r="V89"/>
          <cell r="W89" t="str">
            <v>TN04</v>
          </cell>
          <cell r="X89" t="str">
            <v>Wohnen</v>
          </cell>
          <cell r="Y89" t="str">
            <v>Wohnen</v>
          </cell>
          <cell r="Z89" t="str">
            <v>Berlin</v>
          </cell>
          <cell r="AA89" t="str">
            <v>13127</v>
          </cell>
          <cell r="AB89" t="str">
            <v>Berlin</v>
          </cell>
          <cell r="AC89" t="str">
            <v>Pankow</v>
          </cell>
          <cell r="AD89" t="str">
            <v>Französisch Buchholz</v>
          </cell>
          <cell r="AE89" t="str">
            <v>Cunistr. 41</v>
          </cell>
          <cell r="AF89" t="str">
            <v>3015/3015/3015/2067/0001</v>
          </cell>
          <cell r="AG89">
            <v>2067</v>
          </cell>
          <cell r="AH89" t="str">
            <v>LBB08 LBB Fonds 8 Standort 01 Teilgarantie 10</v>
          </cell>
          <cell r="AI89">
            <v>1</v>
          </cell>
          <cell r="AJ89">
            <v>42</v>
          </cell>
          <cell r="AK89">
            <v>0</v>
          </cell>
          <cell r="AL89">
            <v>3340.42</v>
          </cell>
          <cell r="AM89">
            <v>979.77</v>
          </cell>
          <cell r="AN89">
            <v>680.76</v>
          </cell>
          <cell r="AO89">
            <v>680.76</v>
          </cell>
          <cell r="AP89" t="str">
            <v>-</v>
          </cell>
          <cell r="AQ89" t="str">
            <v>3015.203.01</v>
          </cell>
          <cell r="AR89">
            <v>5</v>
          </cell>
          <cell r="AS89">
            <v>3</v>
          </cell>
          <cell r="AT89">
            <v>1</v>
          </cell>
          <cell r="AU89">
            <v>36525</v>
          </cell>
          <cell r="AV89">
            <v>46387</v>
          </cell>
          <cell r="AW89">
            <v>36525</v>
          </cell>
          <cell r="AX89">
            <v>46387</v>
          </cell>
          <cell r="AY89">
            <v>37621</v>
          </cell>
          <cell r="AZ89">
            <v>46387</v>
          </cell>
          <cell r="BA89" t="str">
            <v>-</v>
          </cell>
          <cell r="BB89" t="str">
            <v>-</v>
          </cell>
          <cell r="BC89">
            <v>36525</v>
          </cell>
          <cell r="BD89">
            <v>46387</v>
          </cell>
          <cell r="BE89" t="str">
            <v>-</v>
          </cell>
          <cell r="BF89" t="str">
            <v>-</v>
          </cell>
          <cell r="BG89">
            <v>36464</v>
          </cell>
          <cell r="BH89">
            <v>46326</v>
          </cell>
          <cell r="BI89"/>
          <cell r="BJ89" t="str">
            <v>W</v>
          </cell>
          <cell r="BK89" t="str">
            <v>W</v>
          </cell>
          <cell r="BL89" t="str">
            <v>G</v>
          </cell>
          <cell r="BM89" t="str">
            <v>G</v>
          </cell>
          <cell r="BN89" t="str">
            <v>G</v>
          </cell>
          <cell r="BO89" t="str">
            <v>G</v>
          </cell>
          <cell r="BP89" t="str">
            <v>G</v>
          </cell>
          <cell r="BQ89" t="str">
            <v>entfällt</v>
          </cell>
          <cell r="BR89" t="str">
            <v>W1</v>
          </cell>
          <cell r="BS89" t="str">
            <v>W1</v>
          </cell>
          <cell r="BT89" t="str">
            <v>G1</v>
          </cell>
          <cell r="BU89" t="str">
            <v>G1</v>
          </cell>
          <cell r="BV89" t="str">
            <v>G1</v>
          </cell>
          <cell r="BW89" t="str">
            <v>G1</v>
          </cell>
          <cell r="BX89" t="str">
            <v>G1</v>
          </cell>
          <cell r="BY89" t="str">
            <v>entfällt</v>
          </cell>
          <cell r="BZ89">
            <v>10915.769999999999</v>
          </cell>
          <cell r="CA89">
            <v>3.2677836918710814</v>
          </cell>
          <cell r="CB89">
            <v>2375.8319999999999</v>
          </cell>
          <cell r="CC89">
            <v>926.98800000000006</v>
          </cell>
          <cell r="CD89">
            <v>1267.1500000000001</v>
          </cell>
          <cell r="CE89">
            <v>85.555000000000007</v>
          </cell>
          <cell r="CF89">
            <v>52.816000000000003</v>
          </cell>
          <cell r="CG89">
            <v>0</v>
          </cell>
          <cell r="CH89">
            <v>27</v>
          </cell>
          <cell r="CI89">
            <v>0</v>
          </cell>
          <cell r="CJ89">
            <v>356.113</v>
          </cell>
          <cell r="CK89">
            <v>30.033999999999999</v>
          </cell>
          <cell r="CL89">
            <v>0</v>
          </cell>
          <cell r="CM89">
            <v>0</v>
          </cell>
          <cell r="CN89">
            <v>0</v>
          </cell>
          <cell r="CO89">
            <v>729.10599999999999</v>
          </cell>
          <cell r="CP89">
            <v>316</v>
          </cell>
          <cell r="CQ89">
            <v>0</v>
          </cell>
          <cell r="CR89">
            <v>24.05</v>
          </cell>
          <cell r="CS89">
            <v>0</v>
          </cell>
          <cell r="CT89">
            <v>87.97</v>
          </cell>
          <cell r="CU89">
            <v>5</v>
          </cell>
          <cell r="CV89">
            <v>0</v>
          </cell>
          <cell r="CW89">
            <v>4</v>
          </cell>
          <cell r="CX89">
            <v>0</v>
          </cell>
          <cell r="CY89">
            <v>63.726999999999997</v>
          </cell>
          <cell r="CZ89">
            <v>25.527000000000001</v>
          </cell>
          <cell r="DA89">
            <v>0</v>
          </cell>
          <cell r="DB89">
            <v>0</v>
          </cell>
          <cell r="DC89">
            <v>0</v>
          </cell>
          <cell r="DD89">
            <v>0</v>
          </cell>
          <cell r="DE89">
            <v>108</v>
          </cell>
          <cell r="DF89">
            <v>0</v>
          </cell>
          <cell r="DG89">
            <v>0</v>
          </cell>
          <cell r="DH89">
            <v>0</v>
          </cell>
          <cell r="DI89">
            <v>0</v>
          </cell>
          <cell r="DJ89">
            <v>0</v>
          </cell>
          <cell r="DK89">
            <v>164</v>
          </cell>
          <cell r="DL89">
            <v>0</v>
          </cell>
          <cell r="DM89">
            <v>294.11200000000002</v>
          </cell>
          <cell r="DN89">
            <v>0</v>
          </cell>
          <cell r="DO89">
            <v>290.51</v>
          </cell>
          <cell r="DP89">
            <v>0</v>
          </cell>
          <cell r="DQ89">
            <v>305.85000000000002</v>
          </cell>
          <cell r="DR89">
            <v>0</v>
          </cell>
          <cell r="DS89">
            <v>0</v>
          </cell>
          <cell r="DT89">
            <v>596.36</v>
          </cell>
          <cell r="DU89">
            <v>0</v>
          </cell>
          <cell r="DV89">
            <v>0</v>
          </cell>
          <cell r="DW89">
            <v>0</v>
          </cell>
          <cell r="DX89">
            <v>0</v>
          </cell>
          <cell r="DY89">
            <v>0</v>
          </cell>
          <cell r="DZ89">
            <v>0</v>
          </cell>
          <cell r="EA89">
            <v>0</v>
          </cell>
          <cell r="EB89">
            <v>0</v>
          </cell>
          <cell r="EC89">
            <v>1.08</v>
          </cell>
          <cell r="ED89">
            <v>0</v>
          </cell>
          <cell r="EE89">
            <v>0</v>
          </cell>
          <cell r="EF89">
            <v>1.08</v>
          </cell>
          <cell r="EG89">
            <v>0</v>
          </cell>
          <cell r="EH89">
            <v>0</v>
          </cell>
          <cell r="EI89">
            <v>1.62</v>
          </cell>
          <cell r="EJ89">
            <v>0</v>
          </cell>
          <cell r="EK89">
            <v>1.62</v>
          </cell>
          <cell r="EL89">
            <v>1.65</v>
          </cell>
          <cell r="EM89">
            <v>34</v>
          </cell>
          <cell r="EN89">
            <v>98.27</v>
          </cell>
          <cell r="EO89">
            <v>1</v>
          </cell>
          <cell r="EP89" t="str">
            <v>ja</v>
          </cell>
          <cell r="EQ89">
            <v>343.82</v>
          </cell>
          <cell r="ER89">
            <v>255.24000000000007</v>
          </cell>
          <cell r="ES89">
            <v>599.06000000000006</v>
          </cell>
          <cell r="ET89" t="str">
            <v>entfällt</v>
          </cell>
          <cell r="EU89" t="str">
            <v>entfällt</v>
          </cell>
          <cell r="EV89">
            <v>3448.9483172742525</v>
          </cell>
          <cell r="EW89">
            <v>34.382337331509206</v>
          </cell>
          <cell r="EX89">
            <v>2627.5477099743571</v>
          </cell>
          <cell r="EY89">
            <v>220.33223952059666</v>
          </cell>
          <cell r="EZ89">
            <v>3501.1287434736632</v>
          </cell>
          <cell r="FA89">
            <v>17.712870745901661</v>
          </cell>
          <cell r="FB89">
            <v>1064.1233531037478</v>
          </cell>
          <cell r="FC89">
            <v>1.594428575971397</v>
          </cell>
          <cell r="FD89">
            <v>10915.769999999999</v>
          </cell>
          <cell r="FF89">
            <v>947.56999999999994</v>
          </cell>
          <cell r="FG89">
            <v>3340.42</v>
          </cell>
          <cell r="FH89">
            <v>0</v>
          </cell>
          <cell r="FI89">
            <v>0</v>
          </cell>
          <cell r="FJ89">
            <v>180.00333333333333</v>
          </cell>
          <cell r="FK89">
            <v>3340.42</v>
          </cell>
          <cell r="FL89">
            <v>0</v>
          </cell>
          <cell r="FM89">
            <v>0</v>
          </cell>
          <cell r="FN89">
            <v>0</v>
          </cell>
          <cell r="FO89">
            <v>0</v>
          </cell>
          <cell r="FP89">
            <v>0</v>
          </cell>
          <cell r="FQ89">
            <v>0</v>
          </cell>
          <cell r="FR89">
            <v>107.31416666666667</v>
          </cell>
          <cell r="FS89">
            <v>3340.42</v>
          </cell>
          <cell r="FT89">
            <v>0</v>
          </cell>
          <cell r="FU89">
            <v>0</v>
          </cell>
          <cell r="FW89">
            <v>3</v>
          </cell>
          <cell r="FX89">
            <v>2066</v>
          </cell>
        </row>
        <row r="90">
          <cell r="I90">
            <v>2068</v>
          </cell>
          <cell r="J90" t="str">
            <v>Berlin, Cunistr. 10-32</v>
          </cell>
          <cell r="K90" t="str">
            <v>Team 01</v>
          </cell>
          <cell r="L90" t="str">
            <v>Team 1 &amp; 2</v>
          </cell>
          <cell r="M90" t="str">
            <v>Noack, Arite</v>
          </cell>
          <cell r="N90" t="str">
            <v>Krause, Jörn Peter</v>
          </cell>
          <cell r="O90" t="str">
            <v>Herrmann, Michael</v>
          </cell>
          <cell r="P90" t="str">
            <v>Specht, Ronny / Walter, Heike</v>
          </cell>
          <cell r="Q90" t="str">
            <v>Hardt, David</v>
          </cell>
          <cell r="R90" t="str">
            <v>3015.001.02</v>
          </cell>
          <cell r="S90" t="str">
            <v>3015.204.01</v>
          </cell>
          <cell r="T90" t="str">
            <v>40</v>
          </cell>
          <cell r="U90" t="str">
            <v>Mietwohnanlage</v>
          </cell>
          <cell r="V90"/>
          <cell r="W90" t="str">
            <v>TN04</v>
          </cell>
          <cell r="X90" t="str">
            <v>Wohnen</v>
          </cell>
          <cell r="Y90" t="str">
            <v>Wohnen</v>
          </cell>
          <cell r="Z90" t="str">
            <v>Berlin</v>
          </cell>
          <cell r="AA90" t="str">
            <v>13127</v>
          </cell>
          <cell r="AB90" t="str">
            <v>Berlin</v>
          </cell>
          <cell r="AC90" t="str">
            <v>Pankow</v>
          </cell>
          <cell r="AD90" t="str">
            <v>Französisch Buchholz</v>
          </cell>
          <cell r="AE90" t="str">
            <v>Cunistr. 10</v>
          </cell>
          <cell r="AF90" t="str">
            <v>3015/3015/3015/2068/0001</v>
          </cell>
          <cell r="AG90">
            <v>2068</v>
          </cell>
          <cell r="AH90" t="str">
            <v>LBB08 LBB Fonds 8 Standort 01 Teilgarantie 08</v>
          </cell>
          <cell r="AI90">
            <v>1</v>
          </cell>
          <cell r="AJ90">
            <v>96</v>
          </cell>
          <cell r="AK90">
            <v>0</v>
          </cell>
          <cell r="AL90">
            <v>7166.1599999999989</v>
          </cell>
          <cell r="AM90">
            <v>1073.4099999999999</v>
          </cell>
          <cell r="AN90">
            <v>791.43</v>
          </cell>
          <cell r="AO90">
            <v>791.43</v>
          </cell>
          <cell r="AP90" t="str">
            <v>-</v>
          </cell>
          <cell r="AQ90" t="str">
            <v>3015.204.01</v>
          </cell>
          <cell r="AR90">
            <v>4</v>
          </cell>
          <cell r="AS90">
            <v>12</v>
          </cell>
          <cell r="AT90">
            <v>1</v>
          </cell>
          <cell r="AU90">
            <v>36525</v>
          </cell>
          <cell r="AV90">
            <v>46387</v>
          </cell>
          <cell r="AW90">
            <v>36525</v>
          </cell>
          <cell r="AX90">
            <v>46387</v>
          </cell>
          <cell r="AY90">
            <v>37621</v>
          </cell>
          <cell r="AZ90">
            <v>46387</v>
          </cell>
          <cell r="BA90" t="str">
            <v>-</v>
          </cell>
          <cell r="BB90" t="str">
            <v>-</v>
          </cell>
          <cell r="BC90">
            <v>36525</v>
          </cell>
          <cell r="BD90">
            <v>46387</v>
          </cell>
          <cell r="BE90" t="str">
            <v>-</v>
          </cell>
          <cell r="BF90" t="str">
            <v>-</v>
          </cell>
          <cell r="BG90">
            <v>36464</v>
          </cell>
          <cell r="BH90">
            <v>46326</v>
          </cell>
          <cell r="BI90"/>
          <cell r="BJ90" t="str">
            <v>W</v>
          </cell>
          <cell r="BK90" t="str">
            <v>W</v>
          </cell>
          <cell r="BL90" t="str">
            <v>G</v>
          </cell>
          <cell r="BM90" t="str">
            <v>G</v>
          </cell>
          <cell r="BN90" t="str">
            <v>G</v>
          </cell>
          <cell r="BO90" t="str">
            <v>G</v>
          </cell>
          <cell r="BP90" t="str">
            <v>G</v>
          </cell>
          <cell r="BQ90" t="str">
            <v>entfällt</v>
          </cell>
          <cell r="BR90" t="str">
            <v>W1</v>
          </cell>
          <cell r="BS90" t="str">
            <v>W1</v>
          </cell>
          <cell r="BT90" t="str">
            <v>G1</v>
          </cell>
          <cell r="BU90" t="str">
            <v>G1</v>
          </cell>
          <cell r="BV90" t="str">
            <v>G1</v>
          </cell>
          <cell r="BW90" t="str">
            <v>G1</v>
          </cell>
          <cell r="BX90" t="str">
            <v>G1</v>
          </cell>
          <cell r="BY90" t="str">
            <v>entfällt</v>
          </cell>
          <cell r="BZ90">
            <v>28189.44999999999</v>
          </cell>
          <cell r="CA90">
            <v>3.9336897306228154</v>
          </cell>
          <cell r="CB90">
            <v>11322.635</v>
          </cell>
          <cell r="CC90">
            <v>2908.7860000000001</v>
          </cell>
          <cell r="CD90">
            <v>6383.424</v>
          </cell>
          <cell r="CE90">
            <v>1241.2539999999999</v>
          </cell>
          <cell r="CF90">
            <v>66.498999999999995</v>
          </cell>
          <cell r="CG90">
            <v>0</v>
          </cell>
          <cell r="CH90">
            <v>359</v>
          </cell>
          <cell r="CI90">
            <v>0</v>
          </cell>
          <cell r="CJ90">
            <v>1785.0340000000001</v>
          </cell>
          <cell r="CK90">
            <v>0</v>
          </cell>
          <cell r="CL90">
            <v>0</v>
          </cell>
          <cell r="CM90">
            <v>115.32299999999999</v>
          </cell>
          <cell r="CN90">
            <v>0</v>
          </cell>
          <cell r="CO90">
            <v>2978.7359999999999</v>
          </cell>
          <cell r="CP90">
            <v>1889</v>
          </cell>
          <cell r="CQ90">
            <v>0</v>
          </cell>
          <cell r="CR90">
            <v>305.85000000000002</v>
          </cell>
          <cell r="CS90">
            <v>3</v>
          </cell>
          <cell r="CT90">
            <v>474.06700000000001</v>
          </cell>
          <cell r="CU90">
            <v>118</v>
          </cell>
          <cell r="CV90">
            <v>0</v>
          </cell>
          <cell r="CW90">
            <v>69</v>
          </cell>
          <cell r="CX90">
            <v>0</v>
          </cell>
          <cell r="CY90">
            <v>1434.8140000000001</v>
          </cell>
          <cell r="CZ90">
            <v>82.02</v>
          </cell>
          <cell r="DA90">
            <v>0</v>
          </cell>
          <cell r="DB90">
            <v>0</v>
          </cell>
          <cell r="DC90">
            <v>0</v>
          </cell>
          <cell r="DD90">
            <v>0</v>
          </cell>
          <cell r="DE90">
            <v>289</v>
          </cell>
          <cell r="DF90">
            <v>0</v>
          </cell>
          <cell r="DG90">
            <v>0</v>
          </cell>
          <cell r="DH90">
            <v>0</v>
          </cell>
          <cell r="DI90">
            <v>0</v>
          </cell>
          <cell r="DJ90">
            <v>0</v>
          </cell>
          <cell r="DK90">
            <v>679</v>
          </cell>
          <cell r="DL90">
            <v>0</v>
          </cell>
          <cell r="DM90">
            <v>760.93</v>
          </cell>
          <cell r="DN90">
            <v>0</v>
          </cell>
          <cell r="DO90">
            <v>876.54</v>
          </cell>
          <cell r="DP90">
            <v>0</v>
          </cell>
          <cell r="DQ90">
            <v>890.42</v>
          </cell>
          <cell r="DR90">
            <v>0</v>
          </cell>
          <cell r="DS90">
            <v>0</v>
          </cell>
          <cell r="DT90">
            <v>1766.96</v>
          </cell>
          <cell r="DU90">
            <v>0</v>
          </cell>
          <cell r="DV90">
            <v>0</v>
          </cell>
          <cell r="DW90">
            <v>0</v>
          </cell>
          <cell r="DX90">
            <v>0</v>
          </cell>
          <cell r="DY90">
            <v>0</v>
          </cell>
          <cell r="DZ90">
            <v>0</v>
          </cell>
          <cell r="EA90">
            <v>9.24</v>
          </cell>
          <cell r="EB90">
            <v>0</v>
          </cell>
          <cell r="EC90">
            <v>0</v>
          </cell>
          <cell r="ED90">
            <v>0</v>
          </cell>
          <cell r="EE90">
            <v>0</v>
          </cell>
          <cell r="EF90">
            <v>9.24</v>
          </cell>
          <cell r="EG90">
            <v>0</v>
          </cell>
          <cell r="EH90">
            <v>0</v>
          </cell>
          <cell r="EI90">
            <v>11.64</v>
          </cell>
          <cell r="EJ90">
            <v>0</v>
          </cell>
          <cell r="EK90">
            <v>11.64</v>
          </cell>
          <cell r="EL90">
            <v>3.33</v>
          </cell>
          <cell r="EM90">
            <v>90</v>
          </cell>
          <cell r="EN90">
            <v>339.66</v>
          </cell>
          <cell r="EO90">
            <v>1</v>
          </cell>
          <cell r="EP90" t="str">
            <v>ja</v>
          </cell>
          <cell r="EQ90">
            <v>1091.9000000000001</v>
          </cell>
          <cell r="ER90">
            <v>695.94</v>
          </cell>
          <cell r="ES90">
            <v>1787.8400000000001</v>
          </cell>
          <cell r="ET90" t="str">
            <v>entfällt</v>
          </cell>
          <cell r="EU90" t="str">
            <v>entfällt</v>
          </cell>
          <cell r="EV90">
            <v>8906.7428264232985</v>
          </cell>
          <cell r="EW90">
            <v>88.790729292547567</v>
          </cell>
          <cell r="EX90">
            <v>6785.5153409183804</v>
          </cell>
          <cell r="EY90">
            <v>568.99739087154478</v>
          </cell>
          <cell r="EZ90">
            <v>9041.4962625370117</v>
          </cell>
          <cell r="FA90">
            <v>45.742635127714983</v>
          </cell>
          <cell r="FB90">
            <v>2748.047279866692</v>
          </cell>
          <cell r="FC90">
            <v>4.1175349628030711</v>
          </cell>
          <cell r="FD90">
            <v>28189.449999999993</v>
          </cell>
          <cell r="FF90">
            <v>1744.9099999999996</v>
          </cell>
          <cell r="FG90">
            <v>7166.1599999999989</v>
          </cell>
          <cell r="FH90">
            <v>0</v>
          </cell>
          <cell r="FI90">
            <v>0</v>
          </cell>
          <cell r="FJ90">
            <v>1080.7341666666664</v>
          </cell>
          <cell r="FK90">
            <v>7166.1599999999989</v>
          </cell>
          <cell r="FL90">
            <v>45.98416666666666</v>
          </cell>
          <cell r="FM90">
            <v>7166.1599999999989</v>
          </cell>
          <cell r="FN90">
            <v>0</v>
          </cell>
          <cell r="FO90">
            <v>0</v>
          </cell>
          <cell r="FP90">
            <v>0</v>
          </cell>
          <cell r="FQ90">
            <v>0</v>
          </cell>
          <cell r="FR90">
            <v>459.55999999999989</v>
          </cell>
          <cell r="FS90">
            <v>7166.1599999999989</v>
          </cell>
          <cell r="FT90">
            <v>0</v>
          </cell>
          <cell r="FU90">
            <v>0</v>
          </cell>
          <cell r="FW90">
            <v>0</v>
          </cell>
          <cell r="FX90">
            <v>2067</v>
          </cell>
        </row>
        <row r="91">
          <cell r="I91">
            <v>2069</v>
          </cell>
          <cell r="J91" t="str">
            <v>Berlin, Blankenfelder Str. 98-102</v>
          </cell>
          <cell r="K91" t="str">
            <v>Team 01</v>
          </cell>
          <cell r="L91" t="str">
            <v>Team 1 &amp; 2</v>
          </cell>
          <cell r="M91" t="str">
            <v>Noack, Arite</v>
          </cell>
          <cell r="N91" t="str">
            <v>Krause, Jörn Peter</v>
          </cell>
          <cell r="O91" t="str">
            <v>Herrmann, Michael</v>
          </cell>
          <cell r="P91" t="str">
            <v>Specht, Ronny</v>
          </cell>
          <cell r="Q91" t="str">
            <v>Hardt, David</v>
          </cell>
          <cell r="R91" t="str">
            <v>3015.001.02</v>
          </cell>
          <cell r="S91" t="str">
            <v>3015.205.01</v>
          </cell>
          <cell r="T91" t="str">
            <v>40</v>
          </cell>
          <cell r="U91" t="str">
            <v>Mietwohnanlage</v>
          </cell>
          <cell r="V91"/>
          <cell r="W91" t="str">
            <v>TN04</v>
          </cell>
          <cell r="X91" t="str">
            <v>Wohnen</v>
          </cell>
          <cell r="Y91" t="str">
            <v>Wohnen</v>
          </cell>
          <cell r="Z91" t="str">
            <v>Berlin</v>
          </cell>
          <cell r="AA91" t="str">
            <v>13127</v>
          </cell>
          <cell r="AB91" t="str">
            <v>Berlin</v>
          </cell>
          <cell r="AC91" t="str">
            <v>Pankow</v>
          </cell>
          <cell r="AD91" t="str">
            <v>Französisch Buchholz</v>
          </cell>
          <cell r="AE91" t="str">
            <v>Blankenfelder Str. 100</v>
          </cell>
          <cell r="AF91" t="str">
            <v>3015/3015/3015/2069/0002</v>
          </cell>
          <cell r="AG91">
            <v>2069</v>
          </cell>
          <cell r="AH91" t="str">
            <v>LBB08 LBB Fonds 8 Standort 01 Teilgarantie 12</v>
          </cell>
          <cell r="AI91">
            <v>1</v>
          </cell>
          <cell r="AJ91">
            <v>34</v>
          </cell>
          <cell r="AK91">
            <v>0</v>
          </cell>
          <cell r="AL91">
            <v>2580.5000000000005</v>
          </cell>
          <cell r="AM91">
            <v>1124.72</v>
          </cell>
          <cell r="AN91">
            <v>733.44</v>
          </cell>
          <cell r="AO91">
            <v>733.44</v>
          </cell>
          <cell r="AP91" t="str">
            <v>-</v>
          </cell>
          <cell r="AQ91" t="str">
            <v>3015.205.01</v>
          </cell>
          <cell r="AR91">
            <v>5</v>
          </cell>
          <cell r="AS91">
            <v>3</v>
          </cell>
          <cell r="AT91">
            <v>1</v>
          </cell>
          <cell r="AU91">
            <v>36525</v>
          </cell>
          <cell r="AV91">
            <v>46387</v>
          </cell>
          <cell r="AW91">
            <v>36525</v>
          </cell>
          <cell r="AX91">
            <v>46387</v>
          </cell>
          <cell r="AY91">
            <v>37621</v>
          </cell>
          <cell r="AZ91">
            <v>46387</v>
          </cell>
          <cell r="BA91" t="str">
            <v>-</v>
          </cell>
          <cell r="BB91" t="str">
            <v>-</v>
          </cell>
          <cell r="BC91">
            <v>36525</v>
          </cell>
          <cell r="BD91">
            <v>46387</v>
          </cell>
          <cell r="BE91" t="str">
            <v>-</v>
          </cell>
          <cell r="BF91" t="str">
            <v>-</v>
          </cell>
          <cell r="BG91">
            <v>36464</v>
          </cell>
          <cell r="BH91">
            <v>46326</v>
          </cell>
          <cell r="BI91"/>
          <cell r="BJ91" t="str">
            <v>W</v>
          </cell>
          <cell r="BK91" t="str">
            <v>W</v>
          </cell>
          <cell r="BL91" t="str">
            <v>G</v>
          </cell>
          <cell r="BM91" t="str">
            <v>G</v>
          </cell>
          <cell r="BN91" t="str">
            <v>G</v>
          </cell>
          <cell r="BO91" t="str">
            <v>G</v>
          </cell>
          <cell r="BP91" t="str">
            <v>G</v>
          </cell>
          <cell r="BQ91" t="str">
            <v>entfällt</v>
          </cell>
          <cell r="BR91" t="str">
            <v>W1</v>
          </cell>
          <cell r="BS91" t="str">
            <v>W1</v>
          </cell>
          <cell r="BT91" t="str">
            <v>G1</v>
          </cell>
          <cell r="BU91" t="str">
            <v>G1</v>
          </cell>
          <cell r="BV91" t="str">
            <v>G1</v>
          </cell>
          <cell r="BW91" t="str">
            <v>G1</v>
          </cell>
          <cell r="BX91" t="str">
            <v>G1</v>
          </cell>
          <cell r="BY91" t="str">
            <v>entfällt</v>
          </cell>
          <cell r="BZ91">
            <v>11259.019999999999</v>
          </cell>
          <cell r="CA91">
            <v>4.3631156752567319</v>
          </cell>
          <cell r="CB91">
            <v>2533.645</v>
          </cell>
          <cell r="CC91">
            <v>732.64499999999998</v>
          </cell>
          <cell r="CD91">
            <v>1492.153</v>
          </cell>
          <cell r="CE91">
            <v>335.79500000000002</v>
          </cell>
          <cell r="CF91">
            <v>62.603000000000002</v>
          </cell>
          <cell r="CG91">
            <v>0</v>
          </cell>
          <cell r="CH91">
            <v>21</v>
          </cell>
          <cell r="CI91">
            <v>0</v>
          </cell>
          <cell r="CJ91">
            <v>354.00799999999998</v>
          </cell>
          <cell r="CK91">
            <v>0</v>
          </cell>
          <cell r="CL91">
            <v>0</v>
          </cell>
          <cell r="CM91">
            <v>62.972000000000001</v>
          </cell>
          <cell r="CN91">
            <v>0</v>
          </cell>
          <cell r="CO91">
            <v>664.42399999999998</v>
          </cell>
          <cell r="CP91">
            <v>328</v>
          </cell>
          <cell r="CQ91">
            <v>0</v>
          </cell>
          <cell r="CR91">
            <v>28.256</v>
          </cell>
          <cell r="CS91">
            <v>0</v>
          </cell>
          <cell r="CT91">
            <v>0</v>
          </cell>
          <cell r="CU91">
            <v>26</v>
          </cell>
          <cell r="CV91">
            <v>0</v>
          </cell>
          <cell r="CW91">
            <v>19</v>
          </cell>
          <cell r="CX91">
            <v>4.0469999999999997</v>
          </cell>
          <cell r="CY91">
            <v>271.27100000000002</v>
          </cell>
          <cell r="CZ91">
            <v>18.04</v>
          </cell>
          <cell r="DA91">
            <v>0</v>
          </cell>
          <cell r="DB91">
            <v>0</v>
          </cell>
          <cell r="DC91">
            <v>0</v>
          </cell>
          <cell r="DD91">
            <v>0</v>
          </cell>
          <cell r="DE91">
            <v>136</v>
          </cell>
          <cell r="DF91">
            <v>0</v>
          </cell>
          <cell r="DG91">
            <v>0</v>
          </cell>
          <cell r="DH91">
            <v>0</v>
          </cell>
          <cell r="DI91">
            <v>0</v>
          </cell>
          <cell r="DJ91">
            <v>0</v>
          </cell>
          <cell r="DK91">
            <v>128</v>
          </cell>
          <cell r="DL91">
            <v>0</v>
          </cell>
          <cell r="DM91">
            <v>441.642</v>
          </cell>
          <cell r="DN91">
            <v>0</v>
          </cell>
          <cell r="DO91">
            <v>271.92</v>
          </cell>
          <cell r="DP91">
            <v>0</v>
          </cell>
          <cell r="DQ91">
            <v>289.94</v>
          </cell>
          <cell r="DR91">
            <v>0</v>
          </cell>
          <cell r="DS91">
            <v>0</v>
          </cell>
          <cell r="DT91">
            <v>561.86</v>
          </cell>
          <cell r="DU91">
            <v>0</v>
          </cell>
          <cell r="DV91">
            <v>0</v>
          </cell>
          <cell r="DW91">
            <v>0</v>
          </cell>
          <cell r="DX91">
            <v>0</v>
          </cell>
          <cell r="DY91">
            <v>0</v>
          </cell>
          <cell r="DZ91">
            <v>0</v>
          </cell>
          <cell r="EA91">
            <v>4.62</v>
          </cell>
          <cell r="EB91">
            <v>0</v>
          </cell>
          <cell r="EC91">
            <v>0</v>
          </cell>
          <cell r="ED91">
            <v>0</v>
          </cell>
          <cell r="EE91">
            <v>0</v>
          </cell>
          <cell r="EF91">
            <v>4.62</v>
          </cell>
          <cell r="EG91">
            <v>0</v>
          </cell>
          <cell r="EH91">
            <v>0</v>
          </cell>
          <cell r="EI91">
            <v>2.4</v>
          </cell>
          <cell r="EJ91">
            <v>0</v>
          </cell>
          <cell r="EK91">
            <v>2.4</v>
          </cell>
          <cell r="EL91">
            <v>1.5</v>
          </cell>
          <cell r="EM91">
            <v>31</v>
          </cell>
          <cell r="EN91">
            <v>68.5</v>
          </cell>
          <cell r="EO91">
            <v>1</v>
          </cell>
          <cell r="EP91" t="str">
            <v>ja</v>
          </cell>
          <cell r="EQ91">
            <v>339.87</v>
          </cell>
          <cell r="ER91">
            <v>229.01</v>
          </cell>
          <cell r="ES91">
            <v>568.88</v>
          </cell>
          <cell r="ET91" t="str">
            <v>entfällt</v>
          </cell>
          <cell r="EU91" t="str">
            <v>entfällt</v>
          </cell>
          <cell r="EV91">
            <v>3557.401638469586</v>
          </cell>
          <cell r="EW91">
            <v>35.463501307027244</v>
          </cell>
          <cell r="EX91">
            <v>2710.1718172474766</v>
          </cell>
          <cell r="EY91">
            <v>227.26065970675347</v>
          </cell>
          <cell r="EZ91">
            <v>3611.2228954388779</v>
          </cell>
          <cell r="FA91">
            <v>18.269857828217496</v>
          </cell>
          <cell r="FB91">
            <v>1097.5850640918743</v>
          </cell>
          <cell r="FC91">
            <v>1.6445659101862238</v>
          </cell>
          <cell r="FD91">
            <v>11259.02</v>
          </cell>
          <cell r="FF91">
            <v>764.04287556898726</v>
          </cell>
          <cell r="FG91">
            <v>2580.5000000000005</v>
          </cell>
          <cell r="FH91">
            <v>0</v>
          </cell>
          <cell r="FI91">
            <v>0</v>
          </cell>
          <cell r="FJ91">
            <v>323.79936330311239</v>
          </cell>
          <cell r="FK91">
            <v>2580.5000000000005</v>
          </cell>
          <cell r="FL91">
            <v>26.357121587639643</v>
          </cell>
          <cell r="FM91">
            <v>2580.5000000000005</v>
          </cell>
          <cell r="FN91">
            <v>0</v>
          </cell>
          <cell r="FO91">
            <v>0</v>
          </cell>
          <cell r="FP91">
            <v>0</v>
          </cell>
          <cell r="FQ91">
            <v>0</v>
          </cell>
          <cell r="FR91">
            <v>136.51536030850914</v>
          </cell>
          <cell r="FS91">
            <v>2580.5000000000005</v>
          </cell>
          <cell r="FT91">
            <v>0</v>
          </cell>
          <cell r="FU91">
            <v>0</v>
          </cell>
          <cell r="FW91">
            <v>6</v>
          </cell>
          <cell r="FX91">
            <v>2068</v>
          </cell>
        </row>
        <row r="92">
          <cell r="I92">
            <v>2070</v>
          </cell>
          <cell r="J92" t="str">
            <v>Berlin, Aubertstr. 3-7</v>
          </cell>
          <cell r="K92" t="str">
            <v>Team 01</v>
          </cell>
          <cell r="L92" t="str">
            <v>Team 1 &amp; 2</v>
          </cell>
          <cell r="M92" t="str">
            <v>Noack, Arite</v>
          </cell>
          <cell r="N92" t="str">
            <v>Krause, Jörn Peter</v>
          </cell>
          <cell r="O92" t="str">
            <v>Herrmann, Michael</v>
          </cell>
          <cell r="P92" t="str">
            <v>Specht, Ronny</v>
          </cell>
          <cell r="Q92" t="str">
            <v>Hardt, David</v>
          </cell>
          <cell r="R92" t="str">
            <v>3015.001.02</v>
          </cell>
          <cell r="S92" t="str">
            <v>3015.206.01</v>
          </cell>
          <cell r="T92" t="str">
            <v>40</v>
          </cell>
          <cell r="U92" t="str">
            <v>Mietwohnanlage</v>
          </cell>
          <cell r="V92"/>
          <cell r="W92" t="str">
            <v>TN04</v>
          </cell>
          <cell r="X92" t="str">
            <v>Wohnen</v>
          </cell>
          <cell r="Y92" t="str">
            <v>Wohnen</v>
          </cell>
          <cell r="Z92" t="str">
            <v>Berlin</v>
          </cell>
          <cell r="AA92" t="str">
            <v>13127</v>
          </cell>
          <cell r="AB92" t="str">
            <v>Berlin</v>
          </cell>
          <cell r="AC92" t="str">
            <v>Pankow</v>
          </cell>
          <cell r="AD92" t="str">
            <v>Französisch Buchholz</v>
          </cell>
          <cell r="AE92" t="str">
            <v>Aubertstr. 3</v>
          </cell>
          <cell r="AF92" t="str">
            <v>3015/3015/3015/2070/0001</v>
          </cell>
          <cell r="AG92">
            <v>2070</v>
          </cell>
          <cell r="AH92" t="str">
            <v>LBB08 LBB Fonds 8 Standort 01 Teilgarantie 14</v>
          </cell>
          <cell r="AI92">
            <v>1</v>
          </cell>
          <cell r="AJ92">
            <v>60</v>
          </cell>
          <cell r="AK92">
            <v>0</v>
          </cell>
          <cell r="AL92">
            <v>4804.8000000000011</v>
          </cell>
          <cell r="AM92">
            <v>972.69</v>
          </cell>
          <cell r="AN92">
            <v>680.25</v>
          </cell>
          <cell r="AO92">
            <v>679.3</v>
          </cell>
          <cell r="AP92" t="str">
            <v>-</v>
          </cell>
          <cell r="AQ92" t="str">
            <v>3015.206.01</v>
          </cell>
          <cell r="AR92">
            <v>5</v>
          </cell>
          <cell r="AS92">
            <v>3</v>
          </cell>
          <cell r="AT92">
            <v>1</v>
          </cell>
          <cell r="AU92">
            <v>36525</v>
          </cell>
          <cell r="AV92">
            <v>46387</v>
          </cell>
          <cell r="AW92">
            <v>36525</v>
          </cell>
          <cell r="AX92">
            <v>46387</v>
          </cell>
          <cell r="AY92">
            <v>37621</v>
          </cell>
          <cell r="AZ92">
            <v>46387</v>
          </cell>
          <cell r="BA92" t="str">
            <v>-</v>
          </cell>
          <cell r="BB92" t="str">
            <v>-</v>
          </cell>
          <cell r="BC92">
            <v>36525</v>
          </cell>
          <cell r="BD92">
            <v>46387</v>
          </cell>
          <cell r="BE92" t="str">
            <v>-</v>
          </cell>
          <cell r="BF92" t="str">
            <v>-</v>
          </cell>
          <cell r="BG92">
            <v>36464</v>
          </cell>
          <cell r="BH92">
            <v>46326</v>
          </cell>
          <cell r="BI92"/>
          <cell r="BJ92" t="str">
            <v>W</v>
          </cell>
          <cell r="BK92" t="str">
            <v>W</v>
          </cell>
          <cell r="BL92" t="str">
            <v>G</v>
          </cell>
          <cell r="BM92" t="str">
            <v>G</v>
          </cell>
          <cell r="BN92" t="str">
            <v>G</v>
          </cell>
          <cell r="BO92" t="str">
            <v>G</v>
          </cell>
          <cell r="BP92" t="str">
            <v>G</v>
          </cell>
          <cell r="BQ92" t="str">
            <v>entfällt</v>
          </cell>
          <cell r="BR92" t="str">
            <v>W1</v>
          </cell>
          <cell r="BS92" t="str">
            <v>W1</v>
          </cell>
          <cell r="BT92" t="str">
            <v>G1</v>
          </cell>
          <cell r="BU92" t="str">
            <v>G1</v>
          </cell>
          <cell r="BV92" t="str">
            <v>G1</v>
          </cell>
          <cell r="BW92" t="str">
            <v>G1</v>
          </cell>
          <cell r="BX92" t="str">
            <v>G1</v>
          </cell>
          <cell r="BY92" t="str">
            <v>entfällt</v>
          </cell>
          <cell r="BZ92">
            <v>18130.800000000003</v>
          </cell>
          <cell r="CA92">
            <v>3.7734765234765231</v>
          </cell>
          <cell r="CB92">
            <v>4955.299</v>
          </cell>
          <cell r="CC92">
            <v>1392.6030000000001</v>
          </cell>
          <cell r="CD92">
            <v>3210.9490000000001</v>
          </cell>
          <cell r="CE92">
            <v>116.193</v>
          </cell>
          <cell r="CF92">
            <v>155.322</v>
          </cell>
          <cell r="CG92">
            <v>0</v>
          </cell>
          <cell r="CH92">
            <v>99</v>
          </cell>
          <cell r="CI92">
            <v>0</v>
          </cell>
          <cell r="CJ92">
            <v>602.60299999999995</v>
          </cell>
          <cell r="CK92">
            <v>0</v>
          </cell>
          <cell r="CL92">
            <v>0</v>
          </cell>
          <cell r="CM92">
            <v>40.031999999999996</v>
          </cell>
          <cell r="CN92">
            <v>0</v>
          </cell>
          <cell r="CO92">
            <v>2237.64</v>
          </cell>
          <cell r="CP92">
            <v>502</v>
          </cell>
          <cell r="CQ92">
            <v>0</v>
          </cell>
          <cell r="CR92">
            <v>35.295999999999999</v>
          </cell>
          <cell r="CS92">
            <v>1</v>
          </cell>
          <cell r="CT92">
            <v>81.067999999999998</v>
          </cell>
          <cell r="CU92">
            <v>32</v>
          </cell>
          <cell r="CV92">
            <v>0</v>
          </cell>
          <cell r="CW92">
            <v>35</v>
          </cell>
          <cell r="CX92">
            <v>0</v>
          </cell>
          <cell r="CY92">
            <v>322.952</v>
          </cell>
          <cell r="CZ92">
            <v>12.831</v>
          </cell>
          <cell r="DA92">
            <v>0</v>
          </cell>
          <cell r="DB92">
            <v>0</v>
          </cell>
          <cell r="DC92">
            <v>0</v>
          </cell>
          <cell r="DD92">
            <v>0</v>
          </cell>
          <cell r="DE92">
            <v>53</v>
          </cell>
          <cell r="DF92">
            <v>0</v>
          </cell>
          <cell r="DG92">
            <v>0</v>
          </cell>
          <cell r="DH92">
            <v>0</v>
          </cell>
          <cell r="DI92">
            <v>0</v>
          </cell>
          <cell r="DJ92">
            <v>0</v>
          </cell>
          <cell r="DK92">
            <v>179</v>
          </cell>
          <cell r="DL92">
            <v>0</v>
          </cell>
          <cell r="DM92">
            <v>130.22499999999999</v>
          </cell>
          <cell r="DN92">
            <v>0</v>
          </cell>
          <cell r="DO92">
            <v>727.11</v>
          </cell>
          <cell r="DP92">
            <v>0</v>
          </cell>
          <cell r="DQ92">
            <v>513.89</v>
          </cell>
          <cell r="DR92">
            <v>0</v>
          </cell>
          <cell r="DS92">
            <v>0</v>
          </cell>
          <cell r="DT92">
            <v>1241</v>
          </cell>
          <cell r="DU92">
            <v>0</v>
          </cell>
          <cell r="DV92">
            <v>0</v>
          </cell>
          <cell r="DW92">
            <v>0</v>
          </cell>
          <cell r="DX92">
            <v>0</v>
          </cell>
          <cell r="DY92">
            <v>0</v>
          </cell>
          <cell r="DZ92">
            <v>0</v>
          </cell>
          <cell r="EA92">
            <v>5.04</v>
          </cell>
          <cell r="EB92">
            <v>0</v>
          </cell>
          <cell r="EC92">
            <v>0.96</v>
          </cell>
          <cell r="ED92">
            <v>0</v>
          </cell>
          <cell r="EE92">
            <v>0</v>
          </cell>
          <cell r="EF92">
            <v>6</v>
          </cell>
          <cell r="EG92">
            <v>0</v>
          </cell>
          <cell r="EH92">
            <v>0</v>
          </cell>
          <cell r="EI92">
            <v>4.4800000000000004</v>
          </cell>
          <cell r="EJ92">
            <v>0</v>
          </cell>
          <cell r="EK92">
            <v>4.4800000000000004</v>
          </cell>
          <cell r="EL92">
            <v>6.24</v>
          </cell>
          <cell r="EM92">
            <v>76</v>
          </cell>
          <cell r="EN92">
            <v>140.75</v>
          </cell>
          <cell r="EO92">
            <v>1</v>
          </cell>
          <cell r="EP92" t="str">
            <v>ja</v>
          </cell>
          <cell r="EQ92">
            <v>569.5</v>
          </cell>
          <cell r="ER92">
            <v>681.98</v>
          </cell>
          <cell r="ES92">
            <v>1251.48</v>
          </cell>
          <cell r="ET92" t="str">
            <v>entfällt</v>
          </cell>
          <cell r="EU92" t="str">
            <v>entfällt</v>
          </cell>
          <cell r="EV92">
            <v>5728.6102721874895</v>
          </cell>
          <cell r="EW92">
            <v>57.108136365105466</v>
          </cell>
          <cell r="EX92">
            <v>4364.2859844063305</v>
          </cell>
          <cell r="EY92">
            <v>365.96591612868679</v>
          </cell>
          <cell r="EZ92">
            <v>5815.2805548460901</v>
          </cell>
          <cell r="FA92">
            <v>29.420601287842626</v>
          </cell>
          <cell r="FB92">
            <v>1767.4802318529464</v>
          </cell>
          <cell r="FC92">
            <v>2.6483029255125574</v>
          </cell>
          <cell r="FD92">
            <v>18130.800000000007</v>
          </cell>
          <cell r="FF92">
            <v>1353.7100000000003</v>
          </cell>
          <cell r="FG92">
            <v>4804.8000000000011</v>
          </cell>
          <cell r="FH92">
            <v>0</v>
          </cell>
          <cell r="FI92">
            <v>0</v>
          </cell>
          <cell r="FJ92">
            <v>756.24666666666678</v>
          </cell>
          <cell r="FK92">
            <v>4804.8000000000011</v>
          </cell>
          <cell r="FL92">
            <v>15.649166666666671</v>
          </cell>
          <cell r="FM92">
            <v>4804.8000000000011</v>
          </cell>
          <cell r="FN92">
            <v>0</v>
          </cell>
          <cell r="FO92">
            <v>0</v>
          </cell>
          <cell r="FP92">
            <v>0</v>
          </cell>
          <cell r="FQ92">
            <v>0</v>
          </cell>
          <cell r="FR92">
            <v>128.1866666666667</v>
          </cell>
          <cell r="FS92">
            <v>4804.8000000000011</v>
          </cell>
          <cell r="FT92">
            <v>0</v>
          </cell>
          <cell r="FU92">
            <v>0</v>
          </cell>
          <cell r="FW92">
            <v>3</v>
          </cell>
          <cell r="FX92">
            <v>2069</v>
          </cell>
        </row>
        <row r="93">
          <cell r="I93">
            <v>2071</v>
          </cell>
          <cell r="J93" t="str">
            <v>Berlin, Aubertstr. 35-39</v>
          </cell>
          <cell r="K93" t="str">
            <v>Team 01</v>
          </cell>
          <cell r="L93" t="str">
            <v>Team 1 &amp; 2</v>
          </cell>
          <cell r="M93" t="str">
            <v>Noack, Arite</v>
          </cell>
          <cell r="N93" t="str">
            <v>Krause, Jörn Peter</v>
          </cell>
          <cell r="O93" t="str">
            <v>Herrmann, Michael</v>
          </cell>
          <cell r="P93" t="str">
            <v>Specht, Ronny</v>
          </cell>
          <cell r="Q93" t="str">
            <v>Hardt, David</v>
          </cell>
          <cell r="R93" t="str">
            <v>3015.001.02</v>
          </cell>
          <cell r="S93" t="str">
            <v>3015.207.01</v>
          </cell>
          <cell r="T93" t="str">
            <v>40</v>
          </cell>
          <cell r="U93" t="str">
            <v>Mietwohnanlage</v>
          </cell>
          <cell r="V93"/>
          <cell r="W93" t="str">
            <v>TN04</v>
          </cell>
          <cell r="X93" t="str">
            <v>Wohnen</v>
          </cell>
          <cell r="Y93" t="str">
            <v>Wohnen</v>
          </cell>
          <cell r="Z93" t="str">
            <v>Berlin</v>
          </cell>
          <cell r="AA93" t="str">
            <v>13127</v>
          </cell>
          <cell r="AB93" t="str">
            <v>Berlin</v>
          </cell>
          <cell r="AC93" t="str">
            <v>Pankow</v>
          </cell>
          <cell r="AD93" t="str">
            <v>Französisch Buchholz</v>
          </cell>
          <cell r="AE93" t="str">
            <v>Aubertstr. 35</v>
          </cell>
          <cell r="AF93" t="str">
            <v>3015/3015/3015/2071/0001</v>
          </cell>
          <cell r="AG93">
            <v>2071</v>
          </cell>
          <cell r="AH93" t="str">
            <v>LBB08 LBB Fonds 8 Standort 01 Teilgarantie 14</v>
          </cell>
          <cell r="AI93">
            <v>1</v>
          </cell>
          <cell r="AJ93">
            <v>56</v>
          </cell>
          <cell r="AK93">
            <v>0</v>
          </cell>
          <cell r="AL93">
            <v>4468.1900000000014</v>
          </cell>
          <cell r="AM93">
            <v>1318.75</v>
          </cell>
          <cell r="AN93">
            <v>910.2</v>
          </cell>
          <cell r="AO93">
            <v>910.2</v>
          </cell>
          <cell r="AP93" t="str">
            <v>-</v>
          </cell>
          <cell r="AQ93" t="str">
            <v>3015.207.01</v>
          </cell>
          <cell r="AR93">
            <v>5</v>
          </cell>
          <cell r="AS93">
            <v>3</v>
          </cell>
          <cell r="AT93">
            <v>1</v>
          </cell>
          <cell r="AU93">
            <v>36525</v>
          </cell>
          <cell r="AV93">
            <v>46387</v>
          </cell>
          <cell r="AW93">
            <v>36525</v>
          </cell>
          <cell r="AX93">
            <v>46387</v>
          </cell>
          <cell r="AY93">
            <v>37621</v>
          </cell>
          <cell r="AZ93">
            <v>46387</v>
          </cell>
          <cell r="BA93" t="str">
            <v>-</v>
          </cell>
          <cell r="BB93" t="str">
            <v>-</v>
          </cell>
          <cell r="BC93">
            <v>36525</v>
          </cell>
          <cell r="BD93">
            <v>46387</v>
          </cell>
          <cell r="BE93" t="str">
            <v>-</v>
          </cell>
          <cell r="BF93" t="str">
            <v>-</v>
          </cell>
          <cell r="BG93">
            <v>36464</v>
          </cell>
          <cell r="BH93">
            <v>46326</v>
          </cell>
          <cell r="BI93"/>
          <cell r="BJ93" t="str">
            <v>W</v>
          </cell>
          <cell r="BK93" t="str">
            <v>W</v>
          </cell>
          <cell r="BL93" t="str">
            <v>G</v>
          </cell>
          <cell r="BM93" t="str">
            <v>G</v>
          </cell>
          <cell r="BN93" t="str">
            <v>G</v>
          </cell>
          <cell r="BO93" t="str">
            <v>G</v>
          </cell>
          <cell r="BP93" t="str">
            <v>G</v>
          </cell>
          <cell r="BQ93" t="str">
            <v>entfällt</v>
          </cell>
          <cell r="BR93" t="str">
            <v>W1</v>
          </cell>
          <cell r="BS93" t="str">
            <v>W1</v>
          </cell>
          <cell r="BT93" t="str">
            <v>G1</v>
          </cell>
          <cell r="BU93" t="str">
            <v>G1</v>
          </cell>
          <cell r="BV93" t="str">
            <v>G1</v>
          </cell>
          <cell r="BW93" t="str">
            <v>G1</v>
          </cell>
          <cell r="BX93" t="str">
            <v>G1</v>
          </cell>
          <cell r="BY93" t="str">
            <v>entfällt</v>
          </cell>
          <cell r="BZ93">
            <v>17542.729999999996</v>
          </cell>
          <cell r="CA93">
            <v>3.9261378768584128</v>
          </cell>
          <cell r="CB93">
            <v>4416.1949999999997</v>
          </cell>
          <cell r="CC93">
            <v>1330.421</v>
          </cell>
          <cell r="CD93">
            <v>2864.8490000000002</v>
          </cell>
          <cell r="CE93">
            <v>168.05600000000001</v>
          </cell>
          <cell r="CF93">
            <v>0</v>
          </cell>
          <cell r="CG93">
            <v>0</v>
          </cell>
          <cell r="CH93">
            <v>109</v>
          </cell>
          <cell r="CI93">
            <v>0</v>
          </cell>
          <cell r="CJ93">
            <v>634.26800000000003</v>
          </cell>
          <cell r="CK93">
            <v>0</v>
          </cell>
          <cell r="CL93">
            <v>0</v>
          </cell>
          <cell r="CM93">
            <v>205.22900000000001</v>
          </cell>
          <cell r="CN93">
            <v>0</v>
          </cell>
          <cell r="CO93">
            <v>1792.329</v>
          </cell>
          <cell r="CP93">
            <v>465</v>
          </cell>
          <cell r="CQ93">
            <v>0</v>
          </cell>
          <cell r="CR93">
            <v>37.799999999999997</v>
          </cell>
          <cell r="CS93">
            <v>1</v>
          </cell>
          <cell r="CT93">
            <v>52.71</v>
          </cell>
          <cell r="CU93">
            <v>44</v>
          </cell>
          <cell r="CV93">
            <v>0</v>
          </cell>
          <cell r="CW93">
            <v>26</v>
          </cell>
          <cell r="CX93">
            <v>0</v>
          </cell>
          <cell r="CY93">
            <v>239.83699999999999</v>
          </cell>
          <cell r="CZ93">
            <v>11.012</v>
          </cell>
          <cell r="DA93">
            <v>0</v>
          </cell>
          <cell r="DB93">
            <v>0</v>
          </cell>
          <cell r="DC93">
            <v>0</v>
          </cell>
          <cell r="DD93">
            <v>0</v>
          </cell>
          <cell r="DE93">
            <v>46</v>
          </cell>
          <cell r="DF93">
            <v>0</v>
          </cell>
          <cell r="DG93">
            <v>0</v>
          </cell>
          <cell r="DH93">
            <v>0</v>
          </cell>
          <cell r="DI93">
            <v>0</v>
          </cell>
          <cell r="DJ93">
            <v>0</v>
          </cell>
          <cell r="DK93">
            <v>178</v>
          </cell>
          <cell r="DL93">
            <v>0</v>
          </cell>
          <cell r="DM93">
            <v>137.13800000000001</v>
          </cell>
          <cell r="DN93">
            <v>0</v>
          </cell>
          <cell r="DO93">
            <v>734.5</v>
          </cell>
          <cell r="DP93">
            <v>0</v>
          </cell>
          <cell r="DQ93">
            <v>574.76</v>
          </cell>
          <cell r="DR93">
            <v>0</v>
          </cell>
          <cell r="DS93">
            <v>0</v>
          </cell>
          <cell r="DT93">
            <v>1309.26</v>
          </cell>
          <cell r="DU93">
            <v>0</v>
          </cell>
          <cell r="DV93">
            <v>0</v>
          </cell>
          <cell r="DW93">
            <v>0</v>
          </cell>
          <cell r="DX93">
            <v>0</v>
          </cell>
          <cell r="DY93">
            <v>0</v>
          </cell>
          <cell r="DZ93">
            <v>0</v>
          </cell>
          <cell r="EA93">
            <v>5.04</v>
          </cell>
          <cell r="EB93">
            <v>4.38</v>
          </cell>
          <cell r="EC93">
            <v>0</v>
          </cell>
          <cell r="ED93">
            <v>0</v>
          </cell>
          <cell r="EE93">
            <v>0</v>
          </cell>
          <cell r="EF93">
            <v>9.42</v>
          </cell>
          <cell r="EG93">
            <v>0</v>
          </cell>
          <cell r="EH93">
            <v>0</v>
          </cell>
          <cell r="EI93">
            <v>0</v>
          </cell>
          <cell r="EJ93">
            <v>0</v>
          </cell>
          <cell r="EK93">
            <v>0</v>
          </cell>
          <cell r="EL93">
            <v>5.44</v>
          </cell>
          <cell r="EM93">
            <v>81</v>
          </cell>
          <cell r="EN93">
            <v>143.30000000000001</v>
          </cell>
          <cell r="EO93">
            <v>1</v>
          </cell>
          <cell r="EP93" t="str">
            <v>ja</v>
          </cell>
          <cell r="EQ93">
            <v>632.91</v>
          </cell>
          <cell r="ER93">
            <v>685.7700000000001</v>
          </cell>
          <cell r="ES93">
            <v>1318.68</v>
          </cell>
          <cell r="ET93" t="str">
            <v>entfällt</v>
          </cell>
          <cell r="EU93" t="str">
            <v>entfällt</v>
          </cell>
          <cell r="EV93">
            <v>5542.803587277539</v>
          </cell>
          <cell r="EW93">
            <v>55.255841830268174</v>
          </cell>
          <cell r="EX93">
            <v>4222.7309697985984</v>
          </cell>
          <cell r="EY93">
            <v>354.09586206059276</v>
          </cell>
          <cell r="EZ93">
            <v>5626.6627312592445</v>
          </cell>
          <cell r="FA93">
            <v>28.466348138541889</v>
          </cell>
          <cell r="FB93">
            <v>1710.1522540502144</v>
          </cell>
          <cell r="FC93">
            <v>2.5624055849977325</v>
          </cell>
          <cell r="FD93">
            <v>17542.729999999996</v>
          </cell>
          <cell r="FF93">
            <v>1263.4900000000002</v>
          </cell>
          <cell r="FG93">
            <v>4468.1900000000014</v>
          </cell>
          <cell r="FH93">
            <v>0</v>
          </cell>
          <cell r="FI93">
            <v>0</v>
          </cell>
          <cell r="FJ93">
            <v>433.90166666666676</v>
          </cell>
          <cell r="FK93">
            <v>4468.1900000000014</v>
          </cell>
          <cell r="FL93">
            <v>75.218333333333348</v>
          </cell>
          <cell r="FM93">
            <v>4468.1900000000014</v>
          </cell>
          <cell r="FN93">
            <v>0</v>
          </cell>
          <cell r="FO93">
            <v>0</v>
          </cell>
          <cell r="FP93">
            <v>0</v>
          </cell>
          <cell r="FQ93">
            <v>0</v>
          </cell>
          <cell r="FR93">
            <v>133.10750000000004</v>
          </cell>
          <cell r="FS93">
            <v>4468.1900000000014</v>
          </cell>
          <cell r="FT93">
            <v>0</v>
          </cell>
          <cell r="FU93">
            <v>0</v>
          </cell>
          <cell r="FW93">
            <v>3</v>
          </cell>
          <cell r="FX93">
            <v>2070</v>
          </cell>
        </row>
        <row r="94">
          <cell r="I94">
            <v>108</v>
          </cell>
          <cell r="J94" t="str">
            <v>Berlin, Paul-Zobel-Str. 20-27</v>
          </cell>
          <cell r="K94" t="str">
            <v>Team 03</v>
          </cell>
          <cell r="L94" t="str">
            <v>Team 7 &amp; 8</v>
          </cell>
          <cell r="M94" t="str">
            <v>Noack, Arite</v>
          </cell>
          <cell r="N94" t="str">
            <v>Trettin, Sabrina</v>
          </cell>
          <cell r="O94" t="str">
            <v>Swizewska, Izabela</v>
          </cell>
          <cell r="P94" t="str">
            <v>Arnold, Gabriele | Nemetz, Reinhard</v>
          </cell>
          <cell r="Q94" t="str">
            <v>Engel, Kerstin</v>
          </cell>
          <cell r="R94" t="str">
            <v>3015.008.03</v>
          </cell>
          <cell r="S94" t="str">
            <v>3015.300.08</v>
          </cell>
          <cell r="T94" t="str">
            <v>43</v>
          </cell>
          <cell r="U94" t="str">
            <v>Apartmentanlage Beschäftigtenwohnen</v>
          </cell>
          <cell r="V94"/>
          <cell r="W94" t="str">
            <v>TN05</v>
          </cell>
          <cell r="X94" t="str">
            <v>Apartment</v>
          </cell>
          <cell r="Y94" t="str">
            <v>Apartment</v>
          </cell>
          <cell r="Z94" t="str">
            <v>Berlin</v>
          </cell>
          <cell r="AA94" t="str">
            <v>10367</v>
          </cell>
          <cell r="AB94" t="str">
            <v>Berlin</v>
          </cell>
          <cell r="AC94" t="str">
            <v>Lichtenberg</v>
          </cell>
          <cell r="AD94" t="str">
            <v>Fennpfuhl</v>
          </cell>
          <cell r="AE94" t="str">
            <v>Paul-Zobel-Str. 20 - 27, Arrondierungsfläche</v>
          </cell>
          <cell r="AF94" t="str">
            <v>3015/3015/3015/0108/1002</v>
          </cell>
          <cell r="AG94">
            <v>108</v>
          </cell>
          <cell r="AH94" t="str">
            <v>LBB08 LBB Fonds 8 Standort 01 Teilgarantie 14</v>
          </cell>
          <cell r="AI94">
            <v>1</v>
          </cell>
          <cell r="AJ94">
            <v>313</v>
          </cell>
          <cell r="AK94">
            <v>0</v>
          </cell>
          <cell r="AL94">
            <v>15113.799999999979</v>
          </cell>
          <cell r="AM94">
            <v>20</v>
          </cell>
          <cell r="AN94">
            <v>20</v>
          </cell>
          <cell r="AO94">
            <v>20</v>
          </cell>
          <cell r="AP94" t="str">
            <v>-</v>
          </cell>
          <cell r="AQ94" t="str">
            <v>3015.300.08</v>
          </cell>
          <cell r="AR94">
            <v>10</v>
          </cell>
          <cell r="AS94">
            <v>9</v>
          </cell>
          <cell r="AT94">
            <v>2</v>
          </cell>
          <cell r="AU94" t="str">
            <v>-</v>
          </cell>
          <cell r="AV94" t="str">
            <v>-</v>
          </cell>
          <cell r="AW94" t="str">
            <v>-</v>
          </cell>
          <cell r="AX94" t="str">
            <v>-</v>
          </cell>
          <cell r="AY94" t="str">
            <v>-</v>
          </cell>
          <cell r="AZ94" t="str">
            <v>-</v>
          </cell>
          <cell r="BA94" t="str">
            <v>-</v>
          </cell>
          <cell r="BB94" t="str">
            <v>-</v>
          </cell>
          <cell r="BC94" t="str">
            <v>-</v>
          </cell>
          <cell r="BD94" t="str">
            <v>-</v>
          </cell>
          <cell r="BE94" t="str">
            <v>-</v>
          </cell>
          <cell r="BF94" t="str">
            <v>-</v>
          </cell>
          <cell r="BG94" t="str">
            <v>-</v>
          </cell>
          <cell r="BH94" t="str">
            <v>-</v>
          </cell>
          <cell r="BI94"/>
          <cell r="BJ94" t="str">
            <v>entfällt</v>
          </cell>
          <cell r="BK94" t="str">
            <v>entfällt</v>
          </cell>
          <cell r="BL94" t="str">
            <v>G</v>
          </cell>
          <cell r="BM94" t="str">
            <v>G</v>
          </cell>
          <cell r="BN94" t="str">
            <v>enfällt</v>
          </cell>
          <cell r="BO94" t="str">
            <v>enfällt</v>
          </cell>
          <cell r="BP94" t="str">
            <v>G</v>
          </cell>
          <cell r="BQ94" t="str">
            <v>entfällt</v>
          </cell>
          <cell r="BR94" t="str">
            <v>entfällt</v>
          </cell>
          <cell r="BS94" t="str">
            <v>entfällt</v>
          </cell>
          <cell r="BT94" t="str">
            <v>G2</v>
          </cell>
          <cell r="BU94" t="str">
            <v>G2</v>
          </cell>
          <cell r="BV94" t="str">
            <v>enfällt2</v>
          </cell>
          <cell r="BW94" t="str">
            <v>enfällt2</v>
          </cell>
          <cell r="BX94" t="str">
            <v>G2</v>
          </cell>
          <cell r="BY94" t="str">
            <v>entfällt</v>
          </cell>
          <cell r="BZ94">
            <v>60757</v>
          </cell>
          <cell r="CA94">
            <v>4.0209075995448771</v>
          </cell>
          <cell r="CB94">
            <v>7587.8829999999998</v>
          </cell>
          <cell r="CC94">
            <v>2048.0619999999999</v>
          </cell>
          <cell r="CD94">
            <v>5447.1729999999998</v>
          </cell>
          <cell r="CE94">
            <v>668.95600000000002</v>
          </cell>
          <cell r="CF94">
            <v>184.99799999999999</v>
          </cell>
          <cell r="CG94">
            <v>0</v>
          </cell>
          <cell r="CH94">
            <v>173</v>
          </cell>
          <cell r="CI94">
            <v>5.048</v>
          </cell>
          <cell r="CJ94">
            <v>1273.365</v>
          </cell>
          <cell r="CK94">
            <v>0</v>
          </cell>
          <cell r="CL94">
            <v>0</v>
          </cell>
          <cell r="CM94">
            <v>0</v>
          </cell>
          <cell r="CN94">
            <v>0</v>
          </cell>
          <cell r="CO94">
            <v>3226.8760000000002</v>
          </cell>
          <cell r="CP94">
            <v>499</v>
          </cell>
          <cell r="CQ94">
            <v>0</v>
          </cell>
          <cell r="CR94">
            <v>0</v>
          </cell>
          <cell r="CS94">
            <v>0</v>
          </cell>
          <cell r="CT94">
            <v>0</v>
          </cell>
          <cell r="CU94">
            <v>53</v>
          </cell>
          <cell r="CV94">
            <v>0</v>
          </cell>
          <cell r="CW94">
            <v>0</v>
          </cell>
          <cell r="CX94">
            <v>14.728999999999999</v>
          </cell>
          <cell r="CY94">
            <v>77.406999999999996</v>
          </cell>
          <cell r="CZ94">
            <v>0</v>
          </cell>
          <cell r="DA94">
            <v>0</v>
          </cell>
          <cell r="DB94">
            <v>0</v>
          </cell>
          <cell r="DC94">
            <v>0</v>
          </cell>
          <cell r="DD94">
            <v>0</v>
          </cell>
          <cell r="DE94">
            <v>317</v>
          </cell>
          <cell r="DF94">
            <v>0</v>
          </cell>
          <cell r="DG94">
            <v>0</v>
          </cell>
          <cell r="DH94">
            <v>0</v>
          </cell>
          <cell r="DI94">
            <v>222</v>
          </cell>
          <cell r="DJ94">
            <v>0</v>
          </cell>
          <cell r="DK94">
            <v>0</v>
          </cell>
          <cell r="DL94">
            <v>0</v>
          </cell>
          <cell r="DM94">
            <v>0</v>
          </cell>
          <cell r="DN94">
            <v>0</v>
          </cell>
          <cell r="DO94">
            <v>0</v>
          </cell>
          <cell r="DP94">
            <v>0</v>
          </cell>
          <cell r="DQ94">
            <v>226.84</v>
          </cell>
          <cell r="DR94">
            <v>209.5</v>
          </cell>
          <cell r="DS94">
            <v>0</v>
          </cell>
          <cell r="DT94">
            <v>436.34000000000003</v>
          </cell>
          <cell r="DU94">
            <v>0</v>
          </cell>
          <cell r="DV94">
            <v>0</v>
          </cell>
          <cell r="DW94">
            <v>0</v>
          </cell>
          <cell r="DX94">
            <v>0</v>
          </cell>
          <cell r="DY94">
            <v>0</v>
          </cell>
          <cell r="DZ94">
            <v>0</v>
          </cell>
          <cell r="EA94">
            <v>0</v>
          </cell>
          <cell r="EB94">
            <v>109.76</v>
          </cell>
          <cell r="EC94">
            <v>2.4</v>
          </cell>
          <cell r="ED94">
            <v>0</v>
          </cell>
          <cell r="EE94">
            <v>0</v>
          </cell>
          <cell r="EF94">
            <v>112.16000000000001</v>
          </cell>
          <cell r="EG94">
            <v>0</v>
          </cell>
          <cell r="EH94">
            <v>0</v>
          </cell>
          <cell r="EI94">
            <v>1170.3800000000001</v>
          </cell>
          <cell r="EJ94">
            <v>0</v>
          </cell>
          <cell r="EK94">
            <v>1170.3800000000001</v>
          </cell>
          <cell r="EL94">
            <v>3.6</v>
          </cell>
          <cell r="EM94">
            <v>231</v>
          </cell>
          <cell r="EN94">
            <v>435.96</v>
          </cell>
          <cell r="EO94">
            <v>1</v>
          </cell>
          <cell r="EP94" t="str">
            <v>ja</v>
          </cell>
          <cell r="EQ94">
            <v>333.08</v>
          </cell>
          <cell r="ER94">
            <v>1385.8000000000002</v>
          </cell>
          <cell r="ES94">
            <v>1718.88</v>
          </cell>
          <cell r="ET94">
            <v>9</v>
          </cell>
          <cell r="EU94">
            <v>18</v>
          </cell>
          <cell r="EV94">
            <v>0</v>
          </cell>
          <cell r="EW94">
            <v>38999.507869391055</v>
          </cell>
          <cell r="EX94">
            <v>4691.663352674037</v>
          </cell>
          <cell r="EY94">
            <v>3.0739670643670149</v>
          </cell>
          <cell r="EZ94">
            <v>10240.577741205028</v>
          </cell>
          <cell r="FA94">
            <v>0</v>
          </cell>
          <cell r="FB94">
            <v>1494.5931161062197</v>
          </cell>
          <cell r="FC94">
            <v>5327.583953559295</v>
          </cell>
          <cell r="FD94">
            <v>60757.000000000007</v>
          </cell>
          <cell r="FF94">
            <v>8568.7163120892146</v>
          </cell>
          <cell r="FG94">
            <v>15113.799999999979</v>
          </cell>
          <cell r="FH94">
            <v>0</v>
          </cell>
          <cell r="FI94">
            <v>0</v>
          </cell>
          <cell r="FJ94">
            <v>209.5354275532703</v>
          </cell>
          <cell r="FK94">
            <v>15113.799999999979</v>
          </cell>
          <cell r="FL94">
            <v>0</v>
          </cell>
          <cell r="FM94">
            <v>0</v>
          </cell>
          <cell r="FN94">
            <v>3940.6528961720333</v>
          </cell>
          <cell r="FO94">
            <v>15113.799999999979</v>
          </cell>
          <cell r="FP94">
            <v>0</v>
          </cell>
          <cell r="FQ94">
            <v>0</v>
          </cell>
          <cell r="FR94">
            <v>94.101285876302086</v>
          </cell>
          <cell r="FS94">
            <v>15113.799999999979</v>
          </cell>
          <cell r="FT94">
            <v>605.56396302595647</v>
          </cell>
          <cell r="FU94">
            <v>15113.799999999979</v>
          </cell>
          <cell r="FW94">
            <v>3</v>
          </cell>
          <cell r="FX94">
            <v>2071</v>
          </cell>
        </row>
        <row r="95">
          <cell r="I95">
            <v>2030</v>
          </cell>
          <cell r="J95" t="str">
            <v>Berlin, Gensinger Str. 59, 61, 79, 81</v>
          </cell>
          <cell r="K95" t="str">
            <v>Team 01</v>
          </cell>
          <cell r="L95" t="str">
            <v>Sonstige/Stellplätze</v>
          </cell>
          <cell r="M95" t="str">
            <v>Gauger, Sebastian</v>
          </cell>
          <cell r="N95" t="str">
            <v>Krause, Jörn Peter</v>
          </cell>
          <cell r="O95" t="str">
            <v>Esche, Kathrin</v>
          </cell>
          <cell r="P95" t="str">
            <v>Reile, Birgit / Hilbrecht, Dirk</v>
          </cell>
          <cell r="Q95" t="str">
            <v>Hardt, David</v>
          </cell>
          <cell r="R95" t="str">
            <v>3016.001.01</v>
          </cell>
          <cell r="S95" t="str">
            <v>3016.100.01</v>
          </cell>
          <cell r="T95" t="str">
            <v>40</v>
          </cell>
          <cell r="U95" t="str">
            <v>Mietwohnanlage</v>
          </cell>
          <cell r="V95"/>
          <cell r="W95" t="str">
            <v>TN04</v>
          </cell>
          <cell r="X95" t="str">
            <v>Wohnen</v>
          </cell>
          <cell r="Y95" t="str">
            <v>Wohnen</v>
          </cell>
          <cell r="Z95" t="str">
            <v>Berlin</v>
          </cell>
          <cell r="AA95">
            <v>10315</v>
          </cell>
          <cell r="AB95" t="str">
            <v>Berlin</v>
          </cell>
          <cell r="AC95" t="str">
            <v>Lichtenberg</v>
          </cell>
          <cell r="AD95" t="str">
            <v>Friedrichsfelde</v>
          </cell>
          <cell r="AE95" t="str">
            <v>Berlin, Gensinger Str. 59-61, 79-81</v>
          </cell>
          <cell r="AF95" t="str">
            <v>3016/3016/3016/2030/1001</v>
          </cell>
          <cell r="AG95">
            <v>2030</v>
          </cell>
          <cell r="AH95"/>
          <cell r="AI95">
            <v>1</v>
          </cell>
          <cell r="AJ95">
            <v>48</v>
          </cell>
          <cell r="AK95">
            <v>1</v>
          </cell>
          <cell r="AL95">
            <v>4248.8500000000013</v>
          </cell>
          <cell r="AM95">
            <v>30</v>
          </cell>
          <cell r="AN95">
            <v>30</v>
          </cell>
          <cell r="AO95">
            <v>30</v>
          </cell>
          <cell r="AP95" t="str">
            <v>-</v>
          </cell>
          <cell r="AQ95" t="str">
            <v>3016.100.01</v>
          </cell>
          <cell r="AR95">
            <v>6</v>
          </cell>
          <cell r="AS95">
            <v>5</v>
          </cell>
          <cell r="AT95">
            <v>3</v>
          </cell>
          <cell r="AU95">
            <v>35672</v>
          </cell>
          <cell r="AV95">
            <v>46387</v>
          </cell>
          <cell r="AW95">
            <v>35672</v>
          </cell>
          <cell r="AX95">
            <v>46387</v>
          </cell>
          <cell r="AY95">
            <v>39448</v>
          </cell>
          <cell r="AZ95">
            <v>46387</v>
          </cell>
          <cell r="BA95" t="str">
            <v>-</v>
          </cell>
          <cell r="BB95" t="str">
            <v>-</v>
          </cell>
          <cell r="BC95">
            <v>36039</v>
          </cell>
          <cell r="BD95">
            <v>46387</v>
          </cell>
          <cell r="BE95" t="str">
            <v>-</v>
          </cell>
          <cell r="BF95" t="str">
            <v>-</v>
          </cell>
          <cell r="BG95">
            <v>41214</v>
          </cell>
          <cell r="BH95">
            <v>46112</v>
          </cell>
          <cell r="BI95"/>
          <cell r="BJ95" t="str">
            <v>W</v>
          </cell>
          <cell r="BK95" t="str">
            <v>W</v>
          </cell>
          <cell r="BL95" t="str">
            <v>G</v>
          </cell>
          <cell r="BM95" t="str">
            <v>G</v>
          </cell>
          <cell r="BN95" t="str">
            <v>G</v>
          </cell>
          <cell r="BO95" t="str">
            <v>G</v>
          </cell>
          <cell r="BP95" t="str">
            <v>G</v>
          </cell>
          <cell r="BQ95" t="str">
            <v>entfällt</v>
          </cell>
          <cell r="BR95" t="str">
            <v>W3</v>
          </cell>
          <cell r="BS95" t="str">
            <v>W3</v>
          </cell>
          <cell r="BT95" t="str">
            <v>G3</v>
          </cell>
          <cell r="BU95" t="str">
            <v>G3</v>
          </cell>
          <cell r="BV95" t="str">
            <v>G3</v>
          </cell>
          <cell r="BW95" t="str">
            <v>G3</v>
          </cell>
          <cell r="BX95" t="str">
            <v>G3</v>
          </cell>
          <cell r="BY95" t="str">
            <v>entfällt</v>
          </cell>
          <cell r="BZ95">
            <v>14813.07</v>
          </cell>
          <cell r="CA95">
            <v>3.4863716064346812</v>
          </cell>
          <cell r="CB95">
            <v>4025.6529999999998</v>
          </cell>
          <cell r="CC95">
            <v>1157.241</v>
          </cell>
          <cell r="CD95">
            <v>3165.8780000000002</v>
          </cell>
          <cell r="CE95">
            <v>285.57400000000001</v>
          </cell>
          <cell r="CF95">
            <v>61.213999999999999</v>
          </cell>
          <cell r="CG95">
            <v>0</v>
          </cell>
          <cell r="CH95">
            <v>29</v>
          </cell>
          <cell r="CI95">
            <v>9.2110000000000003</v>
          </cell>
          <cell r="CJ95">
            <v>2197.134</v>
          </cell>
          <cell r="CK95">
            <v>0</v>
          </cell>
          <cell r="CL95">
            <v>0</v>
          </cell>
          <cell r="CM95">
            <v>60.289000000000001</v>
          </cell>
          <cell r="CN95">
            <v>0</v>
          </cell>
          <cell r="CO95">
            <v>530.38599999999997</v>
          </cell>
          <cell r="CP95">
            <v>24</v>
          </cell>
          <cell r="CQ95">
            <v>89.906000000000006</v>
          </cell>
          <cell r="CR95">
            <v>29.18</v>
          </cell>
          <cell r="CS95">
            <v>0</v>
          </cell>
          <cell r="CT95">
            <v>0</v>
          </cell>
          <cell r="CU95">
            <v>26</v>
          </cell>
          <cell r="CV95">
            <v>0</v>
          </cell>
          <cell r="CW95">
            <v>0</v>
          </cell>
          <cell r="CX95">
            <v>2.5019999999999998</v>
          </cell>
          <cell r="CY95">
            <v>0</v>
          </cell>
          <cell r="CZ95">
            <v>15.834</v>
          </cell>
          <cell r="DA95">
            <v>0</v>
          </cell>
          <cell r="DB95">
            <v>0</v>
          </cell>
          <cell r="DC95">
            <v>0</v>
          </cell>
          <cell r="DD95">
            <v>0</v>
          </cell>
          <cell r="DE95">
            <v>246</v>
          </cell>
          <cell r="DF95">
            <v>0</v>
          </cell>
          <cell r="DG95">
            <v>0</v>
          </cell>
          <cell r="DH95">
            <v>0</v>
          </cell>
          <cell r="DI95">
            <v>0</v>
          </cell>
          <cell r="DJ95">
            <v>0</v>
          </cell>
          <cell r="DK95">
            <v>0</v>
          </cell>
          <cell r="DL95">
            <v>0</v>
          </cell>
          <cell r="DM95">
            <v>136.011</v>
          </cell>
          <cell r="DN95">
            <v>0</v>
          </cell>
          <cell r="DO95">
            <v>0</v>
          </cell>
          <cell r="DP95">
            <v>0</v>
          </cell>
          <cell r="DQ95">
            <v>609.52</v>
          </cell>
          <cell r="DR95">
            <v>0</v>
          </cell>
          <cell r="DS95">
            <v>0</v>
          </cell>
          <cell r="DT95">
            <v>609.52</v>
          </cell>
          <cell r="DU95">
            <v>0</v>
          </cell>
          <cell r="DV95">
            <v>0</v>
          </cell>
          <cell r="DW95">
            <v>0</v>
          </cell>
          <cell r="DX95">
            <v>0</v>
          </cell>
          <cell r="DY95">
            <v>0</v>
          </cell>
          <cell r="DZ95">
            <v>0</v>
          </cell>
          <cell r="EA95">
            <v>0</v>
          </cell>
          <cell r="EB95">
            <v>7.47</v>
          </cell>
          <cell r="EC95">
            <v>3.2</v>
          </cell>
          <cell r="ED95">
            <v>0</v>
          </cell>
          <cell r="EE95">
            <v>0</v>
          </cell>
          <cell r="EF95">
            <v>10.67</v>
          </cell>
          <cell r="EG95">
            <v>0</v>
          </cell>
          <cell r="EH95">
            <v>0</v>
          </cell>
          <cell r="EI95">
            <v>0</v>
          </cell>
          <cell r="EJ95">
            <v>0</v>
          </cell>
          <cell r="EK95">
            <v>0</v>
          </cell>
          <cell r="EL95">
            <v>0.72</v>
          </cell>
          <cell r="EM95">
            <v>46</v>
          </cell>
          <cell r="EN95">
            <v>181.86</v>
          </cell>
          <cell r="EO95">
            <v>1</v>
          </cell>
          <cell r="EP95" t="str">
            <v>ja</v>
          </cell>
          <cell r="EQ95">
            <v>206.12</v>
          </cell>
          <cell r="ER95">
            <v>414.06999999999994</v>
          </cell>
          <cell r="ES95">
            <v>620.18999999999994</v>
          </cell>
          <cell r="ET95" t="str">
            <v>entfällt</v>
          </cell>
          <cell r="EU95" t="str">
            <v>entfällt</v>
          </cell>
          <cell r="EV95">
            <v>4680.3398065519623</v>
          </cell>
          <cell r="EW95">
            <v>46.657997526080074</v>
          </cell>
          <cell r="EX95">
            <v>3565.6713320443591</v>
          </cell>
          <cell r="EY95">
            <v>298.99831961239244</v>
          </cell>
          <cell r="EZ95">
            <v>4751.1504141336272</v>
          </cell>
          <cell r="FA95">
            <v>24.036966174625658</v>
          </cell>
          <cell r="FB95">
            <v>1444.0514703186798</v>
          </cell>
          <cell r="FC95">
            <v>2.1636936382742236</v>
          </cell>
          <cell r="FD95">
            <v>14813.070000000002</v>
          </cell>
          <cell r="FF95">
            <v>1698.296804929076</v>
          </cell>
          <cell r="FG95">
            <v>4248.8500000000013</v>
          </cell>
          <cell r="FH95">
            <v>0</v>
          </cell>
          <cell r="FI95">
            <v>0</v>
          </cell>
          <cell r="FJ95">
            <v>890.22099957980788</v>
          </cell>
          <cell r="FK95">
            <v>4248.8500000000013</v>
          </cell>
          <cell r="FL95">
            <v>0</v>
          </cell>
          <cell r="FM95">
            <v>0</v>
          </cell>
          <cell r="FN95">
            <v>28.596062585344296</v>
          </cell>
          <cell r="FO95">
            <v>4248.8500000000013</v>
          </cell>
          <cell r="FP95">
            <v>0</v>
          </cell>
          <cell r="FQ95">
            <v>0</v>
          </cell>
          <cell r="FR95">
            <v>234.08982736902689</v>
          </cell>
          <cell r="FS95">
            <v>4248.8500000000013</v>
          </cell>
          <cell r="FT95">
            <v>0</v>
          </cell>
          <cell r="FU95">
            <v>0</v>
          </cell>
          <cell r="FW95">
            <v>10</v>
          </cell>
          <cell r="FX95">
            <v>108</v>
          </cell>
        </row>
        <row r="96">
          <cell r="I96">
            <v>2137</v>
          </cell>
          <cell r="J96" t="str">
            <v>Berlin, Lieselotte-Berger-Str. 33-37</v>
          </cell>
          <cell r="K96" t="str">
            <v>Team 02</v>
          </cell>
          <cell r="L96" t="str">
            <v>Team 1 &amp; 2</v>
          </cell>
          <cell r="M96" t="str">
            <v>Gauger, Sebastian</v>
          </cell>
          <cell r="N96" t="str">
            <v>Schroll, Marcel</v>
          </cell>
          <cell r="O96" t="str">
            <v>Cipriani, Sylke</v>
          </cell>
          <cell r="P96" t="str">
            <v>Geisthardt, Alexandra / Walter, Heike</v>
          </cell>
          <cell r="Q96" t="str">
            <v>Bauer, Ralf</v>
          </cell>
          <cell r="R96" t="str">
            <v>3016.002.01</v>
          </cell>
          <cell r="S96" t="str">
            <v>3016.100.02</v>
          </cell>
          <cell r="T96" t="str">
            <v>40</v>
          </cell>
          <cell r="U96" t="str">
            <v>Mietwohnanlage</v>
          </cell>
          <cell r="V96"/>
          <cell r="W96" t="str">
            <v>TN04</v>
          </cell>
          <cell r="X96" t="str">
            <v>Wohnen</v>
          </cell>
          <cell r="Y96" t="str">
            <v>Wohnen</v>
          </cell>
          <cell r="Z96" t="str">
            <v>Berlin</v>
          </cell>
          <cell r="AA96" t="str">
            <v>12355</v>
          </cell>
          <cell r="AB96" t="str">
            <v>Berlin</v>
          </cell>
          <cell r="AC96" t="str">
            <v>Neukölln</v>
          </cell>
          <cell r="AD96" t="str">
            <v>Rudow</v>
          </cell>
          <cell r="AE96" t="str">
            <v>Elisabeth-Selbert-Str. 35</v>
          </cell>
          <cell r="AF96" t="str">
            <v>3016/3016/3016/2137/0002</v>
          </cell>
          <cell r="AG96">
            <v>2137</v>
          </cell>
          <cell r="AH96" t="str">
            <v>LBB09 LBB Fonds 9 Standort 02 Teilgarantie 01</v>
          </cell>
          <cell r="AI96">
            <v>1</v>
          </cell>
          <cell r="AJ96">
            <v>223</v>
          </cell>
          <cell r="AK96">
            <v>0</v>
          </cell>
          <cell r="AL96">
            <v>14929</v>
          </cell>
          <cell r="AM96">
            <v>971.19</v>
          </cell>
          <cell r="AN96">
            <v>679.32</v>
          </cell>
          <cell r="AO96">
            <v>679.32</v>
          </cell>
          <cell r="AP96" t="str">
            <v>-</v>
          </cell>
          <cell r="AQ96" t="str">
            <v>3016.100.02</v>
          </cell>
          <cell r="AR96">
            <v>5</v>
          </cell>
          <cell r="AS96">
            <v>22</v>
          </cell>
          <cell r="AT96">
            <v>5</v>
          </cell>
          <cell r="AU96">
            <v>42370</v>
          </cell>
          <cell r="AV96">
            <v>46387</v>
          </cell>
          <cell r="AW96">
            <v>42370</v>
          </cell>
          <cell r="AX96">
            <v>46387</v>
          </cell>
          <cell r="AY96">
            <v>46197</v>
          </cell>
          <cell r="AZ96">
            <v>46197</v>
          </cell>
          <cell r="BA96">
            <v>42370</v>
          </cell>
          <cell r="BB96">
            <v>46387</v>
          </cell>
          <cell r="BC96">
            <v>42370</v>
          </cell>
          <cell r="BD96">
            <v>46387</v>
          </cell>
          <cell r="BE96" t="str">
            <v>-</v>
          </cell>
          <cell r="BF96" t="str">
            <v>-</v>
          </cell>
          <cell r="BG96">
            <v>42370</v>
          </cell>
          <cell r="BH96">
            <v>46387</v>
          </cell>
          <cell r="BI96"/>
          <cell r="BJ96" t="str">
            <v>W</v>
          </cell>
          <cell r="BK96" t="str">
            <v>W</v>
          </cell>
          <cell r="BL96" t="str">
            <v>G</v>
          </cell>
          <cell r="BM96" t="str">
            <v>G</v>
          </cell>
          <cell r="BN96" t="str">
            <v>G</v>
          </cell>
          <cell r="BO96" t="str">
            <v>G</v>
          </cell>
          <cell r="BP96" t="str">
            <v>G</v>
          </cell>
          <cell r="BQ96" t="str">
            <v>entfällt</v>
          </cell>
          <cell r="BR96" t="str">
            <v>W5</v>
          </cell>
          <cell r="BS96" t="str">
            <v>W5</v>
          </cell>
          <cell r="BT96" t="str">
            <v>G5</v>
          </cell>
          <cell r="BU96" t="str">
            <v>G5</v>
          </cell>
          <cell r="BV96" t="str">
            <v>G5</v>
          </cell>
          <cell r="BW96" t="str">
            <v>G5</v>
          </cell>
          <cell r="BX96" t="str">
            <v>G5</v>
          </cell>
          <cell r="BY96" t="str">
            <v>entfällt</v>
          </cell>
          <cell r="BZ96">
            <v>54336.720000000023</v>
          </cell>
          <cell r="CA96">
            <v>3.6396757987808979</v>
          </cell>
          <cell r="CB96">
            <v>15114.57</v>
          </cell>
          <cell r="CC96">
            <v>4583.2659999999996</v>
          </cell>
          <cell r="CD96">
            <v>7456.9610000000002</v>
          </cell>
          <cell r="CE96">
            <v>145.42400000000001</v>
          </cell>
          <cell r="CF96">
            <v>94.706000000000003</v>
          </cell>
          <cell r="CG96">
            <v>0</v>
          </cell>
          <cell r="CH96">
            <v>493</v>
          </cell>
          <cell r="CI96">
            <v>291.94799999999998</v>
          </cell>
          <cell r="CJ96">
            <v>2365.6680000000001</v>
          </cell>
          <cell r="CK96">
            <v>0</v>
          </cell>
          <cell r="CL96">
            <v>0</v>
          </cell>
          <cell r="CM96">
            <v>107.17100000000001</v>
          </cell>
          <cell r="CN96">
            <v>0</v>
          </cell>
          <cell r="CO96">
            <v>4202.0190000000002</v>
          </cell>
          <cell r="CP96">
            <v>1285</v>
          </cell>
          <cell r="CQ96">
            <v>0</v>
          </cell>
          <cell r="CR96">
            <v>177.71700000000001</v>
          </cell>
          <cell r="CS96">
            <v>0</v>
          </cell>
          <cell r="CT96">
            <v>976.34199999999998</v>
          </cell>
          <cell r="CU96">
            <v>76</v>
          </cell>
          <cell r="CV96">
            <v>0</v>
          </cell>
          <cell r="CW96">
            <v>588</v>
          </cell>
          <cell r="CX96">
            <v>28.757999999999999</v>
          </cell>
          <cell r="CY96">
            <v>1370.0920000000001</v>
          </cell>
          <cell r="CZ96">
            <v>230.08600000000001</v>
          </cell>
          <cell r="DA96">
            <v>0</v>
          </cell>
          <cell r="DB96">
            <v>0</v>
          </cell>
          <cell r="DC96">
            <v>0</v>
          </cell>
          <cell r="DD96">
            <v>0</v>
          </cell>
          <cell r="DE96">
            <v>1260</v>
          </cell>
          <cell r="DF96">
            <v>0</v>
          </cell>
          <cell r="DG96">
            <v>6</v>
          </cell>
          <cell r="DH96">
            <v>0</v>
          </cell>
          <cell r="DI96">
            <v>0</v>
          </cell>
          <cell r="DJ96">
            <v>0</v>
          </cell>
          <cell r="DK96">
            <v>185</v>
          </cell>
          <cell r="DL96">
            <v>0</v>
          </cell>
          <cell r="DM96">
            <v>2715.7820000000002</v>
          </cell>
          <cell r="DN96">
            <v>0</v>
          </cell>
          <cell r="DO96">
            <v>0</v>
          </cell>
          <cell r="DP96">
            <v>0</v>
          </cell>
          <cell r="DQ96">
            <v>3730.16</v>
          </cell>
          <cell r="DR96">
            <v>0</v>
          </cell>
          <cell r="DS96">
            <v>0</v>
          </cell>
          <cell r="DT96">
            <v>3730.16</v>
          </cell>
          <cell r="DU96">
            <v>0</v>
          </cell>
          <cell r="DV96">
            <v>0</v>
          </cell>
          <cell r="DW96">
            <v>0</v>
          </cell>
          <cell r="DX96">
            <v>0</v>
          </cell>
          <cell r="DY96">
            <v>0</v>
          </cell>
          <cell r="DZ96">
            <v>0</v>
          </cell>
          <cell r="EA96">
            <v>0</v>
          </cell>
          <cell r="EB96">
            <v>0</v>
          </cell>
          <cell r="EC96">
            <v>19.739999999999998</v>
          </cell>
          <cell r="ED96">
            <v>0</v>
          </cell>
          <cell r="EE96">
            <v>0</v>
          </cell>
          <cell r="EF96">
            <v>19.739999999999998</v>
          </cell>
          <cell r="EG96">
            <v>0</v>
          </cell>
          <cell r="EH96">
            <v>0</v>
          </cell>
          <cell r="EI96">
            <v>0</v>
          </cell>
          <cell r="EJ96">
            <v>0</v>
          </cell>
          <cell r="EK96">
            <v>0</v>
          </cell>
          <cell r="EL96">
            <v>16.2</v>
          </cell>
          <cell r="EM96">
            <v>281</v>
          </cell>
          <cell r="EN96">
            <v>546.28</v>
          </cell>
          <cell r="EO96">
            <v>1</v>
          </cell>
          <cell r="EP96" t="str">
            <v>ja</v>
          </cell>
          <cell r="EQ96">
            <v>2098</v>
          </cell>
          <cell r="ER96">
            <v>1651.8999999999996</v>
          </cell>
          <cell r="ES96">
            <v>3749.8999999999996</v>
          </cell>
          <cell r="ET96" t="str">
            <v>entfällt</v>
          </cell>
          <cell r="EU96" t="str">
            <v>entfällt</v>
          </cell>
          <cell r="EV96">
            <v>17168.238155457868</v>
          </cell>
          <cell r="EW96">
            <v>171.1490290220263</v>
          </cell>
          <cell r="EX96">
            <v>13079.455155570146</v>
          </cell>
          <cell r="EY96">
            <v>1096.7738607357614</v>
          </cell>
          <cell r="EZ96">
            <v>17427.982837498443</v>
          </cell>
          <cell r="FA96">
            <v>88.171452688747578</v>
          </cell>
          <cell r="FB96">
            <v>5297.0127332345328</v>
          </cell>
          <cell r="FC96">
            <v>7.936775792505391</v>
          </cell>
          <cell r="FD96">
            <v>54336.72000000003</v>
          </cell>
          <cell r="FF96">
            <v>0</v>
          </cell>
          <cell r="FG96">
            <v>0</v>
          </cell>
          <cell r="FH96">
            <v>0</v>
          </cell>
          <cell r="FI96">
            <v>0</v>
          </cell>
          <cell r="FJ96">
            <v>0</v>
          </cell>
          <cell r="FK96">
            <v>0</v>
          </cell>
          <cell r="FL96">
            <v>147.34468920957778</v>
          </cell>
          <cell r="FM96">
            <v>14929</v>
          </cell>
          <cell r="FN96">
            <v>0</v>
          </cell>
          <cell r="FO96">
            <v>0</v>
          </cell>
          <cell r="FP96">
            <v>0</v>
          </cell>
          <cell r="FQ96">
            <v>0</v>
          </cell>
          <cell r="FR96">
            <v>0</v>
          </cell>
          <cell r="FS96">
            <v>0</v>
          </cell>
          <cell r="FT96">
            <v>0</v>
          </cell>
          <cell r="FU96">
            <v>0</v>
          </cell>
          <cell r="FW96">
            <v>4</v>
          </cell>
          <cell r="FX96">
            <v>2030</v>
          </cell>
        </row>
        <row r="97">
          <cell r="I97">
            <v>2222</v>
          </cell>
          <cell r="J97" t="str">
            <v>Berlin, Gesellschaftstr. 26-29</v>
          </cell>
          <cell r="K97" t="str">
            <v>Team 01</v>
          </cell>
          <cell r="L97" t="str">
            <v>Team 1 &amp; 2</v>
          </cell>
          <cell r="M97" t="str">
            <v>Gauger, Sebastian</v>
          </cell>
          <cell r="N97" t="str">
            <v>Krause, Jörn Peter</v>
          </cell>
          <cell r="O97" t="str">
            <v>Kuss, Alexandra</v>
          </cell>
          <cell r="P97" t="str">
            <v>Specht, Ronny</v>
          </cell>
          <cell r="Q97" t="str">
            <v>McKie, Jody</v>
          </cell>
          <cell r="R97" t="str">
            <v>3016.009.01</v>
          </cell>
          <cell r="S97" t="str">
            <v>3016.100.09</v>
          </cell>
          <cell r="T97" t="str">
            <v>40</v>
          </cell>
          <cell r="U97" t="str">
            <v>Mietwohnanlage</v>
          </cell>
          <cell r="V97"/>
          <cell r="W97" t="str">
            <v>TN04</v>
          </cell>
          <cell r="X97" t="str">
            <v>Wohnen</v>
          </cell>
          <cell r="Y97" t="str">
            <v>Wohnen</v>
          </cell>
          <cell r="Z97" t="str">
            <v>Berlin</v>
          </cell>
          <cell r="AA97" t="str">
            <v>13409</v>
          </cell>
          <cell r="AB97" t="str">
            <v>Berlin</v>
          </cell>
          <cell r="AC97" t="str">
            <v>Reinickendorf</v>
          </cell>
          <cell r="AD97" t="str">
            <v>Reinickendorf</v>
          </cell>
          <cell r="AE97" t="str">
            <v>Gesellschaftstr. 26</v>
          </cell>
          <cell r="AF97" t="str">
            <v>3016/3016/3016/2222/0001</v>
          </cell>
          <cell r="AG97">
            <v>2222</v>
          </cell>
          <cell r="AH97" t="str">
            <v>LBB09 LBB Fonds 9 Standort 09 Teilgarantie 01</v>
          </cell>
          <cell r="AI97">
            <v>1</v>
          </cell>
          <cell r="AJ97">
            <v>84</v>
          </cell>
          <cell r="AK97">
            <v>0</v>
          </cell>
          <cell r="AL97">
            <v>5773.6200000000026</v>
          </cell>
          <cell r="AM97">
            <v>904.34999999999991</v>
          </cell>
          <cell r="AN97">
            <v>584.04</v>
          </cell>
          <cell r="AO97">
            <v>584.04</v>
          </cell>
          <cell r="AP97" t="str">
            <v>-</v>
          </cell>
          <cell r="AQ97" t="str">
            <v>3016.100.09</v>
          </cell>
          <cell r="AR97">
            <v>6</v>
          </cell>
          <cell r="AS97">
            <v>6</v>
          </cell>
          <cell r="AT97">
            <v>6</v>
          </cell>
          <cell r="AU97">
            <v>44197</v>
          </cell>
          <cell r="AV97">
            <v>46387</v>
          </cell>
          <cell r="AW97">
            <v>44197</v>
          </cell>
          <cell r="AX97">
            <v>46387</v>
          </cell>
          <cell r="AY97">
            <v>44197</v>
          </cell>
          <cell r="AZ97">
            <v>46387</v>
          </cell>
          <cell r="BA97" t="str">
            <v>-</v>
          </cell>
          <cell r="BB97" t="str">
            <v>-</v>
          </cell>
          <cell r="BC97">
            <v>44197</v>
          </cell>
          <cell r="BD97">
            <v>46387</v>
          </cell>
          <cell r="BE97" t="str">
            <v>-</v>
          </cell>
          <cell r="BF97" t="str">
            <v>-</v>
          </cell>
          <cell r="BG97">
            <v>44623</v>
          </cell>
          <cell r="BH97">
            <v>46507</v>
          </cell>
          <cell r="BI97"/>
          <cell r="BJ97" t="str">
            <v>W</v>
          </cell>
          <cell r="BK97" t="str">
            <v>W</v>
          </cell>
          <cell r="BL97" t="str">
            <v>G</v>
          </cell>
          <cell r="BM97" t="str">
            <v>G</v>
          </cell>
          <cell r="BN97" t="str">
            <v>G</v>
          </cell>
          <cell r="BO97" t="str">
            <v>G</v>
          </cell>
          <cell r="BP97" t="str">
            <v>G</v>
          </cell>
          <cell r="BQ97" t="str">
            <v>entfällt</v>
          </cell>
          <cell r="BR97" t="str">
            <v>W6</v>
          </cell>
          <cell r="BS97" t="str">
            <v>W6</v>
          </cell>
          <cell r="BT97" t="str">
            <v>G6</v>
          </cell>
          <cell r="BU97" t="str">
            <v>G6</v>
          </cell>
          <cell r="BV97" t="str">
            <v>G6</v>
          </cell>
          <cell r="BW97" t="str">
            <v>G6</v>
          </cell>
          <cell r="BX97" t="str">
            <v>G6</v>
          </cell>
          <cell r="BY97" t="str">
            <v>entfällt</v>
          </cell>
          <cell r="BZ97">
            <v>24982.640000000003</v>
          </cell>
          <cell r="CA97">
            <v>4.3270322605228593</v>
          </cell>
          <cell r="CB97">
            <v>5086.567</v>
          </cell>
          <cell r="CC97">
            <v>1441.5820000000001</v>
          </cell>
          <cell r="CD97">
            <v>3513.5749999999998</v>
          </cell>
          <cell r="CE97">
            <v>739.60799999999995</v>
          </cell>
          <cell r="CF97">
            <v>287.64400000000001</v>
          </cell>
          <cell r="CG97">
            <v>0</v>
          </cell>
          <cell r="CH97">
            <v>32</v>
          </cell>
          <cell r="CI97">
            <v>136.68899999999999</v>
          </cell>
          <cell r="CJ97">
            <v>1269.079</v>
          </cell>
          <cell r="CK97">
            <v>0</v>
          </cell>
          <cell r="CL97">
            <v>0</v>
          </cell>
          <cell r="CM97">
            <v>106.899</v>
          </cell>
          <cell r="CN97">
            <v>0</v>
          </cell>
          <cell r="CO97">
            <v>948.44399999999996</v>
          </cell>
          <cell r="CP97">
            <v>243</v>
          </cell>
          <cell r="CQ97">
            <v>0</v>
          </cell>
          <cell r="CR97">
            <v>124.036</v>
          </cell>
          <cell r="CS97">
            <v>0</v>
          </cell>
          <cell r="CT97">
            <v>44.646000000000001</v>
          </cell>
          <cell r="CU97">
            <v>31</v>
          </cell>
          <cell r="CV97">
            <v>0</v>
          </cell>
          <cell r="CW97">
            <v>8</v>
          </cell>
          <cell r="CX97">
            <v>5.17</v>
          </cell>
          <cell r="CY97">
            <v>190.065</v>
          </cell>
          <cell r="CZ97">
            <v>27.576000000000001</v>
          </cell>
          <cell r="DA97">
            <v>0</v>
          </cell>
          <cell r="DB97">
            <v>0</v>
          </cell>
          <cell r="DC97">
            <v>0</v>
          </cell>
          <cell r="DD97">
            <v>0</v>
          </cell>
          <cell r="DE97">
            <v>284</v>
          </cell>
          <cell r="DF97">
            <v>0</v>
          </cell>
          <cell r="DG97">
            <v>0</v>
          </cell>
          <cell r="DH97">
            <v>0</v>
          </cell>
          <cell r="DI97">
            <v>0</v>
          </cell>
          <cell r="DJ97">
            <v>0</v>
          </cell>
          <cell r="DK97">
            <v>210</v>
          </cell>
          <cell r="DL97">
            <v>0</v>
          </cell>
          <cell r="DM97">
            <v>399.15100000000001</v>
          </cell>
          <cell r="DN97">
            <v>0</v>
          </cell>
          <cell r="DO97">
            <v>0</v>
          </cell>
          <cell r="DP97">
            <v>0</v>
          </cell>
          <cell r="DQ97">
            <v>418.26</v>
          </cell>
          <cell r="DR97">
            <v>0</v>
          </cell>
          <cell r="DS97">
            <v>583.54</v>
          </cell>
          <cell r="DT97">
            <v>1001.8</v>
          </cell>
          <cell r="DU97">
            <v>0</v>
          </cell>
          <cell r="DV97">
            <v>0</v>
          </cell>
          <cell r="DW97">
            <v>0</v>
          </cell>
          <cell r="DX97">
            <v>0</v>
          </cell>
          <cell r="DY97">
            <v>0</v>
          </cell>
          <cell r="DZ97">
            <v>0</v>
          </cell>
          <cell r="EA97">
            <v>0</v>
          </cell>
          <cell r="EB97">
            <v>10.130000000000001</v>
          </cell>
          <cell r="EC97">
            <v>0</v>
          </cell>
          <cell r="ED97">
            <v>0</v>
          </cell>
          <cell r="EE97">
            <v>0</v>
          </cell>
          <cell r="EF97">
            <v>10.130000000000001</v>
          </cell>
          <cell r="EG97">
            <v>0</v>
          </cell>
          <cell r="EH97">
            <v>0</v>
          </cell>
          <cell r="EI97">
            <v>3.4</v>
          </cell>
          <cell r="EJ97">
            <v>0</v>
          </cell>
          <cell r="EK97">
            <v>3.4</v>
          </cell>
          <cell r="EL97">
            <v>1.8</v>
          </cell>
          <cell r="EM97">
            <v>44</v>
          </cell>
          <cell r="EN97">
            <v>146.99</v>
          </cell>
          <cell r="EO97">
            <v>1</v>
          </cell>
          <cell r="EP97" t="str">
            <v>ja</v>
          </cell>
          <cell r="EQ97">
            <v>460</v>
          </cell>
          <cell r="ER97">
            <v>555.32999999999993</v>
          </cell>
          <cell r="ES97">
            <v>1015.3299999999999</v>
          </cell>
          <cell r="ET97" t="str">
            <v>entfällt</v>
          </cell>
          <cell r="EU97" t="str">
            <v>entfällt</v>
          </cell>
          <cell r="EV97">
            <v>7893.5186605313647</v>
          </cell>
          <cell r="EW97">
            <v>78.689964694350962</v>
          </cell>
          <cell r="EX97">
            <v>6013.6003709416555</v>
          </cell>
          <cell r="EY97">
            <v>504.26868835976211</v>
          </cell>
          <cell r="EZ97">
            <v>8012.9426501158323</v>
          </cell>
          <cell r="FA97">
            <v>40.538988382074074</v>
          </cell>
          <cell r="FB97">
            <v>2435.4315496006075</v>
          </cell>
          <cell r="FC97">
            <v>3.6491273743589385</v>
          </cell>
          <cell r="FD97">
            <v>24982.640000000007</v>
          </cell>
          <cell r="FF97">
            <v>460.5300000000002</v>
          </cell>
          <cell r="FG97">
            <v>5773.6200000000026</v>
          </cell>
          <cell r="FH97">
            <v>0</v>
          </cell>
          <cell r="FI97">
            <v>0</v>
          </cell>
          <cell r="FJ97">
            <v>1341.3083333333338</v>
          </cell>
          <cell r="FK97">
            <v>5773.6200000000026</v>
          </cell>
          <cell r="FL97">
            <v>76.746666666666698</v>
          </cell>
          <cell r="FM97">
            <v>5773.6200000000026</v>
          </cell>
          <cell r="FN97">
            <v>1048.9800000000005</v>
          </cell>
          <cell r="FO97">
            <v>5773.6200000000026</v>
          </cell>
          <cell r="FP97">
            <v>0</v>
          </cell>
          <cell r="FQ97">
            <v>0</v>
          </cell>
          <cell r="FR97">
            <v>160.17166666666674</v>
          </cell>
          <cell r="FS97">
            <v>5773.6200000000026</v>
          </cell>
          <cell r="FT97">
            <v>0</v>
          </cell>
          <cell r="FU97">
            <v>0</v>
          </cell>
          <cell r="FW97">
            <v>0</v>
          </cell>
          <cell r="FX97">
            <v>2137</v>
          </cell>
        </row>
        <row r="98">
          <cell r="I98">
            <v>3050</v>
          </cell>
          <cell r="J98" t="str">
            <v>Potsdam, Erich-Weinert-Str. 71</v>
          </cell>
          <cell r="K98" t="str">
            <v>Team 01</v>
          </cell>
          <cell r="L98" t="str">
            <v>Team 1 &amp; 2</v>
          </cell>
          <cell r="M98" t="str">
            <v>Gauger, Sebastian</v>
          </cell>
          <cell r="N98" t="str">
            <v>Schroll, Marcel</v>
          </cell>
          <cell r="O98" t="str">
            <v>Preis, Andrea</v>
          </cell>
          <cell r="P98" t="str">
            <v>Ritter, Marie-Christin / Hilbrecht, Dirk</v>
          </cell>
          <cell r="Q98" t="str">
            <v>McKie, Jody</v>
          </cell>
          <cell r="R98" t="str">
            <v>3016.010.01</v>
          </cell>
          <cell r="S98" t="str">
            <v>3016.100.10</v>
          </cell>
          <cell r="T98" t="str">
            <v>40</v>
          </cell>
          <cell r="U98" t="str">
            <v>Mietwohnanlage</v>
          </cell>
          <cell r="V98"/>
          <cell r="W98" t="str">
            <v>TN04</v>
          </cell>
          <cell r="X98" t="str">
            <v>Wohnen</v>
          </cell>
          <cell r="Y98" t="str">
            <v>Wohnen</v>
          </cell>
          <cell r="Z98" t="str">
            <v>Brandenburg</v>
          </cell>
          <cell r="AA98" t="str">
            <v>14478</v>
          </cell>
          <cell r="AB98" t="str">
            <v>Potsdam</v>
          </cell>
          <cell r="AC98" t="str">
            <v>Reinickendorf</v>
          </cell>
          <cell r="AD98" t="str">
            <v>Reinickendorf</v>
          </cell>
          <cell r="AE98" t="str">
            <v>Erich-Weinert-Str. 71</v>
          </cell>
          <cell r="AF98" t="str">
            <v>3016/3016/3016/3050/0001</v>
          </cell>
          <cell r="AG98">
            <v>3050</v>
          </cell>
          <cell r="AH98" t="str">
            <v>LBB09 LBB Fonds 9 Standort 10 Teilgarantie 01</v>
          </cell>
          <cell r="AI98">
            <v>1</v>
          </cell>
          <cell r="AJ98">
            <v>85</v>
          </cell>
          <cell r="AK98">
            <v>0</v>
          </cell>
          <cell r="AL98">
            <v>4949.7000000000035</v>
          </cell>
          <cell r="AM98">
            <v>663.06</v>
          </cell>
          <cell r="AN98">
            <v>476.07</v>
          </cell>
          <cell r="AO98">
            <v>475.12</v>
          </cell>
          <cell r="AP98" t="str">
            <v>-</v>
          </cell>
          <cell r="AQ98" t="str">
            <v>3016.100.10</v>
          </cell>
          <cell r="AR98">
            <v>5</v>
          </cell>
          <cell r="AS98">
            <v>1</v>
          </cell>
          <cell r="AT98">
            <v>8</v>
          </cell>
          <cell r="AU98">
            <v>42736</v>
          </cell>
          <cell r="AV98">
            <v>46387</v>
          </cell>
          <cell r="AW98">
            <v>42736</v>
          </cell>
          <cell r="AX98">
            <v>46387</v>
          </cell>
          <cell r="AY98">
            <v>42736</v>
          </cell>
          <cell r="AZ98">
            <v>46387</v>
          </cell>
          <cell r="BA98" t="str">
            <v>-</v>
          </cell>
          <cell r="BB98" t="str">
            <v>-</v>
          </cell>
          <cell r="BC98">
            <v>42736</v>
          </cell>
          <cell r="BD98">
            <v>46387</v>
          </cell>
          <cell r="BE98" t="str">
            <v>-</v>
          </cell>
          <cell r="BF98" t="str">
            <v>-</v>
          </cell>
          <cell r="BG98">
            <v>42736</v>
          </cell>
          <cell r="BH98">
            <v>46387</v>
          </cell>
          <cell r="BI98"/>
          <cell r="BJ98" t="str">
            <v>W</v>
          </cell>
          <cell r="BK98" t="str">
            <v>W</v>
          </cell>
          <cell r="BL98" t="str">
            <v>G</v>
          </cell>
          <cell r="BM98" t="str">
            <v>G</v>
          </cell>
          <cell r="BN98" t="str">
            <v>G</v>
          </cell>
          <cell r="BO98" t="str">
            <v>G</v>
          </cell>
          <cell r="BP98" t="str">
            <v>G</v>
          </cell>
          <cell r="BQ98" t="str">
            <v>entfällt</v>
          </cell>
          <cell r="BR98" t="str">
            <v>W8</v>
          </cell>
          <cell r="BS98" t="str">
            <v>W8</v>
          </cell>
          <cell r="BT98" t="str">
            <v>G8</v>
          </cell>
          <cell r="BU98" t="str">
            <v>G8</v>
          </cell>
          <cell r="BV98" t="str">
            <v>G8</v>
          </cell>
          <cell r="BW98" t="str">
            <v>G8</v>
          </cell>
          <cell r="BX98" t="str">
            <v>G8</v>
          </cell>
          <cell r="BY98" t="str">
            <v>entfällt</v>
          </cell>
          <cell r="BZ98">
            <v>15141.180000000004</v>
          </cell>
          <cell r="CA98">
            <v>3.0590096369476925</v>
          </cell>
          <cell r="CB98">
            <v>4014.3910000000001</v>
          </cell>
          <cell r="CC98">
            <v>1492.1869999999999</v>
          </cell>
          <cell r="CD98">
            <v>2440.8009999999999</v>
          </cell>
          <cell r="CE98">
            <v>203.76499999999999</v>
          </cell>
          <cell r="CF98">
            <v>0</v>
          </cell>
          <cell r="CG98">
            <v>0</v>
          </cell>
          <cell r="CH98">
            <v>74</v>
          </cell>
          <cell r="CI98">
            <v>0</v>
          </cell>
          <cell r="CJ98">
            <v>1071.0170000000001</v>
          </cell>
          <cell r="CK98">
            <v>0</v>
          </cell>
          <cell r="CL98">
            <v>0</v>
          </cell>
          <cell r="CM98">
            <v>0</v>
          </cell>
          <cell r="CN98">
            <v>0</v>
          </cell>
          <cell r="CO98">
            <v>1092.4880000000001</v>
          </cell>
          <cell r="CP98">
            <v>416</v>
          </cell>
          <cell r="CQ98">
            <v>0</v>
          </cell>
          <cell r="CR98">
            <v>0</v>
          </cell>
          <cell r="CS98">
            <v>1</v>
          </cell>
          <cell r="CT98">
            <v>27.295000000000002</v>
          </cell>
          <cell r="CU98">
            <v>20</v>
          </cell>
          <cell r="CV98">
            <v>0</v>
          </cell>
          <cell r="CW98">
            <v>0</v>
          </cell>
          <cell r="CX98">
            <v>6.0739999999999998</v>
          </cell>
          <cell r="CY98">
            <v>179.67699999999999</v>
          </cell>
          <cell r="CZ98">
            <v>1.222</v>
          </cell>
          <cell r="DA98">
            <v>0</v>
          </cell>
          <cell r="DB98">
            <v>0</v>
          </cell>
          <cell r="DC98">
            <v>0</v>
          </cell>
          <cell r="DD98">
            <v>0</v>
          </cell>
          <cell r="DE98">
            <v>189</v>
          </cell>
          <cell r="DF98">
            <v>0</v>
          </cell>
          <cell r="DG98">
            <v>0</v>
          </cell>
          <cell r="DH98">
            <v>0</v>
          </cell>
          <cell r="DI98">
            <v>116</v>
          </cell>
          <cell r="DJ98">
            <v>0</v>
          </cell>
          <cell r="DK98">
            <v>0</v>
          </cell>
          <cell r="DL98">
            <v>0</v>
          </cell>
          <cell r="DM98">
            <v>292.06099999999998</v>
          </cell>
          <cell r="DN98">
            <v>1196.3599999999999</v>
          </cell>
          <cell r="DO98">
            <v>0</v>
          </cell>
          <cell r="DP98">
            <v>0</v>
          </cell>
          <cell r="DQ98">
            <v>422.31</v>
          </cell>
          <cell r="DR98">
            <v>17.27</v>
          </cell>
          <cell r="DS98">
            <v>0</v>
          </cell>
          <cell r="DT98">
            <v>1635.9399999999998</v>
          </cell>
          <cell r="DU98">
            <v>0</v>
          </cell>
          <cell r="DV98">
            <v>0</v>
          </cell>
          <cell r="DW98">
            <v>0</v>
          </cell>
          <cell r="DX98">
            <v>0</v>
          </cell>
          <cell r="DY98">
            <v>0</v>
          </cell>
          <cell r="DZ98">
            <v>0</v>
          </cell>
          <cell r="EA98">
            <v>2.52</v>
          </cell>
          <cell r="EB98">
            <v>0</v>
          </cell>
          <cell r="EC98">
            <v>0</v>
          </cell>
          <cell r="ED98">
            <v>0</v>
          </cell>
          <cell r="EE98">
            <v>0</v>
          </cell>
          <cell r="EF98">
            <v>2.52</v>
          </cell>
          <cell r="EG98">
            <v>0</v>
          </cell>
          <cell r="EH98">
            <v>0</v>
          </cell>
          <cell r="EI98">
            <v>2.57</v>
          </cell>
          <cell r="EJ98">
            <v>0</v>
          </cell>
          <cell r="EK98">
            <v>2.57</v>
          </cell>
          <cell r="EL98">
            <v>0.56000000000000005</v>
          </cell>
          <cell r="EM98">
            <v>73</v>
          </cell>
          <cell r="EN98">
            <v>330.64</v>
          </cell>
          <cell r="EO98">
            <v>1</v>
          </cell>
          <cell r="EP98" t="str">
            <v>ja</v>
          </cell>
          <cell r="EQ98">
            <v>460</v>
          </cell>
          <cell r="ER98">
            <v>1635.9399999999998</v>
          </cell>
          <cell r="ES98">
            <v>1011.93</v>
          </cell>
          <cell r="ET98" t="str">
            <v>entfällt</v>
          </cell>
          <cell r="EU98" t="str">
            <v>entfällt</v>
          </cell>
          <cell r="EV98">
            <v>4784.0094910891839</v>
          </cell>
          <cell r="EW98">
            <v>47.691473744600771</v>
          </cell>
          <cell r="EX98">
            <v>3644.6510722843695</v>
          </cell>
          <cell r="EY98">
            <v>305.62114247409659</v>
          </cell>
          <cell r="EZ98">
            <v>4856.3885560165318</v>
          </cell>
          <cell r="FA98">
            <v>24.569385785925444</v>
          </cell>
          <cell r="FB98">
            <v>1476.0372590799743</v>
          </cell>
          <cell r="FC98">
            <v>2.2116195253222268</v>
          </cell>
          <cell r="FD98">
            <v>15141.180000000004</v>
          </cell>
          <cell r="FF98">
            <v>101.45834166230121</v>
          </cell>
          <cell r="FG98">
            <v>4949.7000000000035</v>
          </cell>
          <cell r="FH98">
            <v>0</v>
          </cell>
          <cell r="FI98">
            <v>0</v>
          </cell>
          <cell r="FJ98">
            <v>113.32097360463948</v>
          </cell>
          <cell r="FK98">
            <v>4949.7000000000035</v>
          </cell>
          <cell r="FL98">
            <v>0</v>
          </cell>
          <cell r="FM98">
            <v>0</v>
          </cell>
          <cell r="FN98">
            <v>0</v>
          </cell>
          <cell r="FO98">
            <v>0</v>
          </cell>
          <cell r="FP98">
            <v>0</v>
          </cell>
          <cell r="FQ98">
            <v>0</v>
          </cell>
          <cell r="FR98">
            <v>0</v>
          </cell>
          <cell r="FS98">
            <v>0</v>
          </cell>
          <cell r="FT98">
            <v>0</v>
          </cell>
          <cell r="FU98">
            <v>0</v>
          </cell>
          <cell r="FW98">
            <v>4</v>
          </cell>
          <cell r="FX98">
            <v>2222</v>
          </cell>
        </row>
        <row r="99">
          <cell r="I99">
            <v>2209</v>
          </cell>
          <cell r="J99" t="str">
            <v>Berlin, M.-Hoffmann-Str. 23-28, Fanny-Zobel-Str. 2-8, 23-52</v>
          </cell>
          <cell r="K99" t="str">
            <v>Team 02</v>
          </cell>
          <cell r="L99" t="str">
            <v>Sonstige/Stellplätze</v>
          </cell>
          <cell r="M99" t="str">
            <v>Gauger, Sebastian</v>
          </cell>
          <cell r="N99" t="str">
            <v>Schroll, Marcel</v>
          </cell>
          <cell r="O99" t="str">
            <v>Bretzke, Diane</v>
          </cell>
          <cell r="P99" t="str">
            <v>Herfordt, Marten / Walter, Heike</v>
          </cell>
          <cell r="Q99" t="str">
            <v>McKie, Jody</v>
          </cell>
          <cell r="R99" t="str">
            <v>3016.012.01</v>
          </cell>
          <cell r="S99" t="str">
            <v>3016.100.12</v>
          </cell>
          <cell r="T99" t="str">
            <v>40</v>
          </cell>
          <cell r="U99" t="str">
            <v>Mietwohnanlage</v>
          </cell>
          <cell r="V99"/>
          <cell r="W99" t="str">
            <v>TN04</v>
          </cell>
          <cell r="X99" t="str">
            <v>Wohnen</v>
          </cell>
          <cell r="Y99" t="str">
            <v>Wohnen</v>
          </cell>
          <cell r="Z99" t="str">
            <v>Berlin</v>
          </cell>
          <cell r="AA99" t="str">
            <v>12435</v>
          </cell>
          <cell r="AB99" t="str">
            <v>Berlin</v>
          </cell>
          <cell r="AC99" t="str">
            <v>Treptow-Köpenick</v>
          </cell>
          <cell r="AD99" t="str">
            <v>Alt-Treptow</v>
          </cell>
          <cell r="AE99" t="str">
            <v>Berlin, M.-Hoffmannstr. 23-28, Fanny-Zobel-Str. 2-8, 23-52</v>
          </cell>
          <cell r="AF99" t="str">
            <v>3016/3016/3016/2209/1001</v>
          </cell>
          <cell r="AG99">
            <v>2209</v>
          </cell>
          <cell r="AH99" t="str">
            <v>LBB09 LBB Fonds 9 Standort 12 Teilgarantie 04</v>
          </cell>
          <cell r="AI99">
            <v>1</v>
          </cell>
          <cell r="AJ99">
            <v>279</v>
          </cell>
          <cell r="AK99">
            <v>1</v>
          </cell>
          <cell r="AL99">
            <v>18933.530000000017</v>
          </cell>
          <cell r="AM99">
            <v>33.229999999999997</v>
          </cell>
          <cell r="AN99">
            <v>33.229999999999997</v>
          </cell>
          <cell r="AO99">
            <v>33.229999999999997</v>
          </cell>
          <cell r="AP99" t="str">
            <v>-</v>
          </cell>
          <cell r="AQ99" t="str">
            <v>3016.100.12</v>
          </cell>
          <cell r="AR99">
            <v>6</v>
          </cell>
          <cell r="AS99">
            <v>28</v>
          </cell>
          <cell r="AT99">
            <v>4</v>
          </cell>
          <cell r="AU99">
            <v>40543</v>
          </cell>
          <cell r="AV99">
            <v>46387</v>
          </cell>
          <cell r="AW99">
            <v>40543</v>
          </cell>
          <cell r="AX99">
            <v>46387</v>
          </cell>
          <cell r="AY99">
            <v>40209</v>
          </cell>
          <cell r="AZ99">
            <v>46387</v>
          </cell>
          <cell r="BA99" t="str">
            <v>-</v>
          </cell>
          <cell r="BB99" t="str">
            <v>-</v>
          </cell>
          <cell r="BC99">
            <v>42736</v>
          </cell>
          <cell r="BD99">
            <v>46387</v>
          </cell>
          <cell r="BE99" t="str">
            <v>-</v>
          </cell>
          <cell r="BF99" t="str">
            <v>-</v>
          </cell>
          <cell r="BG99">
            <v>40543</v>
          </cell>
          <cell r="BH99">
            <v>46387</v>
          </cell>
          <cell r="BI99"/>
          <cell r="BJ99" t="str">
            <v>W</v>
          </cell>
          <cell r="BK99" t="str">
            <v>W</v>
          </cell>
          <cell r="BL99" t="str">
            <v>G</v>
          </cell>
          <cell r="BM99" t="str">
            <v>G</v>
          </cell>
          <cell r="BN99" t="str">
            <v>G</v>
          </cell>
          <cell r="BO99" t="str">
            <v>G</v>
          </cell>
          <cell r="BP99" t="str">
            <v>G</v>
          </cell>
          <cell r="BQ99" t="str">
            <v>entfällt</v>
          </cell>
          <cell r="BR99" t="str">
            <v>W4</v>
          </cell>
          <cell r="BS99" t="str">
            <v>W4</v>
          </cell>
          <cell r="BT99" t="str">
            <v>G4</v>
          </cell>
          <cell r="BU99" t="str">
            <v>G4</v>
          </cell>
          <cell r="BV99" t="str">
            <v>G4</v>
          </cell>
          <cell r="BW99" t="str">
            <v>G4</v>
          </cell>
          <cell r="BX99" t="str">
            <v>G4</v>
          </cell>
          <cell r="BY99" t="str">
            <v>entfällt</v>
          </cell>
          <cell r="BZ99">
            <v>65951.740000000078</v>
          </cell>
          <cell r="CA99">
            <v>3.4833303668148528</v>
          </cell>
          <cell r="CB99">
            <v>11562.243</v>
          </cell>
          <cell r="CC99">
            <v>5111.7849999999999</v>
          </cell>
          <cell r="CD99">
            <v>5248.2979999999998</v>
          </cell>
          <cell r="CE99">
            <v>573.49</v>
          </cell>
          <cell r="CF99">
            <v>692.56</v>
          </cell>
          <cell r="CG99">
            <v>0</v>
          </cell>
          <cell r="CH99">
            <v>417</v>
          </cell>
          <cell r="CI99">
            <v>168.36199999999999</v>
          </cell>
          <cell r="CJ99">
            <v>2653.0419999999999</v>
          </cell>
          <cell r="CK99">
            <v>0</v>
          </cell>
          <cell r="CL99">
            <v>0</v>
          </cell>
          <cell r="CM99">
            <v>221.495</v>
          </cell>
          <cell r="CN99">
            <v>0</v>
          </cell>
          <cell r="CO99">
            <v>691.58299999999997</v>
          </cell>
          <cell r="CP99">
            <v>227</v>
          </cell>
          <cell r="CQ99">
            <v>0</v>
          </cell>
          <cell r="CR99">
            <v>54.71</v>
          </cell>
          <cell r="CS99">
            <v>0</v>
          </cell>
          <cell r="CT99">
            <v>220.01499999999999</v>
          </cell>
          <cell r="CU99">
            <v>27</v>
          </cell>
          <cell r="CV99">
            <v>0</v>
          </cell>
          <cell r="CW99">
            <v>0</v>
          </cell>
          <cell r="CX99">
            <v>127.151</v>
          </cell>
          <cell r="CY99">
            <v>722.303</v>
          </cell>
          <cell r="CZ99">
            <v>122.089</v>
          </cell>
          <cell r="DA99">
            <v>0</v>
          </cell>
          <cell r="DB99">
            <v>0</v>
          </cell>
          <cell r="DC99">
            <v>0</v>
          </cell>
          <cell r="DD99">
            <v>0</v>
          </cell>
          <cell r="DE99">
            <v>0</v>
          </cell>
          <cell r="DF99">
            <v>0</v>
          </cell>
          <cell r="DG99">
            <v>0</v>
          </cell>
          <cell r="DH99">
            <v>0</v>
          </cell>
          <cell r="DI99">
            <v>401</v>
          </cell>
          <cell r="DJ99">
            <v>0</v>
          </cell>
          <cell r="DK99">
            <v>469</v>
          </cell>
          <cell r="DL99">
            <v>0</v>
          </cell>
          <cell r="DM99">
            <v>1085.5070000000001</v>
          </cell>
          <cell r="DN99">
            <v>0</v>
          </cell>
          <cell r="DO99">
            <v>2637.15</v>
          </cell>
          <cell r="DP99">
            <v>0</v>
          </cell>
          <cell r="DQ99">
            <v>1596.01</v>
          </cell>
          <cell r="DR99">
            <v>0</v>
          </cell>
          <cell r="DS99">
            <v>0</v>
          </cell>
          <cell r="DT99">
            <v>4233.16</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15.66</v>
          </cell>
          <cell r="EJ99">
            <v>0</v>
          </cell>
          <cell r="EK99">
            <v>15.66</v>
          </cell>
          <cell r="EL99">
            <v>21.96</v>
          </cell>
          <cell r="EM99">
            <v>235</v>
          </cell>
          <cell r="EN99">
            <v>751.72</v>
          </cell>
          <cell r="EO99">
            <v>1</v>
          </cell>
          <cell r="EP99" t="str">
            <v>ja</v>
          </cell>
          <cell r="EQ99">
            <v>1882.36</v>
          </cell>
          <cell r="ER99">
            <v>2366.46</v>
          </cell>
          <cell r="ES99">
            <v>4248.82</v>
          </cell>
          <cell r="ET99" t="str">
            <v>entfällt</v>
          </cell>
          <cell r="EU99" t="str">
            <v>entfällt</v>
          </cell>
          <cell r="EV99">
            <v>20838.121607024452</v>
          </cell>
          <cell r="EW99">
            <v>207.73385407350941</v>
          </cell>
          <cell r="EX99">
            <v>15875.320147440303</v>
          </cell>
          <cell r="EY99">
            <v>1331.2202963675613</v>
          </cell>
          <cell r="EZ99">
            <v>21153.389325361568</v>
          </cell>
          <cell r="FA99">
            <v>107.01898684997154</v>
          </cell>
          <cell r="FB99">
            <v>6429.3024414976371</v>
          </cell>
          <cell r="FC99">
            <v>9.6333413850819465</v>
          </cell>
          <cell r="FD99">
            <v>65951.740000000078</v>
          </cell>
          <cell r="FF99">
            <v>0</v>
          </cell>
          <cell r="FG99">
            <v>0</v>
          </cell>
          <cell r="FH99">
            <v>0</v>
          </cell>
          <cell r="FI99">
            <v>0</v>
          </cell>
          <cell r="FJ99">
            <v>0</v>
          </cell>
          <cell r="FK99">
            <v>0</v>
          </cell>
          <cell r="FL99">
            <v>25.76356252965979</v>
          </cell>
          <cell r="FM99">
            <v>18933.530000000017</v>
          </cell>
          <cell r="FN99">
            <v>19.966257503688599</v>
          </cell>
          <cell r="FO99">
            <v>18933.530000000017</v>
          </cell>
          <cell r="FP99">
            <v>0</v>
          </cell>
          <cell r="FQ99">
            <v>0</v>
          </cell>
          <cell r="FR99">
            <v>0</v>
          </cell>
          <cell r="FS99">
            <v>0</v>
          </cell>
          <cell r="FT99">
            <v>0</v>
          </cell>
          <cell r="FU99">
            <v>0</v>
          </cell>
          <cell r="FW99">
            <v>1</v>
          </cell>
          <cell r="FX99">
            <v>3050</v>
          </cell>
        </row>
        <row r="100">
          <cell r="I100">
            <v>2047</v>
          </cell>
          <cell r="J100" t="str">
            <v>Berlin, Sigmund-Bergmann-Str. 6,8, Hugo-Cassirer-Str. 31-41</v>
          </cell>
          <cell r="K100" t="str">
            <v>Team 01</v>
          </cell>
          <cell r="L100" t="str">
            <v>Sonstige/Stellplätze</v>
          </cell>
          <cell r="M100" t="str">
            <v>Gauger, Sebastian</v>
          </cell>
          <cell r="N100" t="str">
            <v>Krause, Jörn Peter</v>
          </cell>
          <cell r="O100" t="str">
            <v>Fischer, Sigrun</v>
          </cell>
          <cell r="P100" t="str">
            <v>Team Spandau</v>
          </cell>
          <cell r="Q100" t="str">
            <v>Arlt, Detlef</v>
          </cell>
          <cell r="R100" t="str">
            <v>3016.013.01</v>
          </cell>
          <cell r="S100" t="str">
            <v>3016.100.13</v>
          </cell>
          <cell r="T100" t="str">
            <v>40</v>
          </cell>
          <cell r="U100" t="str">
            <v>Mietwohnanlage</v>
          </cell>
          <cell r="V100"/>
          <cell r="W100" t="str">
            <v>TN04</v>
          </cell>
          <cell r="X100" t="str">
            <v>Wohnen</v>
          </cell>
          <cell r="Y100" t="str">
            <v>Wohnen</v>
          </cell>
          <cell r="Z100" t="str">
            <v>Berlin</v>
          </cell>
          <cell r="AA100" t="str">
            <v>13587</v>
          </cell>
          <cell r="AB100" t="str">
            <v>Berlin</v>
          </cell>
          <cell r="AC100" t="str">
            <v>Spandau</v>
          </cell>
          <cell r="AD100" t="str">
            <v>Hakenfelde</v>
          </cell>
          <cell r="AE100" t="str">
            <v>Berlin, Sigmund-Bergmann-Str. 6,8, Hugo-Cassirer-Str. 31-41</v>
          </cell>
          <cell r="AF100" t="str">
            <v>3016/3016/3016/2047/1001</v>
          </cell>
          <cell r="AG100">
            <v>2047</v>
          </cell>
          <cell r="AH100" t="str">
            <v>LBB09 LBB Fonds 9 Standort 12 Teilgarantie 04</v>
          </cell>
          <cell r="AI100">
            <v>1</v>
          </cell>
          <cell r="AJ100">
            <v>114</v>
          </cell>
          <cell r="AK100">
            <v>1</v>
          </cell>
          <cell r="AL100">
            <v>7513.7099999999982</v>
          </cell>
          <cell r="AM100">
            <v>90</v>
          </cell>
          <cell r="AN100">
            <v>80</v>
          </cell>
          <cell r="AO100">
            <v>80</v>
          </cell>
          <cell r="AP100" t="str">
            <v>-</v>
          </cell>
          <cell r="AQ100" t="str">
            <v>3016.100.13</v>
          </cell>
          <cell r="AR100">
            <v>7</v>
          </cell>
          <cell r="AS100">
            <v>8</v>
          </cell>
          <cell r="AT100">
            <v>6</v>
          </cell>
          <cell r="AU100">
            <v>39813</v>
          </cell>
          <cell r="AV100">
            <v>46387</v>
          </cell>
          <cell r="AW100">
            <v>39813</v>
          </cell>
          <cell r="AX100">
            <v>46387</v>
          </cell>
          <cell r="AY100" t="str">
            <v>31.12.004</v>
          </cell>
          <cell r="AZ100">
            <v>46387</v>
          </cell>
          <cell r="BA100" t="str">
            <v>-</v>
          </cell>
          <cell r="BB100" t="str">
            <v>-</v>
          </cell>
          <cell r="BC100">
            <v>39813</v>
          </cell>
          <cell r="BD100">
            <v>46387</v>
          </cell>
          <cell r="BE100" t="str">
            <v>-</v>
          </cell>
          <cell r="BF100" t="str">
            <v>-</v>
          </cell>
          <cell r="BG100">
            <v>39813</v>
          </cell>
          <cell r="BH100">
            <v>46387</v>
          </cell>
          <cell r="BI100"/>
          <cell r="BJ100" t="str">
            <v>W</v>
          </cell>
          <cell r="BK100" t="str">
            <v>W</v>
          </cell>
          <cell r="BL100" t="str">
            <v>G</v>
          </cell>
          <cell r="BM100" t="str">
            <v>G</v>
          </cell>
          <cell r="BN100" t="str">
            <v>G</v>
          </cell>
          <cell r="BO100" t="str">
            <v>G</v>
          </cell>
          <cell r="BP100" t="str">
            <v>G</v>
          </cell>
          <cell r="BQ100" t="str">
            <v>entfällt</v>
          </cell>
          <cell r="BR100" t="str">
            <v>W6</v>
          </cell>
          <cell r="BS100" t="str">
            <v>W6</v>
          </cell>
          <cell r="BT100" t="str">
            <v>G6</v>
          </cell>
          <cell r="BU100" t="str">
            <v>G6</v>
          </cell>
          <cell r="BV100" t="str">
            <v>G6</v>
          </cell>
          <cell r="BW100" t="str">
            <v>G6</v>
          </cell>
          <cell r="BX100" t="str">
            <v>G6</v>
          </cell>
          <cell r="BY100" t="str">
            <v>entfällt</v>
          </cell>
          <cell r="BZ100">
            <v>33659.119999999988</v>
          </cell>
          <cell r="CA100">
            <v>4.4796937864250808</v>
          </cell>
          <cell r="CB100">
            <v>4084.9290000000001</v>
          </cell>
          <cell r="CC100">
            <v>1584.9059999999999</v>
          </cell>
          <cell r="CD100">
            <v>2283.0509999999999</v>
          </cell>
          <cell r="CE100">
            <v>240.64500000000001</v>
          </cell>
          <cell r="CF100">
            <v>1.083</v>
          </cell>
          <cell r="CG100">
            <v>0</v>
          </cell>
          <cell r="CH100">
            <v>0</v>
          </cell>
          <cell r="CI100">
            <v>475.60700000000003</v>
          </cell>
          <cell r="CJ100">
            <v>943.49099999999999</v>
          </cell>
          <cell r="CK100">
            <v>0</v>
          </cell>
          <cell r="CL100">
            <v>0</v>
          </cell>
          <cell r="CM100">
            <v>178.00200000000001</v>
          </cell>
          <cell r="CN100">
            <v>0</v>
          </cell>
          <cell r="CO100">
            <v>444.22300000000001</v>
          </cell>
          <cell r="CP100">
            <v>18</v>
          </cell>
          <cell r="CQ100">
            <v>0</v>
          </cell>
          <cell r="CR100">
            <v>141.43100000000001</v>
          </cell>
          <cell r="CS100">
            <v>0</v>
          </cell>
          <cell r="CT100">
            <v>66</v>
          </cell>
          <cell r="CU100">
            <v>8</v>
          </cell>
          <cell r="CV100">
            <v>0</v>
          </cell>
          <cell r="CW100">
            <v>0</v>
          </cell>
          <cell r="CX100">
            <v>8.16</v>
          </cell>
          <cell r="CY100">
            <v>133.06299999999999</v>
          </cell>
          <cell r="CZ100">
            <v>38.143000000000001</v>
          </cell>
          <cell r="DA100">
            <v>240</v>
          </cell>
          <cell r="DB100">
            <v>0</v>
          </cell>
          <cell r="DC100">
            <v>0</v>
          </cell>
          <cell r="DD100">
            <v>0</v>
          </cell>
          <cell r="DE100">
            <v>0</v>
          </cell>
          <cell r="DF100">
            <v>0</v>
          </cell>
          <cell r="DG100">
            <v>132</v>
          </cell>
          <cell r="DH100">
            <v>0</v>
          </cell>
          <cell r="DI100">
            <v>0</v>
          </cell>
          <cell r="DJ100">
            <v>0</v>
          </cell>
          <cell r="DK100">
            <v>0</v>
          </cell>
          <cell r="DL100">
            <v>0</v>
          </cell>
          <cell r="DM100">
            <v>617.72</v>
          </cell>
          <cell r="DN100">
            <v>0</v>
          </cell>
          <cell r="DO100">
            <v>1234.9000000000001</v>
          </cell>
          <cell r="DP100">
            <v>0</v>
          </cell>
          <cell r="DQ100">
            <v>423.43</v>
          </cell>
          <cell r="DR100">
            <v>0</v>
          </cell>
          <cell r="DS100">
            <v>0</v>
          </cell>
          <cell r="DT100">
            <v>1658.3300000000002</v>
          </cell>
          <cell r="DU100">
            <v>0</v>
          </cell>
          <cell r="DV100">
            <v>0</v>
          </cell>
          <cell r="DW100">
            <v>0</v>
          </cell>
          <cell r="DX100">
            <v>0</v>
          </cell>
          <cell r="DY100">
            <v>0</v>
          </cell>
          <cell r="DZ100">
            <v>0</v>
          </cell>
          <cell r="EA100">
            <v>20.92</v>
          </cell>
          <cell r="EB100">
            <v>0</v>
          </cell>
          <cell r="EC100">
            <v>8.52</v>
          </cell>
          <cell r="ED100">
            <v>0</v>
          </cell>
          <cell r="EE100">
            <v>0</v>
          </cell>
          <cell r="EF100">
            <v>29.44</v>
          </cell>
          <cell r="EG100">
            <v>0</v>
          </cell>
          <cell r="EH100">
            <v>0</v>
          </cell>
          <cell r="EI100">
            <v>0</v>
          </cell>
          <cell r="EJ100">
            <v>0</v>
          </cell>
          <cell r="EK100">
            <v>0</v>
          </cell>
          <cell r="EL100">
            <v>4.34</v>
          </cell>
          <cell r="EM100">
            <v>54</v>
          </cell>
          <cell r="EN100">
            <v>516.25</v>
          </cell>
          <cell r="EO100">
            <v>1</v>
          </cell>
          <cell r="EP100" t="str">
            <v>ja</v>
          </cell>
          <cell r="EQ100">
            <v>544.46</v>
          </cell>
          <cell r="ER100">
            <v>1143.3100000000002</v>
          </cell>
          <cell r="ES100">
            <v>1687.7700000000002</v>
          </cell>
          <cell r="ET100" t="str">
            <v>entfällt</v>
          </cell>
          <cell r="EU100" t="str">
            <v>entfällt</v>
          </cell>
          <cell r="EV100">
            <v>10634.940575418144</v>
          </cell>
          <cell r="EW100">
            <v>106.01901818394377</v>
          </cell>
          <cell r="EX100">
            <v>8102.1259769811995</v>
          </cell>
          <cell r="EY100">
            <v>679.40138807363144</v>
          </cell>
          <cell r="EZ100">
            <v>10795.840560219684</v>
          </cell>
          <cell r="FA100">
            <v>54.618193859049185</v>
          </cell>
          <cell r="FB100">
            <v>3281.2578166195708</v>
          </cell>
          <cell r="FC100">
            <v>4.9164706447690225</v>
          </cell>
          <cell r="FD100">
            <v>33659.119999999988</v>
          </cell>
          <cell r="FF100">
            <v>3117.5179607764871</v>
          </cell>
          <cell r="FG100">
            <v>7513.7099999999982</v>
          </cell>
          <cell r="FH100">
            <v>0</v>
          </cell>
          <cell r="FI100">
            <v>0</v>
          </cell>
          <cell r="FJ100">
            <v>438.11949673191913</v>
          </cell>
          <cell r="FK100">
            <v>7513.7099999999982</v>
          </cell>
          <cell r="FL100">
            <v>0</v>
          </cell>
          <cell r="FM100">
            <v>0</v>
          </cell>
          <cell r="FN100">
            <v>0</v>
          </cell>
          <cell r="FO100">
            <v>0</v>
          </cell>
          <cell r="FP100">
            <v>0</v>
          </cell>
          <cell r="FQ100">
            <v>0</v>
          </cell>
          <cell r="FR100">
            <v>245.94247496761358</v>
          </cell>
          <cell r="FS100">
            <v>7513.7099999999982</v>
          </cell>
          <cell r="FT100">
            <v>0</v>
          </cell>
          <cell r="FU100">
            <v>0</v>
          </cell>
          <cell r="FW100">
            <v>16</v>
          </cell>
          <cell r="FX100">
            <v>2209</v>
          </cell>
        </row>
        <row r="101">
          <cell r="I101">
            <v>2305</v>
          </cell>
          <cell r="J101" t="str">
            <v>Berlin, Falkenberger Str. 160-161, Piesporter Str. 73-74</v>
          </cell>
          <cell r="K101" t="str">
            <v>Team 01</v>
          </cell>
          <cell r="L101" t="str">
            <v>Sonstige/Stellplätze</v>
          </cell>
          <cell r="M101" t="str">
            <v>Gauger, Sebastian</v>
          </cell>
          <cell r="N101" t="str">
            <v>Schroll, Marcel</v>
          </cell>
          <cell r="O101" t="str">
            <v>Herrmann, Michael</v>
          </cell>
          <cell r="P101" t="str">
            <v>Ritter, Marie-Christin / Hilbrecht, Dirk</v>
          </cell>
          <cell r="Q101" t="str">
            <v>McKie, Jody</v>
          </cell>
          <cell r="R101" t="str">
            <v>3016.014.01</v>
          </cell>
          <cell r="S101" t="str">
            <v>3016.100.14</v>
          </cell>
          <cell r="T101" t="str">
            <v>40</v>
          </cell>
          <cell r="U101" t="str">
            <v>Mietwohnanlage</v>
          </cell>
          <cell r="V101"/>
          <cell r="W101" t="str">
            <v>TN04</v>
          </cell>
          <cell r="X101" t="str">
            <v>Wohnen</v>
          </cell>
          <cell r="Y101" t="str">
            <v>Wohnen</v>
          </cell>
          <cell r="Z101" t="str">
            <v>Berlin</v>
          </cell>
          <cell r="AA101" t="str">
            <v>13088</v>
          </cell>
          <cell r="AB101" t="str">
            <v>Berlin</v>
          </cell>
          <cell r="AC101" t="str">
            <v>Pankow</v>
          </cell>
          <cell r="AD101" t="str">
            <v>Weißensee</v>
          </cell>
          <cell r="AE101" t="str">
            <v>Berlin, Falkenberger Str. 160-161, Piesporter Str. 74</v>
          </cell>
          <cell r="AF101" t="str">
            <v>3016/3016/3016/2305/1001</v>
          </cell>
          <cell r="AG101">
            <v>2305</v>
          </cell>
          <cell r="AH101" t="str">
            <v>LBB09 LBB Fonds 9 Standort 14 Teilgarantie 04</v>
          </cell>
          <cell r="AI101">
            <v>1</v>
          </cell>
          <cell r="AJ101">
            <v>52</v>
          </cell>
          <cell r="AK101">
            <v>1</v>
          </cell>
          <cell r="AL101">
            <v>3705.1900000000005</v>
          </cell>
          <cell r="AM101">
            <v>42.5</v>
          </cell>
          <cell r="AN101">
            <v>42.5</v>
          </cell>
          <cell r="AO101">
            <v>42.5</v>
          </cell>
          <cell r="AP101">
            <v>7105</v>
          </cell>
          <cell r="AQ101" t="str">
            <v>3016.100.14</v>
          </cell>
          <cell r="AR101">
            <v>8</v>
          </cell>
          <cell r="AS101">
            <v>3</v>
          </cell>
          <cell r="AT101" t="str">
            <v>WEG</v>
          </cell>
          <cell r="AU101">
            <v>36981</v>
          </cell>
          <cell r="AV101">
            <v>46112</v>
          </cell>
          <cell r="AW101">
            <v>36981</v>
          </cell>
          <cell r="AX101">
            <v>46112</v>
          </cell>
          <cell r="AY101">
            <v>41274</v>
          </cell>
          <cell r="AZ101">
            <v>46387</v>
          </cell>
          <cell r="BA101" t="str">
            <v>-</v>
          </cell>
          <cell r="BB101" t="str">
            <v>-</v>
          </cell>
          <cell r="BC101">
            <v>36981</v>
          </cell>
          <cell r="BD101">
            <v>46112</v>
          </cell>
          <cell r="BE101" t="str">
            <v>-</v>
          </cell>
          <cell r="BF101" t="str">
            <v>-</v>
          </cell>
          <cell r="BG101">
            <v>36981</v>
          </cell>
          <cell r="BH101">
            <v>46112</v>
          </cell>
          <cell r="BI101"/>
          <cell r="BJ101" t="str">
            <v>W</v>
          </cell>
          <cell r="BK101" t="str">
            <v>W</v>
          </cell>
          <cell r="BL101" t="str">
            <v>G</v>
          </cell>
          <cell r="BM101" t="str">
            <v>G</v>
          </cell>
          <cell r="BN101" t="str">
            <v>G</v>
          </cell>
          <cell r="BO101" t="str">
            <v>G</v>
          </cell>
          <cell r="BP101" t="str">
            <v>G</v>
          </cell>
          <cell r="BQ101" t="str">
            <v>entfällt</v>
          </cell>
          <cell r="BR101" t="str">
            <v>entfällt</v>
          </cell>
          <cell r="BS101" t="str">
            <v>entfällt</v>
          </cell>
          <cell r="BT101" t="str">
            <v>entfällt</v>
          </cell>
          <cell r="BU101" t="str">
            <v>entfällt</v>
          </cell>
          <cell r="BV101" t="str">
            <v>entfällt</v>
          </cell>
          <cell r="BW101" t="str">
            <v>entfällt</v>
          </cell>
          <cell r="BX101" t="str">
            <v>entfällt</v>
          </cell>
          <cell r="BY101" t="str">
            <v>entfällt</v>
          </cell>
          <cell r="BZ101">
            <v>11923.699999999997</v>
          </cell>
          <cell r="CA101">
            <v>3.2181075734307809</v>
          </cell>
          <cell r="CB101">
            <v>4467.2700000000004</v>
          </cell>
          <cell r="CC101">
            <v>1035.0899999999999</v>
          </cell>
          <cell r="CD101">
            <v>2559.14</v>
          </cell>
          <cell r="CE101">
            <v>658.44</v>
          </cell>
          <cell r="CF101">
            <v>15.19</v>
          </cell>
          <cell r="CG101">
            <v>0</v>
          </cell>
          <cell r="CH101">
            <v>202</v>
          </cell>
          <cell r="CI101">
            <v>103.14</v>
          </cell>
          <cell r="CJ101">
            <v>929.27</v>
          </cell>
          <cell r="CK101">
            <v>0</v>
          </cell>
          <cell r="CL101">
            <v>0</v>
          </cell>
          <cell r="CM101">
            <v>117.44</v>
          </cell>
          <cell r="CN101">
            <v>0</v>
          </cell>
          <cell r="CO101">
            <v>582.01</v>
          </cell>
          <cell r="CP101">
            <v>137</v>
          </cell>
          <cell r="CQ101">
            <v>0</v>
          </cell>
          <cell r="CR101">
            <v>40.83</v>
          </cell>
          <cell r="CS101">
            <v>0</v>
          </cell>
          <cell r="CT101">
            <v>179.06</v>
          </cell>
          <cell r="CU101">
            <v>23</v>
          </cell>
          <cell r="CV101">
            <v>0</v>
          </cell>
          <cell r="CW101">
            <v>140</v>
          </cell>
          <cell r="CX101">
            <v>0</v>
          </cell>
          <cell r="CY101">
            <v>552.41999999999996</v>
          </cell>
          <cell r="CZ101">
            <v>7.6</v>
          </cell>
          <cell r="DA101">
            <v>103</v>
          </cell>
          <cell r="DB101">
            <v>0</v>
          </cell>
          <cell r="DC101">
            <v>0</v>
          </cell>
          <cell r="DD101">
            <v>0</v>
          </cell>
          <cell r="DE101">
            <v>0</v>
          </cell>
          <cell r="DF101">
            <v>0</v>
          </cell>
          <cell r="DG101">
            <v>3</v>
          </cell>
          <cell r="DH101">
            <v>0</v>
          </cell>
          <cell r="DI101">
            <v>141</v>
          </cell>
          <cell r="DJ101">
            <v>0</v>
          </cell>
          <cell r="DK101">
            <v>181</v>
          </cell>
          <cell r="DL101">
            <v>0</v>
          </cell>
          <cell r="DM101">
            <v>493.1</v>
          </cell>
          <cell r="DN101">
            <v>0</v>
          </cell>
          <cell r="DO101">
            <v>640.41</v>
          </cell>
          <cell r="DP101">
            <v>0</v>
          </cell>
          <cell r="DQ101">
            <v>339.77</v>
          </cell>
          <cell r="DR101">
            <v>0</v>
          </cell>
          <cell r="DS101">
            <v>0</v>
          </cell>
          <cell r="DT101">
            <v>980.18</v>
          </cell>
          <cell r="DU101">
            <v>0</v>
          </cell>
          <cell r="DV101">
            <v>0</v>
          </cell>
          <cell r="DW101">
            <v>0</v>
          </cell>
          <cell r="DX101">
            <v>0</v>
          </cell>
          <cell r="DY101">
            <v>1.02</v>
          </cell>
          <cell r="DZ101">
            <v>1.02</v>
          </cell>
          <cell r="EA101">
            <v>2.5</v>
          </cell>
          <cell r="EB101">
            <v>0</v>
          </cell>
          <cell r="EC101">
            <v>0</v>
          </cell>
          <cell r="ED101">
            <v>0</v>
          </cell>
          <cell r="EE101">
            <v>0</v>
          </cell>
          <cell r="EF101">
            <v>2.5</v>
          </cell>
          <cell r="EG101">
            <v>0</v>
          </cell>
          <cell r="EH101">
            <v>0</v>
          </cell>
          <cell r="EI101">
            <v>1.2</v>
          </cell>
          <cell r="EJ101">
            <v>16.89</v>
          </cell>
          <cell r="EK101">
            <v>18.09</v>
          </cell>
          <cell r="EL101">
            <v>1.96</v>
          </cell>
          <cell r="EM101">
            <v>50</v>
          </cell>
          <cell r="EN101">
            <v>125.31</v>
          </cell>
          <cell r="EO101">
            <v>1</v>
          </cell>
          <cell r="EP101" t="str">
            <v>nein, WEG</v>
          </cell>
          <cell r="EQ101">
            <v>544.46</v>
          </cell>
          <cell r="ER101">
            <v>980.18</v>
          </cell>
          <cell r="ES101">
            <v>1679.2500000000002</v>
          </cell>
          <cell r="ET101" t="str">
            <v>entfällt</v>
          </cell>
          <cell r="EU101" t="str">
            <v>entfällt</v>
          </cell>
          <cell r="EV101">
            <v>3767.4140304058255</v>
          </cell>
          <cell r="EW101">
            <v>37.557100931928417</v>
          </cell>
          <cell r="EX101">
            <v>2870.1677141806067</v>
          </cell>
          <cell r="EY101">
            <v>240.67706853220051</v>
          </cell>
          <cell r="EZ101">
            <v>3824.4126432269013</v>
          </cell>
          <cell r="FA101">
            <v>19.348424977157599</v>
          </cell>
          <cell r="FB101">
            <v>1162.3813643383066</v>
          </cell>
          <cell r="FC101">
            <v>1.7416534070716168</v>
          </cell>
          <cell r="FD101">
            <v>11923.699999999999</v>
          </cell>
          <cell r="FF101">
            <v>683.74850650192866</v>
          </cell>
          <cell r="FG101">
            <v>3705.1900000000005</v>
          </cell>
          <cell r="FH101">
            <v>0</v>
          </cell>
          <cell r="FI101">
            <v>0</v>
          </cell>
          <cell r="FJ101">
            <v>731.8292799757894</v>
          </cell>
          <cell r="FK101">
            <v>3705.1900000000005</v>
          </cell>
          <cell r="FL101">
            <v>62.015039207061719</v>
          </cell>
          <cell r="FM101">
            <v>3705.1900000000005</v>
          </cell>
          <cell r="FN101">
            <v>406.73471869149398</v>
          </cell>
          <cell r="FO101">
            <v>3705.1900000000005</v>
          </cell>
          <cell r="FP101">
            <v>0</v>
          </cell>
          <cell r="FQ101">
            <v>0</v>
          </cell>
          <cell r="FR101">
            <v>169.2532374378755</v>
          </cell>
          <cell r="FS101">
            <v>3705.1900000000005</v>
          </cell>
          <cell r="FT101">
            <v>0</v>
          </cell>
          <cell r="FU101">
            <v>0</v>
          </cell>
          <cell r="FW101">
            <v>8</v>
          </cell>
          <cell r="FX101">
            <v>2047</v>
          </cell>
        </row>
        <row r="102">
          <cell r="I102">
            <v>25</v>
          </cell>
          <cell r="J102" t="str">
            <v>Kösliner Str. 17, 18, 19</v>
          </cell>
          <cell r="K102" t="str">
            <v>Team 03</v>
          </cell>
          <cell r="L102" t="str">
            <v>Team 3 &amp; 4</v>
          </cell>
          <cell r="M102" t="str">
            <v>Gauger, Sebastian</v>
          </cell>
          <cell r="N102" t="str">
            <v>Trettin, Sabrina</v>
          </cell>
          <cell r="O102" t="str">
            <v>Kaiser, Ramona</v>
          </cell>
          <cell r="P102" t="str">
            <v>Phan-Kocak, Hanh</v>
          </cell>
          <cell r="Q102" t="str">
            <v>Cosen, Selda</v>
          </cell>
          <cell r="R102" t="str">
            <v>3016.019.01</v>
          </cell>
          <cell r="S102" t="str">
            <v>3016.100.19</v>
          </cell>
          <cell r="T102" t="str">
            <v>43</v>
          </cell>
          <cell r="U102" t="str">
            <v>Apartmentanlage Beschäftigtenwohnen</v>
          </cell>
          <cell r="V102"/>
          <cell r="W102" t="str">
            <v>TN05</v>
          </cell>
          <cell r="X102" t="str">
            <v>Apartment</v>
          </cell>
          <cell r="Y102" t="str">
            <v>Apartment</v>
          </cell>
          <cell r="Z102" t="str">
            <v>Berlin</v>
          </cell>
          <cell r="AA102" t="str">
            <v>13357</v>
          </cell>
          <cell r="AB102" t="str">
            <v>Berlin</v>
          </cell>
          <cell r="AC102" t="str">
            <v>Mitte</v>
          </cell>
          <cell r="AD102" t="str">
            <v>Gesundbrunnen</v>
          </cell>
          <cell r="AE102" t="str">
            <v>Kösliner Str. 17</v>
          </cell>
          <cell r="AF102" t="str">
            <v>3016/3020/1100/0025/0003</v>
          </cell>
          <cell r="AG102">
            <v>25</v>
          </cell>
          <cell r="AH102" t="str">
            <v>LBB09 LBB Fonds 9 Standort 19 Teilgarantie 01</v>
          </cell>
          <cell r="AI102">
            <v>1</v>
          </cell>
          <cell r="AJ102">
            <v>136</v>
          </cell>
          <cell r="AK102">
            <v>0</v>
          </cell>
          <cell r="AL102">
            <v>3827.95</v>
          </cell>
          <cell r="AM102">
            <v>694</v>
          </cell>
          <cell r="AN102">
            <v>694</v>
          </cell>
          <cell r="AO102">
            <v>292.23</v>
          </cell>
          <cell r="AP102" t="str">
            <v>-</v>
          </cell>
          <cell r="AQ102" t="str">
            <v>3016.100.19</v>
          </cell>
          <cell r="AR102">
            <v>5</v>
          </cell>
          <cell r="AS102">
            <v>3</v>
          </cell>
          <cell r="AT102">
            <v>4</v>
          </cell>
          <cell r="AU102" t="str">
            <v>-</v>
          </cell>
          <cell r="AV102" t="str">
            <v>-</v>
          </cell>
          <cell r="AW102" t="str">
            <v>-</v>
          </cell>
          <cell r="AX102" t="str">
            <v>-</v>
          </cell>
          <cell r="AY102" t="str">
            <v>-</v>
          </cell>
          <cell r="AZ102" t="str">
            <v>-</v>
          </cell>
          <cell r="BA102" t="str">
            <v>-</v>
          </cell>
          <cell r="BB102" t="str">
            <v>-</v>
          </cell>
          <cell r="BC102" t="str">
            <v>-</v>
          </cell>
          <cell r="BD102" t="str">
            <v>-</v>
          </cell>
          <cell r="BE102" t="str">
            <v>-</v>
          </cell>
          <cell r="BF102" t="str">
            <v>-</v>
          </cell>
          <cell r="BG102" t="str">
            <v>-</v>
          </cell>
          <cell r="BH102" t="str">
            <v>-</v>
          </cell>
          <cell r="BI102"/>
          <cell r="BJ102" t="str">
            <v>A</v>
          </cell>
          <cell r="BK102" t="str">
            <v>A</v>
          </cell>
          <cell r="BL102" t="str">
            <v>G</v>
          </cell>
          <cell r="BM102" t="str">
            <v>G</v>
          </cell>
          <cell r="BN102" t="str">
            <v>G</v>
          </cell>
          <cell r="BO102" t="str">
            <v>G</v>
          </cell>
          <cell r="BP102" t="str">
            <v>G</v>
          </cell>
          <cell r="BQ102" t="str">
            <v>A</v>
          </cell>
          <cell r="BR102" t="str">
            <v>A4</v>
          </cell>
          <cell r="BS102" t="str">
            <v>A4</v>
          </cell>
          <cell r="BT102" t="str">
            <v>G4</v>
          </cell>
          <cell r="BU102" t="str">
            <v>G4</v>
          </cell>
          <cell r="BV102" t="str">
            <v>G4</v>
          </cell>
          <cell r="BW102" t="str">
            <v>G4</v>
          </cell>
          <cell r="BX102" t="str">
            <v>G4</v>
          </cell>
          <cell r="BY102" t="str">
            <v>A4</v>
          </cell>
          <cell r="BZ102">
            <v>70158</v>
          </cell>
          <cell r="CA102">
            <v>6.56</v>
          </cell>
          <cell r="CB102">
            <v>2779.2550000000001</v>
          </cell>
          <cell r="CC102">
            <v>1092.7860000000001</v>
          </cell>
          <cell r="CD102">
            <v>1545.1759999999999</v>
          </cell>
          <cell r="CE102">
            <v>581.35900000000004</v>
          </cell>
          <cell r="CF102">
            <v>105.191</v>
          </cell>
          <cell r="CG102">
            <v>0</v>
          </cell>
          <cell r="CH102">
            <v>0</v>
          </cell>
          <cell r="CI102">
            <v>0</v>
          </cell>
          <cell r="CJ102">
            <v>409.66899999999998</v>
          </cell>
          <cell r="CK102">
            <v>0</v>
          </cell>
          <cell r="CL102">
            <v>0</v>
          </cell>
          <cell r="CM102">
            <v>0</v>
          </cell>
          <cell r="CN102">
            <v>0</v>
          </cell>
          <cell r="CO102">
            <v>448.95699999999999</v>
          </cell>
          <cell r="CP102">
            <v>100</v>
          </cell>
          <cell r="CQ102">
            <v>0</v>
          </cell>
          <cell r="CR102">
            <v>151.24199999999999</v>
          </cell>
          <cell r="CS102">
            <v>0</v>
          </cell>
          <cell r="CT102">
            <v>0</v>
          </cell>
          <cell r="CU102">
            <v>33</v>
          </cell>
          <cell r="CV102">
            <v>0</v>
          </cell>
          <cell r="CW102">
            <v>0</v>
          </cell>
          <cell r="CX102">
            <v>39.220999999999997</v>
          </cell>
          <cell r="CY102">
            <v>71.572000000000003</v>
          </cell>
          <cell r="CZ102">
            <v>30.495999999999999</v>
          </cell>
          <cell r="DA102">
            <v>0</v>
          </cell>
          <cell r="DB102">
            <v>0</v>
          </cell>
          <cell r="DC102">
            <v>0</v>
          </cell>
          <cell r="DD102">
            <v>0</v>
          </cell>
          <cell r="DE102">
            <v>117</v>
          </cell>
          <cell r="DF102">
            <v>0</v>
          </cell>
          <cell r="DG102">
            <v>0</v>
          </cell>
          <cell r="DH102">
            <v>0</v>
          </cell>
          <cell r="DI102">
            <v>0</v>
          </cell>
          <cell r="DJ102">
            <v>0</v>
          </cell>
          <cell r="DK102">
            <v>0</v>
          </cell>
          <cell r="DL102">
            <v>0</v>
          </cell>
          <cell r="DM102">
            <v>290.39299999999997</v>
          </cell>
          <cell r="DN102">
            <v>0</v>
          </cell>
          <cell r="DO102">
            <v>0</v>
          </cell>
          <cell r="DP102">
            <v>0</v>
          </cell>
          <cell r="DQ102">
            <v>642.80999999999995</v>
          </cell>
          <cell r="DR102">
            <v>32.89</v>
          </cell>
          <cell r="DS102">
            <v>0</v>
          </cell>
          <cell r="DT102">
            <v>675.69999999999993</v>
          </cell>
          <cell r="DU102">
            <v>0</v>
          </cell>
          <cell r="DV102">
            <v>0</v>
          </cell>
          <cell r="DW102">
            <v>0</v>
          </cell>
          <cell r="DX102">
            <v>0</v>
          </cell>
          <cell r="DY102">
            <v>0</v>
          </cell>
          <cell r="DZ102">
            <v>0</v>
          </cell>
          <cell r="EA102">
            <v>0</v>
          </cell>
          <cell r="EB102">
            <v>3.9</v>
          </cell>
          <cell r="EC102">
            <v>0</v>
          </cell>
          <cell r="ED102">
            <v>0</v>
          </cell>
          <cell r="EE102">
            <v>0</v>
          </cell>
          <cell r="EF102">
            <v>3.9</v>
          </cell>
          <cell r="EG102">
            <v>684.65</v>
          </cell>
          <cell r="EH102">
            <v>0</v>
          </cell>
          <cell r="EI102">
            <v>4.32</v>
          </cell>
          <cell r="EJ102">
            <v>0</v>
          </cell>
          <cell r="EK102">
            <v>688.97</v>
          </cell>
          <cell r="EL102">
            <v>1.8</v>
          </cell>
          <cell r="EM102">
            <v>105</v>
          </cell>
          <cell r="EN102">
            <v>402.82</v>
          </cell>
          <cell r="EO102">
            <v>1</v>
          </cell>
          <cell r="EP102" t="str">
            <v>ja</v>
          </cell>
          <cell r="EQ102">
            <v>389.82</v>
          </cell>
          <cell r="ER102">
            <v>978.75</v>
          </cell>
          <cell r="ES102">
            <v>1368.57</v>
          </cell>
          <cell r="ET102">
            <v>5</v>
          </cell>
          <cell r="EU102">
            <v>30</v>
          </cell>
          <cell r="EV102">
            <v>0</v>
          </cell>
          <cell r="EW102">
            <v>45033.946262994185</v>
          </cell>
          <cell r="EX102">
            <v>5417.6097815380144</v>
          </cell>
          <cell r="EY102">
            <v>3.5496054989854837</v>
          </cell>
          <cell r="EZ102">
            <v>11825.114030769497</v>
          </cell>
          <cell r="FA102">
            <v>0</v>
          </cell>
          <cell r="FB102">
            <v>1725.8532159221186</v>
          </cell>
          <cell r="FC102">
            <v>6151.9271032772021</v>
          </cell>
          <cell r="FD102">
            <v>70158</v>
          </cell>
          <cell r="FF102">
            <v>4013.5447656827237</v>
          </cell>
          <cell r="FG102">
            <v>3827.95</v>
          </cell>
          <cell r="FH102">
            <v>0</v>
          </cell>
          <cell r="FI102">
            <v>0</v>
          </cell>
          <cell r="FJ102">
            <v>385.6109760090763</v>
          </cell>
          <cell r="FK102">
            <v>3827.95</v>
          </cell>
          <cell r="FL102">
            <v>0</v>
          </cell>
          <cell r="FM102">
            <v>0</v>
          </cell>
          <cell r="FN102">
            <v>925.62228752568865</v>
          </cell>
          <cell r="FO102">
            <v>3827.95</v>
          </cell>
          <cell r="FP102">
            <v>0</v>
          </cell>
          <cell r="FQ102">
            <v>0</v>
          </cell>
          <cell r="FR102">
            <v>52.419347042720965</v>
          </cell>
          <cell r="FS102">
            <v>3827.95</v>
          </cell>
          <cell r="FT102">
            <v>394.1647736063502</v>
          </cell>
          <cell r="FU102">
            <v>3827.95</v>
          </cell>
          <cell r="FW102">
            <v>3</v>
          </cell>
          <cell r="FX102">
            <v>2305</v>
          </cell>
        </row>
        <row r="103">
          <cell r="I103">
            <v>2031</v>
          </cell>
          <cell r="J103" t="str">
            <v>Berlin, Gensinger Str. 97,99</v>
          </cell>
          <cell r="K103" t="str">
            <v>Team 01</v>
          </cell>
          <cell r="L103" t="str">
            <v>Team 1 &amp; 2</v>
          </cell>
          <cell r="M103" t="str">
            <v>Gauger, Sebastian</v>
          </cell>
          <cell r="N103" t="str">
            <v>Krause, Jörn Peter</v>
          </cell>
          <cell r="O103" t="str">
            <v>Esche, Kathrin</v>
          </cell>
          <cell r="P103" t="str">
            <v>Reile, Birgit</v>
          </cell>
          <cell r="Q103" t="str">
            <v>Hardt, David</v>
          </cell>
          <cell r="R103" t="str">
            <v>3016.001.01</v>
          </cell>
          <cell r="S103" t="str">
            <v>3016.101.01</v>
          </cell>
          <cell r="T103" t="str">
            <v>40</v>
          </cell>
          <cell r="U103" t="str">
            <v>Mietwohnanlage</v>
          </cell>
          <cell r="V103"/>
          <cell r="W103" t="str">
            <v>TN04</v>
          </cell>
          <cell r="X103" t="str">
            <v>Wohnen</v>
          </cell>
          <cell r="Y103" t="str">
            <v>Wohnen</v>
          </cell>
          <cell r="Z103" t="str">
            <v>Berlin</v>
          </cell>
          <cell r="AA103" t="str">
            <v>10315</v>
          </cell>
          <cell r="AB103" t="str">
            <v>Berlin</v>
          </cell>
          <cell r="AC103" t="str">
            <v>Lichtenberg</v>
          </cell>
          <cell r="AD103" t="str">
            <v>Friedrichsfelde</v>
          </cell>
          <cell r="AE103" t="str">
            <v>Gensinger Str. 97</v>
          </cell>
          <cell r="AF103" t="str">
            <v>3016/3016/3016/2031/0001</v>
          </cell>
          <cell r="AG103">
            <v>2031</v>
          </cell>
          <cell r="AH103" t="str">
            <v>LBB09 LBB Fonds 9 Standort 01 Teilgarantie 13</v>
          </cell>
          <cell r="AI103">
            <v>1</v>
          </cell>
          <cell r="AJ103">
            <v>19</v>
          </cell>
          <cell r="AK103">
            <v>0</v>
          </cell>
          <cell r="AL103">
            <v>1431.65</v>
          </cell>
          <cell r="AM103">
            <v>736.03</v>
          </cell>
          <cell r="AN103">
            <v>440.16</v>
          </cell>
          <cell r="AO103">
            <v>439.21</v>
          </cell>
          <cell r="AP103" t="str">
            <v>-</v>
          </cell>
          <cell r="AQ103" t="str">
            <v>3016.101.01</v>
          </cell>
          <cell r="AR103">
            <v>5</v>
          </cell>
          <cell r="AS103">
            <v>2</v>
          </cell>
          <cell r="AT103">
            <v>3</v>
          </cell>
          <cell r="AU103">
            <v>35672</v>
          </cell>
          <cell r="AV103">
            <v>46387</v>
          </cell>
          <cell r="AW103">
            <v>35672</v>
          </cell>
          <cell r="AX103">
            <v>46387</v>
          </cell>
          <cell r="AY103">
            <v>39448</v>
          </cell>
          <cell r="AZ103">
            <v>46387</v>
          </cell>
          <cell r="BA103" t="str">
            <v>-</v>
          </cell>
          <cell r="BB103" t="str">
            <v>-</v>
          </cell>
          <cell r="BC103">
            <v>36039</v>
          </cell>
          <cell r="BD103">
            <v>46387</v>
          </cell>
          <cell r="BE103" t="str">
            <v>-</v>
          </cell>
          <cell r="BF103" t="str">
            <v>-</v>
          </cell>
          <cell r="BG103">
            <v>41214</v>
          </cell>
          <cell r="BH103">
            <v>46112</v>
          </cell>
          <cell r="BI103"/>
          <cell r="BJ103" t="str">
            <v>W</v>
          </cell>
          <cell r="BK103" t="str">
            <v>W</v>
          </cell>
          <cell r="BL103" t="str">
            <v>G</v>
          </cell>
          <cell r="BM103" t="str">
            <v>G</v>
          </cell>
          <cell r="BN103" t="str">
            <v>G</v>
          </cell>
          <cell r="BO103" t="str">
            <v>G</v>
          </cell>
          <cell r="BP103" t="str">
            <v>G</v>
          </cell>
          <cell r="BQ103" t="str">
            <v>entfällt</v>
          </cell>
          <cell r="BR103" t="str">
            <v>W3</v>
          </cell>
          <cell r="BS103" t="str">
            <v>W3</v>
          </cell>
          <cell r="BT103" t="str">
            <v>G3</v>
          </cell>
          <cell r="BU103" t="str">
            <v>G3</v>
          </cell>
          <cell r="BV103" t="str">
            <v>G3</v>
          </cell>
          <cell r="BW103" t="str">
            <v>G3</v>
          </cell>
          <cell r="BX103" t="str">
            <v>G3</v>
          </cell>
          <cell r="BY103" t="str">
            <v>entfällt</v>
          </cell>
          <cell r="BZ103">
            <v>5429.4900000000007</v>
          </cell>
          <cell r="CA103">
            <v>3.7924702266615444</v>
          </cell>
          <cell r="CB103">
            <v>1219.242</v>
          </cell>
          <cell r="CC103">
            <v>417.98399999999998</v>
          </cell>
          <cell r="CD103">
            <v>794.34100000000001</v>
          </cell>
          <cell r="CE103">
            <v>274.04000000000002</v>
          </cell>
          <cell r="CF103">
            <v>3.7879999999999998</v>
          </cell>
          <cell r="CG103">
            <v>0</v>
          </cell>
          <cell r="CH103">
            <v>0</v>
          </cell>
          <cell r="CI103">
            <v>3.3010000000000002</v>
          </cell>
          <cell r="CJ103">
            <v>157.37899999999999</v>
          </cell>
          <cell r="CK103">
            <v>0</v>
          </cell>
          <cell r="CL103">
            <v>0</v>
          </cell>
          <cell r="CM103">
            <v>0</v>
          </cell>
          <cell r="CN103">
            <v>0</v>
          </cell>
          <cell r="CO103">
            <v>355.83300000000003</v>
          </cell>
          <cell r="CP103">
            <v>57</v>
          </cell>
          <cell r="CQ103">
            <v>0</v>
          </cell>
          <cell r="CR103">
            <v>12.927</v>
          </cell>
          <cell r="CS103">
            <v>0</v>
          </cell>
          <cell r="CT103">
            <v>0</v>
          </cell>
          <cell r="CU103">
            <v>13</v>
          </cell>
          <cell r="CV103">
            <v>0</v>
          </cell>
          <cell r="CW103">
            <v>2</v>
          </cell>
          <cell r="CX103">
            <v>0</v>
          </cell>
          <cell r="CY103">
            <v>0</v>
          </cell>
          <cell r="CZ103">
            <v>4.0720000000000001</v>
          </cell>
          <cell r="DA103">
            <v>0</v>
          </cell>
          <cell r="DB103">
            <v>0</v>
          </cell>
          <cell r="DC103">
            <v>0</v>
          </cell>
          <cell r="DD103">
            <v>0</v>
          </cell>
          <cell r="DE103">
            <v>109</v>
          </cell>
          <cell r="DF103">
            <v>0</v>
          </cell>
          <cell r="DG103">
            <v>0</v>
          </cell>
          <cell r="DH103">
            <v>0</v>
          </cell>
          <cell r="DI103">
            <v>0</v>
          </cell>
          <cell r="DJ103">
            <v>0</v>
          </cell>
          <cell r="DK103">
            <v>0</v>
          </cell>
          <cell r="DL103">
            <v>0</v>
          </cell>
          <cell r="DM103">
            <v>287.88299999999998</v>
          </cell>
          <cell r="DN103">
            <v>0</v>
          </cell>
          <cell r="DO103">
            <v>0</v>
          </cell>
          <cell r="DP103">
            <v>0</v>
          </cell>
          <cell r="DQ103">
            <v>359.28</v>
          </cell>
          <cell r="DR103">
            <v>0</v>
          </cell>
          <cell r="DS103">
            <v>0</v>
          </cell>
          <cell r="DT103">
            <v>359.28</v>
          </cell>
          <cell r="DU103">
            <v>0</v>
          </cell>
          <cell r="DV103">
            <v>0</v>
          </cell>
          <cell r="DW103">
            <v>0</v>
          </cell>
          <cell r="DX103">
            <v>0</v>
          </cell>
          <cell r="DY103">
            <v>0</v>
          </cell>
          <cell r="DZ103">
            <v>0</v>
          </cell>
          <cell r="EA103">
            <v>0</v>
          </cell>
          <cell r="EB103">
            <v>3.35</v>
          </cell>
          <cell r="EC103">
            <v>1.76</v>
          </cell>
          <cell r="ED103">
            <v>0</v>
          </cell>
          <cell r="EE103">
            <v>0</v>
          </cell>
          <cell r="EF103">
            <v>5.1100000000000003</v>
          </cell>
          <cell r="EG103">
            <v>0</v>
          </cell>
          <cell r="EH103">
            <v>0</v>
          </cell>
          <cell r="EI103">
            <v>0</v>
          </cell>
          <cell r="EJ103">
            <v>0</v>
          </cell>
          <cell r="EK103">
            <v>0</v>
          </cell>
          <cell r="EL103">
            <v>0.48</v>
          </cell>
          <cell r="EM103">
            <v>13</v>
          </cell>
          <cell r="EN103">
            <v>117.98</v>
          </cell>
          <cell r="EO103">
            <v>1</v>
          </cell>
          <cell r="EP103" t="str">
            <v>ja</v>
          </cell>
          <cell r="EQ103">
            <v>202.32</v>
          </cell>
          <cell r="ER103">
            <v>162.07</v>
          </cell>
          <cell r="ES103">
            <v>364.39</v>
          </cell>
          <cell r="ET103" t="str">
            <v>entfällt</v>
          </cell>
          <cell r="EU103" t="str">
            <v>entfällt</v>
          </cell>
          <cell r="EV103">
            <v>1715.5024702020457</v>
          </cell>
          <cell r="EW103">
            <v>17.101730497991067</v>
          </cell>
          <cell r="EX103">
            <v>1306.9388614663626</v>
          </cell>
          <cell r="EY103">
            <v>109.59297339122065</v>
          </cell>
          <cell r="EZ103">
            <v>1741.4569472792871</v>
          </cell>
          <cell r="FA103">
            <v>8.8103591946482585</v>
          </cell>
          <cell r="FB103">
            <v>529.29359123939673</v>
          </cell>
          <cell r="FC103">
            <v>0.79306672904897613</v>
          </cell>
          <cell r="FD103">
            <v>5429.4900000000016</v>
          </cell>
          <cell r="FF103">
            <v>440.98665331163147</v>
          </cell>
          <cell r="FG103">
            <v>1431.65</v>
          </cell>
          <cell r="FH103">
            <v>0</v>
          </cell>
          <cell r="FI103">
            <v>0</v>
          </cell>
          <cell r="FJ103">
            <v>238.66965485580738</v>
          </cell>
          <cell r="FK103">
            <v>1431.65</v>
          </cell>
          <cell r="FL103">
            <v>0</v>
          </cell>
          <cell r="FM103">
            <v>0</v>
          </cell>
          <cell r="FN103">
            <v>22.691321835482661</v>
          </cell>
          <cell r="FO103">
            <v>1431.65</v>
          </cell>
          <cell r="FP103">
            <v>0</v>
          </cell>
          <cell r="FQ103">
            <v>0</v>
          </cell>
          <cell r="FR103">
            <v>81.261237531822545</v>
          </cell>
          <cell r="FS103">
            <v>1431.65</v>
          </cell>
          <cell r="FT103">
            <v>0</v>
          </cell>
          <cell r="FU103">
            <v>0</v>
          </cell>
          <cell r="FW103">
            <v>3</v>
          </cell>
          <cell r="FX103">
            <v>25</v>
          </cell>
        </row>
        <row r="104">
          <cell r="I104">
            <v>3051</v>
          </cell>
          <cell r="J104" t="str">
            <v>Potsdam, Erich-Weinert-Str. 72</v>
          </cell>
          <cell r="K104" t="str">
            <v>Team 01</v>
          </cell>
          <cell r="L104" t="str">
            <v>Team 1 &amp; 2</v>
          </cell>
          <cell r="M104" t="str">
            <v>Gauger, Sebastian</v>
          </cell>
          <cell r="N104" t="str">
            <v>Schroll, Marcel</v>
          </cell>
          <cell r="O104" t="str">
            <v>Preis, Andrea</v>
          </cell>
          <cell r="P104" t="str">
            <v>Ritter, Marie-Christin</v>
          </cell>
          <cell r="Q104" t="str">
            <v>McKie, Jody</v>
          </cell>
          <cell r="R104" t="str">
            <v>3016.010.01</v>
          </cell>
          <cell r="S104" t="str">
            <v>3016.101.10</v>
          </cell>
          <cell r="T104" t="str">
            <v>40</v>
          </cell>
          <cell r="U104" t="str">
            <v>Mietwohnanlage</v>
          </cell>
          <cell r="V104"/>
          <cell r="W104" t="str">
            <v>TN04</v>
          </cell>
          <cell r="X104" t="str">
            <v>Wohnen</v>
          </cell>
          <cell r="Y104" t="str">
            <v>Wohnen</v>
          </cell>
          <cell r="Z104" t="str">
            <v>Brandenburg</v>
          </cell>
          <cell r="AA104" t="str">
            <v>14478</v>
          </cell>
          <cell r="AB104" t="str">
            <v>Potsdam</v>
          </cell>
          <cell r="AC104" t="str">
            <v>Lichtenberg</v>
          </cell>
          <cell r="AD104" t="str">
            <v>Friedrichsfelde</v>
          </cell>
          <cell r="AE104" t="str">
            <v>Erich-Weinert-Str. 72</v>
          </cell>
          <cell r="AF104" t="str">
            <v>3016/3016/3016/3051/0001</v>
          </cell>
          <cell r="AG104">
            <v>3051</v>
          </cell>
          <cell r="AH104" t="str">
            <v>LBB09 LBB Fonds 9 Standort 10 Teilgarantie 04</v>
          </cell>
          <cell r="AI104">
            <v>1</v>
          </cell>
          <cell r="AJ104">
            <v>80</v>
          </cell>
          <cell r="AK104">
            <v>0</v>
          </cell>
          <cell r="AL104">
            <v>4705.6600000000035</v>
          </cell>
          <cell r="AM104">
            <v>618.43000000000006</v>
          </cell>
          <cell r="AN104">
            <v>436.86</v>
          </cell>
          <cell r="AO104">
            <v>436.29</v>
          </cell>
          <cell r="AP104" t="str">
            <v>-</v>
          </cell>
          <cell r="AQ104" t="str">
            <v>3016.101.10</v>
          </cell>
          <cell r="AR104">
            <v>4</v>
          </cell>
          <cell r="AS104">
            <v>1</v>
          </cell>
          <cell r="AT104">
            <v>8</v>
          </cell>
          <cell r="AU104">
            <v>42736</v>
          </cell>
          <cell r="AV104">
            <v>46387</v>
          </cell>
          <cell r="AW104">
            <v>42736</v>
          </cell>
          <cell r="AX104">
            <v>46387</v>
          </cell>
          <cell r="AY104">
            <v>42736</v>
          </cell>
          <cell r="AZ104">
            <v>46387</v>
          </cell>
          <cell r="BA104" t="str">
            <v>-</v>
          </cell>
          <cell r="BB104" t="str">
            <v>-</v>
          </cell>
          <cell r="BC104">
            <v>42736</v>
          </cell>
          <cell r="BD104">
            <v>46387</v>
          </cell>
          <cell r="BE104" t="str">
            <v>-</v>
          </cell>
          <cell r="BF104" t="str">
            <v>-</v>
          </cell>
          <cell r="BG104">
            <v>42736</v>
          </cell>
          <cell r="BH104">
            <v>46387</v>
          </cell>
          <cell r="BI104"/>
          <cell r="BJ104" t="str">
            <v>W</v>
          </cell>
          <cell r="BK104" t="str">
            <v>W</v>
          </cell>
          <cell r="BL104" t="str">
            <v>G</v>
          </cell>
          <cell r="BM104" t="str">
            <v>G</v>
          </cell>
          <cell r="BN104" t="str">
            <v>G</v>
          </cell>
          <cell r="BO104" t="str">
            <v>G</v>
          </cell>
          <cell r="BP104" t="str">
            <v>G</v>
          </cell>
          <cell r="BQ104" t="str">
            <v>entfällt</v>
          </cell>
          <cell r="BR104" t="str">
            <v>W8</v>
          </cell>
          <cell r="BS104" t="str">
            <v>W8</v>
          </cell>
          <cell r="BT104" t="str">
            <v>G8</v>
          </cell>
          <cell r="BU104" t="str">
            <v>G8</v>
          </cell>
          <cell r="BV104" t="str">
            <v>G8</v>
          </cell>
          <cell r="BW104" t="str">
            <v>G8</v>
          </cell>
          <cell r="BX104" t="str">
            <v>G8</v>
          </cell>
          <cell r="BY104" t="str">
            <v>entfällt</v>
          </cell>
          <cell r="BZ104">
            <v>14363.769999999986</v>
          </cell>
          <cell r="CA104">
            <v>3.0524453530429261</v>
          </cell>
          <cell r="CB104">
            <v>6628.7160000000003</v>
          </cell>
          <cell r="CC104">
            <v>2278.4609999999998</v>
          </cell>
          <cell r="CD104">
            <v>3886.22</v>
          </cell>
          <cell r="CE104">
            <v>1184.807</v>
          </cell>
          <cell r="CF104">
            <v>0</v>
          </cell>
          <cell r="CG104">
            <v>0</v>
          </cell>
          <cell r="CH104">
            <v>35</v>
          </cell>
          <cell r="CI104">
            <v>0</v>
          </cell>
          <cell r="CJ104">
            <v>504.161</v>
          </cell>
          <cell r="CK104">
            <v>0</v>
          </cell>
          <cell r="CL104">
            <v>0</v>
          </cell>
          <cell r="CM104">
            <v>136.399</v>
          </cell>
          <cell r="CN104">
            <v>0</v>
          </cell>
          <cell r="CO104">
            <v>2032.672</v>
          </cell>
          <cell r="CP104">
            <v>657</v>
          </cell>
          <cell r="CQ104">
            <v>0</v>
          </cell>
          <cell r="CR104">
            <v>0</v>
          </cell>
          <cell r="CS104">
            <v>0</v>
          </cell>
          <cell r="CT104">
            <v>38.688000000000002</v>
          </cell>
          <cell r="CU104">
            <v>99</v>
          </cell>
          <cell r="CV104">
            <v>0</v>
          </cell>
          <cell r="CW104">
            <v>0</v>
          </cell>
          <cell r="CX104">
            <v>15.282999999999999</v>
          </cell>
          <cell r="CY104">
            <v>400.33100000000002</v>
          </cell>
          <cell r="CZ104">
            <v>9.7349999999999994</v>
          </cell>
          <cell r="DA104">
            <v>0</v>
          </cell>
          <cell r="DB104">
            <v>0</v>
          </cell>
          <cell r="DC104">
            <v>0</v>
          </cell>
          <cell r="DD104">
            <v>0</v>
          </cell>
          <cell r="DE104">
            <v>42</v>
          </cell>
          <cell r="DF104">
            <v>0</v>
          </cell>
          <cell r="DG104">
            <v>0</v>
          </cell>
          <cell r="DH104">
            <v>0</v>
          </cell>
          <cell r="DI104">
            <v>150</v>
          </cell>
          <cell r="DJ104">
            <v>0</v>
          </cell>
          <cell r="DK104">
            <v>0</v>
          </cell>
          <cell r="DL104">
            <v>0</v>
          </cell>
          <cell r="DM104">
            <v>0</v>
          </cell>
          <cell r="DN104">
            <v>1022.6</v>
          </cell>
          <cell r="DO104">
            <v>0</v>
          </cell>
          <cell r="DP104">
            <v>0</v>
          </cell>
          <cell r="DQ104">
            <v>491.81</v>
          </cell>
          <cell r="DR104">
            <v>0</v>
          </cell>
          <cell r="DS104">
            <v>0</v>
          </cell>
          <cell r="DT104">
            <v>1514.41</v>
          </cell>
          <cell r="DU104">
            <v>0</v>
          </cell>
          <cell r="DV104">
            <v>0</v>
          </cell>
          <cell r="DW104">
            <v>0</v>
          </cell>
          <cell r="DX104">
            <v>0</v>
          </cell>
          <cell r="DY104">
            <v>0</v>
          </cell>
          <cell r="DZ104">
            <v>0</v>
          </cell>
          <cell r="EA104">
            <v>2.52</v>
          </cell>
          <cell r="EB104">
            <v>0</v>
          </cell>
          <cell r="EC104">
            <v>0</v>
          </cell>
          <cell r="ED104">
            <v>0</v>
          </cell>
          <cell r="EE104">
            <v>0</v>
          </cell>
          <cell r="EF104">
            <v>2.52</v>
          </cell>
          <cell r="EG104">
            <v>0</v>
          </cell>
          <cell r="EH104">
            <v>0</v>
          </cell>
          <cell r="EI104">
            <v>2.57</v>
          </cell>
          <cell r="EJ104">
            <v>0</v>
          </cell>
          <cell r="EK104">
            <v>2.57</v>
          </cell>
          <cell r="EL104">
            <v>1.01</v>
          </cell>
          <cell r="EM104">
            <v>64</v>
          </cell>
          <cell r="EN104">
            <v>201.03</v>
          </cell>
          <cell r="EO104">
            <v>1</v>
          </cell>
          <cell r="EP104" t="str">
            <v>ja</v>
          </cell>
          <cell r="EQ104">
            <v>202.32</v>
          </cell>
          <cell r="ER104">
            <v>1514.41</v>
          </cell>
          <cell r="ES104">
            <v>362.63</v>
          </cell>
          <cell r="ET104" t="str">
            <v>entfällt</v>
          </cell>
          <cell r="EU104" t="str">
            <v>entfällt</v>
          </cell>
          <cell r="EV104">
            <v>4538.378911539392</v>
          </cell>
          <cell r="EW104">
            <v>45.242798766574559</v>
          </cell>
          <cell r="EX104">
            <v>3457.5198057579391</v>
          </cell>
          <cell r="EY104">
            <v>289.92930522159759</v>
          </cell>
          <cell r="EZ104">
            <v>4607.0417397622568</v>
          </cell>
          <cell r="FA104">
            <v>23.30789320715439</v>
          </cell>
          <cell r="FB104">
            <v>1400.2514797958374</v>
          </cell>
          <cell r="FC104">
            <v>2.0980659492349738</v>
          </cell>
          <cell r="FD104">
            <v>14363.769999999986</v>
          </cell>
          <cell r="FF104">
            <v>97.501338733976596</v>
          </cell>
          <cell r="FG104">
            <v>4705.6600000000035</v>
          </cell>
          <cell r="FH104">
            <v>0</v>
          </cell>
          <cell r="FI104">
            <v>0</v>
          </cell>
          <cell r="FJ104">
            <v>36.300705791911142</v>
          </cell>
          <cell r="FK104">
            <v>4705.6600000000035</v>
          </cell>
          <cell r="FL104">
            <v>0</v>
          </cell>
          <cell r="FM104">
            <v>0</v>
          </cell>
          <cell r="FN104">
            <v>0</v>
          </cell>
          <cell r="FO104">
            <v>0</v>
          </cell>
          <cell r="FP104">
            <v>0</v>
          </cell>
          <cell r="FQ104">
            <v>0</v>
          </cell>
          <cell r="FR104">
            <v>0</v>
          </cell>
          <cell r="FS104">
            <v>0</v>
          </cell>
          <cell r="FT104">
            <v>0</v>
          </cell>
          <cell r="FU104">
            <v>0</v>
          </cell>
          <cell r="FW104">
            <v>2</v>
          </cell>
          <cell r="FX104">
            <v>2031</v>
          </cell>
        </row>
        <row r="105">
          <cell r="I105">
            <v>2048</v>
          </cell>
          <cell r="J105" t="str">
            <v>Berlin, Hugo-Cassirer-Str. 17-29</v>
          </cell>
          <cell r="K105" t="str">
            <v>Team 01</v>
          </cell>
          <cell r="L105" t="str">
            <v>Sonstige/Stellplätze</v>
          </cell>
          <cell r="M105" t="str">
            <v>Gauger, Sebastian</v>
          </cell>
          <cell r="N105" t="str">
            <v>Krause, Jörn Peter</v>
          </cell>
          <cell r="O105" t="str">
            <v>Fischer, Sigrun</v>
          </cell>
          <cell r="P105" t="str">
            <v>Team Spandau</v>
          </cell>
          <cell r="Q105" t="str">
            <v>Arlt, Detlef</v>
          </cell>
          <cell r="R105" t="str">
            <v>3016.013.01</v>
          </cell>
          <cell r="S105" t="str">
            <v>3016.101.13</v>
          </cell>
          <cell r="T105" t="str">
            <v>40</v>
          </cell>
          <cell r="U105" t="str">
            <v>Mietwohnanlage</v>
          </cell>
          <cell r="V105"/>
          <cell r="W105" t="str">
            <v>TN04</v>
          </cell>
          <cell r="X105" t="str">
            <v>Wohnen</v>
          </cell>
          <cell r="Y105" t="str">
            <v>Wohnen</v>
          </cell>
          <cell r="Z105" t="str">
            <v>Berlin</v>
          </cell>
          <cell r="AA105" t="str">
            <v>13587</v>
          </cell>
          <cell r="AB105" t="str">
            <v>Berlin</v>
          </cell>
          <cell r="AC105" t="str">
            <v>Spandau</v>
          </cell>
          <cell r="AD105" t="str">
            <v>Hakenfelde</v>
          </cell>
          <cell r="AE105" t="str">
            <v>Berlin, Hugo-Cassirer-Str. 17-29</v>
          </cell>
          <cell r="AF105" t="str">
            <v>3016/3016/3016/2048/1001</v>
          </cell>
          <cell r="AG105">
            <v>2048</v>
          </cell>
          <cell r="AH105" t="str">
            <v>LBB09 LBB Fonds 9 Standort 10 Teilgarantie 04</v>
          </cell>
          <cell r="AI105">
            <v>1</v>
          </cell>
          <cell r="AJ105">
            <v>96</v>
          </cell>
          <cell r="AK105">
            <v>1</v>
          </cell>
          <cell r="AL105">
            <v>7366.5000000000018</v>
          </cell>
          <cell r="AM105">
            <v>90</v>
          </cell>
          <cell r="AN105">
            <v>80</v>
          </cell>
          <cell r="AO105">
            <v>80</v>
          </cell>
          <cell r="AP105" t="str">
            <v>-</v>
          </cell>
          <cell r="AQ105" t="str">
            <v>3016.101.13</v>
          </cell>
          <cell r="AR105">
            <v>7</v>
          </cell>
          <cell r="AS105">
            <v>7</v>
          </cell>
          <cell r="AT105">
            <v>6</v>
          </cell>
          <cell r="AU105">
            <v>39813</v>
          </cell>
          <cell r="AV105">
            <v>46387</v>
          </cell>
          <cell r="AW105">
            <v>39813</v>
          </cell>
          <cell r="AX105">
            <v>46387</v>
          </cell>
          <cell r="AY105" t="str">
            <v>31.12.004</v>
          </cell>
          <cell r="AZ105">
            <v>46387</v>
          </cell>
          <cell r="BA105" t="str">
            <v>-</v>
          </cell>
          <cell r="BB105" t="str">
            <v>-</v>
          </cell>
          <cell r="BC105">
            <v>39813</v>
          </cell>
          <cell r="BD105">
            <v>46387</v>
          </cell>
          <cell r="BE105" t="str">
            <v>-</v>
          </cell>
          <cell r="BF105" t="str">
            <v>-</v>
          </cell>
          <cell r="BG105">
            <v>39813</v>
          </cell>
          <cell r="BH105">
            <v>46387</v>
          </cell>
          <cell r="BI105"/>
          <cell r="BJ105" t="str">
            <v>W</v>
          </cell>
          <cell r="BK105" t="str">
            <v>W</v>
          </cell>
          <cell r="BL105" t="str">
            <v>G</v>
          </cell>
          <cell r="BM105" t="str">
            <v>G</v>
          </cell>
          <cell r="BN105" t="str">
            <v>G</v>
          </cell>
          <cell r="BO105" t="str">
            <v>G</v>
          </cell>
          <cell r="BP105" t="str">
            <v>G</v>
          </cell>
          <cell r="BQ105" t="str">
            <v>entfällt</v>
          </cell>
          <cell r="BR105" t="str">
            <v>W6</v>
          </cell>
          <cell r="BS105" t="str">
            <v>W6</v>
          </cell>
          <cell r="BT105" t="str">
            <v>G6</v>
          </cell>
          <cell r="BU105" t="str">
            <v>G6</v>
          </cell>
          <cell r="BV105" t="str">
            <v>G6</v>
          </cell>
          <cell r="BW105" t="str">
            <v>G6</v>
          </cell>
          <cell r="BX105" t="str">
            <v>G6</v>
          </cell>
          <cell r="BY105" t="str">
            <v>entfällt</v>
          </cell>
          <cell r="BZ105">
            <v>34170.530000000013</v>
          </cell>
          <cell r="CA105">
            <v>4.6386384307337281</v>
          </cell>
          <cell r="CB105">
            <v>3904.6149999999998</v>
          </cell>
          <cell r="CC105">
            <v>1514.134</v>
          </cell>
          <cell r="CD105">
            <v>2116.0050000000001</v>
          </cell>
          <cell r="CE105">
            <v>238.58799999999999</v>
          </cell>
          <cell r="CF105">
            <v>0</v>
          </cell>
          <cell r="CG105">
            <v>0</v>
          </cell>
          <cell r="CH105">
            <v>0</v>
          </cell>
          <cell r="CI105">
            <v>326.40699999999998</v>
          </cell>
          <cell r="CJ105">
            <v>931.22699999999998</v>
          </cell>
          <cell r="CK105">
            <v>0</v>
          </cell>
          <cell r="CL105">
            <v>0</v>
          </cell>
          <cell r="CM105">
            <v>179.905</v>
          </cell>
          <cell r="CN105">
            <v>0</v>
          </cell>
          <cell r="CO105">
            <v>439.87799999999999</v>
          </cell>
          <cell r="CP105">
            <v>21</v>
          </cell>
          <cell r="CQ105">
            <v>0</v>
          </cell>
          <cell r="CR105">
            <v>101.002</v>
          </cell>
          <cell r="CS105">
            <v>0</v>
          </cell>
          <cell r="CT105">
            <v>56.305999999999997</v>
          </cell>
          <cell r="CU105">
            <v>12</v>
          </cell>
          <cell r="CV105">
            <v>0</v>
          </cell>
          <cell r="CW105">
            <v>0</v>
          </cell>
          <cell r="CX105">
            <v>12.804</v>
          </cell>
          <cell r="CY105">
            <v>189.78</v>
          </cell>
          <cell r="CZ105">
            <v>43.652000000000001</v>
          </cell>
          <cell r="DA105">
            <v>231</v>
          </cell>
          <cell r="DB105">
            <v>0</v>
          </cell>
          <cell r="DC105">
            <v>0</v>
          </cell>
          <cell r="DD105">
            <v>0</v>
          </cell>
          <cell r="DE105">
            <v>0</v>
          </cell>
          <cell r="DF105">
            <v>0</v>
          </cell>
          <cell r="DG105">
            <v>104</v>
          </cell>
          <cell r="DH105">
            <v>0</v>
          </cell>
          <cell r="DI105">
            <v>0</v>
          </cell>
          <cell r="DJ105">
            <v>0</v>
          </cell>
          <cell r="DK105">
            <v>0</v>
          </cell>
          <cell r="DL105">
            <v>0</v>
          </cell>
          <cell r="DM105">
            <v>580.61</v>
          </cell>
          <cell r="DN105">
            <v>0</v>
          </cell>
          <cell r="DO105">
            <v>1158.28</v>
          </cell>
          <cell r="DP105">
            <v>0</v>
          </cell>
          <cell r="DQ105">
            <v>385.19</v>
          </cell>
          <cell r="DR105">
            <v>0</v>
          </cell>
          <cell r="DS105">
            <v>0</v>
          </cell>
          <cell r="DT105">
            <v>1543.47</v>
          </cell>
          <cell r="DU105">
            <v>0</v>
          </cell>
          <cell r="DV105">
            <v>0</v>
          </cell>
          <cell r="DW105">
            <v>0</v>
          </cell>
          <cell r="DX105">
            <v>0</v>
          </cell>
          <cell r="DY105">
            <v>0</v>
          </cell>
          <cell r="DZ105">
            <v>0</v>
          </cell>
          <cell r="EA105">
            <v>18.37</v>
          </cell>
          <cell r="EB105">
            <v>0</v>
          </cell>
          <cell r="EC105">
            <v>7.52</v>
          </cell>
          <cell r="ED105">
            <v>0</v>
          </cell>
          <cell r="EE105">
            <v>0</v>
          </cell>
          <cell r="EF105">
            <v>25.89</v>
          </cell>
          <cell r="EG105">
            <v>0</v>
          </cell>
          <cell r="EH105">
            <v>0</v>
          </cell>
          <cell r="EI105">
            <v>0</v>
          </cell>
          <cell r="EJ105">
            <v>0</v>
          </cell>
          <cell r="EK105">
            <v>0</v>
          </cell>
          <cell r="EL105">
            <v>3.96</v>
          </cell>
          <cell r="EM105">
            <v>66</v>
          </cell>
          <cell r="EN105">
            <v>487.24</v>
          </cell>
          <cell r="EO105">
            <v>1</v>
          </cell>
          <cell r="EP105" t="str">
            <v>ja</v>
          </cell>
          <cell r="EQ105">
            <v>502.31</v>
          </cell>
          <cell r="ER105">
            <v>1067.0500000000002</v>
          </cell>
          <cell r="ES105">
            <v>1569.3600000000001</v>
          </cell>
          <cell r="ET105" t="str">
            <v>entfällt</v>
          </cell>
          <cell r="EU105" t="str">
            <v>entfällt</v>
          </cell>
          <cell r="EV105">
            <v>10796.525755294351</v>
          </cell>
          <cell r="EW105">
            <v>107.62985013942725</v>
          </cell>
          <cell r="EX105">
            <v>8225.2280737053006</v>
          </cell>
          <cell r="EY105">
            <v>689.724078146181</v>
          </cell>
          <cell r="EZ105">
            <v>10959.870422583946</v>
          </cell>
          <cell r="FA105">
            <v>55.448051874394139</v>
          </cell>
          <cell r="FB105">
            <v>3331.112597730827</v>
          </cell>
          <cell r="FC105">
            <v>4.9911705255871022</v>
          </cell>
          <cell r="FD105">
            <v>34170.530000000013</v>
          </cell>
          <cell r="FF105">
            <v>3593.7491666666674</v>
          </cell>
          <cell r="FG105">
            <v>7366.5000000000018</v>
          </cell>
          <cell r="FH105">
            <v>0</v>
          </cell>
          <cell r="FI105">
            <v>0</v>
          </cell>
          <cell r="FJ105">
            <v>441.06916666666677</v>
          </cell>
          <cell r="FK105">
            <v>7366.5000000000018</v>
          </cell>
          <cell r="FL105">
            <v>0</v>
          </cell>
          <cell r="FM105">
            <v>0</v>
          </cell>
          <cell r="FN105">
            <v>0</v>
          </cell>
          <cell r="FO105">
            <v>0</v>
          </cell>
          <cell r="FP105">
            <v>0</v>
          </cell>
          <cell r="FQ105">
            <v>0</v>
          </cell>
          <cell r="FR105">
            <v>250.14500000000004</v>
          </cell>
          <cell r="FS105">
            <v>7366.5000000000018</v>
          </cell>
          <cell r="FT105">
            <v>0</v>
          </cell>
          <cell r="FU105">
            <v>0</v>
          </cell>
          <cell r="FW105">
            <v>1</v>
          </cell>
          <cell r="FX105">
            <v>3051</v>
          </cell>
        </row>
        <row r="106">
          <cell r="I106">
            <v>2032</v>
          </cell>
          <cell r="J106" t="str">
            <v>Berlin, Gensinger Str. 37-47</v>
          </cell>
          <cell r="K106" t="str">
            <v>Team 01</v>
          </cell>
          <cell r="L106" t="str">
            <v>Sonstige/Stellplätze</v>
          </cell>
          <cell r="M106" t="str">
            <v>Gauger, Sebastian</v>
          </cell>
          <cell r="N106" t="str">
            <v>Krause, Jörn Peter</v>
          </cell>
          <cell r="O106" t="str">
            <v>Esche, Kathrin</v>
          </cell>
          <cell r="P106" t="str">
            <v>Reile, Birgit</v>
          </cell>
          <cell r="Q106" t="str">
            <v>Hardt, David</v>
          </cell>
          <cell r="R106" t="str">
            <v>3016.001.02</v>
          </cell>
          <cell r="S106" t="str">
            <v>3016.200.01</v>
          </cell>
          <cell r="T106" t="str">
            <v>42</v>
          </cell>
          <cell r="U106" t="str">
            <v>Wohn- und Geschäftshaus</v>
          </cell>
          <cell r="V106"/>
          <cell r="W106" t="str">
            <v>TN04</v>
          </cell>
          <cell r="X106" t="str">
            <v>Wohnen</v>
          </cell>
          <cell r="Y106" t="str">
            <v>Wohnen</v>
          </cell>
          <cell r="Z106" t="str">
            <v>Berlin</v>
          </cell>
          <cell r="AA106" t="str">
            <v>10315</v>
          </cell>
          <cell r="AB106" t="str">
            <v>Berlin</v>
          </cell>
          <cell r="AC106" t="str">
            <v>Lichtenberg</v>
          </cell>
          <cell r="AD106" t="str">
            <v>Friedrichsfelde</v>
          </cell>
          <cell r="AE106" t="str">
            <v>Berlin, Gensinger Str. 37-47</v>
          </cell>
          <cell r="AF106" t="str">
            <v>3016/3016/3016/2032/1002</v>
          </cell>
          <cell r="AG106">
            <v>2032</v>
          </cell>
          <cell r="AH106" t="str">
            <v>LBB09 LBB Fonds 9 Standort 01 Teilgarantie 29</v>
          </cell>
          <cell r="AI106">
            <v>1</v>
          </cell>
          <cell r="AJ106">
            <v>101</v>
          </cell>
          <cell r="AK106">
            <v>1</v>
          </cell>
          <cell r="AL106">
            <v>7179.6100000000006</v>
          </cell>
          <cell r="AM106">
            <v>60</v>
          </cell>
          <cell r="AN106">
            <v>60</v>
          </cell>
          <cell r="AO106">
            <v>60</v>
          </cell>
          <cell r="AP106" t="str">
            <v>-</v>
          </cell>
          <cell r="AQ106" t="str">
            <v>3016.200.01</v>
          </cell>
          <cell r="AR106">
            <v>6</v>
          </cell>
          <cell r="AS106">
            <v>6</v>
          </cell>
          <cell r="AT106">
            <v>3</v>
          </cell>
          <cell r="AU106">
            <v>35672</v>
          </cell>
          <cell r="AV106">
            <v>46387</v>
          </cell>
          <cell r="AW106">
            <v>35672</v>
          </cell>
          <cell r="AX106">
            <v>46387</v>
          </cell>
          <cell r="AY106">
            <v>39448</v>
          </cell>
          <cell r="AZ106">
            <v>46387</v>
          </cell>
          <cell r="BA106" t="str">
            <v>-</v>
          </cell>
          <cell r="BB106" t="str">
            <v>-</v>
          </cell>
          <cell r="BC106">
            <v>36039</v>
          </cell>
          <cell r="BD106">
            <v>46387</v>
          </cell>
          <cell r="BE106" t="str">
            <v>-</v>
          </cell>
          <cell r="BF106" t="str">
            <v>-</v>
          </cell>
          <cell r="BG106">
            <v>41214</v>
          </cell>
          <cell r="BH106">
            <v>46112</v>
          </cell>
          <cell r="BI106"/>
          <cell r="BJ106" t="str">
            <v>W</v>
          </cell>
          <cell r="BK106" t="str">
            <v>W</v>
          </cell>
          <cell r="BL106" t="str">
            <v>G</v>
          </cell>
          <cell r="BM106" t="str">
            <v>G</v>
          </cell>
          <cell r="BN106" t="str">
            <v>G</v>
          </cell>
          <cell r="BO106" t="str">
            <v>G</v>
          </cell>
          <cell r="BP106" t="str">
            <v>G</v>
          </cell>
          <cell r="BQ106" t="str">
            <v>entfällt</v>
          </cell>
          <cell r="BR106" t="str">
            <v>W3</v>
          </cell>
          <cell r="BS106" t="str">
            <v>W3</v>
          </cell>
          <cell r="BT106" t="str">
            <v>G3</v>
          </cell>
          <cell r="BU106" t="str">
            <v>G3</v>
          </cell>
          <cell r="BV106" t="str">
            <v>G3</v>
          </cell>
          <cell r="BW106" t="str">
            <v>G3</v>
          </cell>
          <cell r="BX106" t="str">
            <v>G3</v>
          </cell>
          <cell r="BY106" t="str">
            <v>entfällt</v>
          </cell>
          <cell r="BZ106">
            <v>22635.070000000003</v>
          </cell>
          <cell r="CA106">
            <v>3.1526879593738379</v>
          </cell>
          <cell r="CB106">
            <v>6100.3770000000004</v>
          </cell>
          <cell r="CC106">
            <v>1580.2739999999999</v>
          </cell>
          <cell r="CD106">
            <v>4373.4089999999997</v>
          </cell>
          <cell r="CE106">
            <v>0</v>
          </cell>
          <cell r="CF106">
            <v>560.755</v>
          </cell>
          <cell r="CG106">
            <v>0</v>
          </cell>
          <cell r="CH106">
            <v>37</v>
          </cell>
          <cell r="CI106">
            <v>0</v>
          </cell>
          <cell r="CJ106">
            <v>2404.6990000000001</v>
          </cell>
          <cell r="CK106">
            <v>0</v>
          </cell>
          <cell r="CL106">
            <v>0</v>
          </cell>
          <cell r="CM106">
            <v>38.723999999999997</v>
          </cell>
          <cell r="CN106">
            <v>0</v>
          </cell>
          <cell r="CO106">
            <v>1339.2909999999999</v>
          </cell>
          <cell r="CP106">
            <v>990</v>
          </cell>
          <cell r="CQ106">
            <v>657.82</v>
          </cell>
          <cell r="CR106">
            <v>649.53300000000002</v>
          </cell>
          <cell r="CS106">
            <v>2</v>
          </cell>
          <cell r="CT106">
            <v>36.993000000000002</v>
          </cell>
          <cell r="CU106">
            <v>31</v>
          </cell>
          <cell r="CV106">
            <v>0</v>
          </cell>
          <cell r="CW106">
            <v>0</v>
          </cell>
          <cell r="CX106">
            <v>0</v>
          </cell>
          <cell r="CY106">
            <v>108.654</v>
          </cell>
          <cell r="CZ106">
            <v>1.0489999999999999</v>
          </cell>
          <cell r="DA106">
            <v>0</v>
          </cell>
          <cell r="DB106">
            <v>0</v>
          </cell>
          <cell r="DC106">
            <v>0</v>
          </cell>
          <cell r="DD106">
            <v>0</v>
          </cell>
          <cell r="DE106">
            <v>528</v>
          </cell>
          <cell r="DF106">
            <v>0</v>
          </cell>
          <cell r="DG106">
            <v>0</v>
          </cell>
          <cell r="DH106">
            <v>0</v>
          </cell>
          <cell r="DI106">
            <v>0</v>
          </cell>
          <cell r="DJ106">
            <v>0</v>
          </cell>
          <cell r="DK106">
            <v>0</v>
          </cell>
          <cell r="DL106">
            <v>0</v>
          </cell>
          <cell r="DM106">
            <v>0</v>
          </cell>
          <cell r="DN106">
            <v>0</v>
          </cell>
          <cell r="DO106">
            <v>0</v>
          </cell>
          <cell r="DP106">
            <v>0</v>
          </cell>
          <cell r="DQ106">
            <v>1418.17</v>
          </cell>
          <cell r="DR106">
            <v>0</v>
          </cell>
          <cell r="DS106">
            <v>0</v>
          </cell>
          <cell r="DT106">
            <v>1418.17</v>
          </cell>
          <cell r="DU106">
            <v>0</v>
          </cell>
          <cell r="DV106">
            <v>0</v>
          </cell>
          <cell r="DW106">
            <v>0</v>
          </cell>
          <cell r="DX106">
            <v>0</v>
          </cell>
          <cell r="DY106">
            <v>0</v>
          </cell>
          <cell r="DZ106">
            <v>0</v>
          </cell>
          <cell r="EA106">
            <v>0</v>
          </cell>
          <cell r="EB106">
            <v>14.6</v>
          </cell>
          <cell r="EC106">
            <v>5.36</v>
          </cell>
          <cell r="ED106">
            <v>0</v>
          </cell>
          <cell r="EE106">
            <v>0</v>
          </cell>
          <cell r="EF106">
            <v>19.96</v>
          </cell>
          <cell r="EG106">
            <v>0</v>
          </cell>
          <cell r="EH106">
            <v>0</v>
          </cell>
          <cell r="EI106">
            <v>0</v>
          </cell>
          <cell r="EJ106">
            <v>0</v>
          </cell>
          <cell r="EK106">
            <v>0</v>
          </cell>
          <cell r="EL106">
            <v>1.88</v>
          </cell>
          <cell r="EM106">
            <v>58</v>
          </cell>
          <cell r="EN106">
            <v>280.52</v>
          </cell>
          <cell r="EO106">
            <v>1</v>
          </cell>
          <cell r="EP106" t="str">
            <v>ja</v>
          </cell>
          <cell r="EQ106">
            <v>661.54</v>
          </cell>
          <cell r="ER106">
            <v>776.59000000000015</v>
          </cell>
          <cell r="ES106">
            <v>1438.13</v>
          </cell>
          <cell r="ET106" t="str">
            <v>entfällt</v>
          </cell>
          <cell r="EU106" t="str">
            <v>entfällt</v>
          </cell>
          <cell r="EV106">
            <v>7151.780093194061</v>
          </cell>
          <cell r="EW106">
            <v>71.295622046115326</v>
          </cell>
          <cell r="EX106">
            <v>5448.514062096333</v>
          </cell>
          <cell r="EY106">
            <v>456.88354232504656</v>
          </cell>
          <cell r="EZ106">
            <v>7259.9820431850831</v>
          </cell>
          <cell r="FA106">
            <v>36.729618637479206</v>
          </cell>
          <cell r="FB106">
            <v>2206.578792530262</v>
          </cell>
          <cell r="FC106">
            <v>3.3062259856256495</v>
          </cell>
          <cell r="FD106">
            <v>22635.070000000007</v>
          </cell>
          <cell r="FF106">
            <v>3088.2458199149223</v>
          </cell>
          <cell r="FG106">
            <v>7179.6100000000006</v>
          </cell>
          <cell r="FH106">
            <v>0</v>
          </cell>
          <cell r="FI106">
            <v>0</v>
          </cell>
          <cell r="FJ106">
            <v>1099.2765928794558</v>
          </cell>
          <cell r="FK106">
            <v>7179.6100000000006</v>
          </cell>
          <cell r="FL106">
            <v>130.45634180693619</v>
          </cell>
          <cell r="FM106">
            <v>7179.6100000000006</v>
          </cell>
          <cell r="FN106">
            <v>25.322206038908387</v>
          </cell>
          <cell r="FO106">
            <v>7179.6100000000006</v>
          </cell>
          <cell r="FP106">
            <v>0</v>
          </cell>
          <cell r="FQ106">
            <v>0</v>
          </cell>
          <cell r="FR106">
            <v>396.05218156659009</v>
          </cell>
          <cell r="FS106">
            <v>7179.6100000000006</v>
          </cell>
          <cell r="FT106">
            <v>0</v>
          </cell>
          <cell r="FU106">
            <v>0</v>
          </cell>
          <cell r="FW106">
            <v>7</v>
          </cell>
          <cell r="FX106">
            <v>2048</v>
          </cell>
        </row>
        <row r="107">
          <cell r="I107">
            <v>289</v>
          </cell>
          <cell r="J107" t="str">
            <v>Veitstr. 6, 6a</v>
          </cell>
          <cell r="K107" t="str">
            <v>Team 03</v>
          </cell>
          <cell r="L107" t="str">
            <v>Team 1 &amp; 2</v>
          </cell>
          <cell r="M107" t="str">
            <v>Gauger, Sebastian</v>
          </cell>
          <cell r="N107" t="str">
            <v>Trettin, Sabrina</v>
          </cell>
          <cell r="O107" t="str">
            <v>Boddenberg, Nikos</v>
          </cell>
          <cell r="P107" t="str">
            <v>Beimler, Andreas | Team Spandau</v>
          </cell>
          <cell r="Q107" t="str">
            <v>Winkler, Anna</v>
          </cell>
          <cell r="R107" t="str">
            <v>3016.009.02</v>
          </cell>
          <cell r="S107" t="str">
            <v>3016.200.09</v>
          </cell>
          <cell r="T107" t="str">
            <v>40</v>
          </cell>
          <cell r="U107" t="str">
            <v>Mietwohnanlage</v>
          </cell>
          <cell r="V107"/>
          <cell r="W107" t="str">
            <v>TN04</v>
          </cell>
          <cell r="X107" t="str">
            <v>Wohnen</v>
          </cell>
          <cell r="Y107" t="str">
            <v>Wohnen</v>
          </cell>
          <cell r="Z107" t="str">
            <v>Berlin</v>
          </cell>
          <cell r="AA107" t="str">
            <v>13507</v>
          </cell>
          <cell r="AB107" t="str">
            <v>Berlin</v>
          </cell>
          <cell r="AC107" t="str">
            <v>Reinickendorf</v>
          </cell>
          <cell r="AD107" t="str">
            <v>Tegel</v>
          </cell>
          <cell r="AE107" t="str">
            <v>Veitstraße 6</v>
          </cell>
          <cell r="AF107" t="str">
            <v>3016/3020/1100/0289/0001</v>
          </cell>
          <cell r="AG107">
            <v>289</v>
          </cell>
          <cell r="AH107" t="str">
            <v>LBB09 LBB Fonds 9 Standort 09 Teilgarantie 05</v>
          </cell>
          <cell r="AI107">
            <v>1</v>
          </cell>
          <cell r="AJ107">
            <v>98</v>
          </cell>
          <cell r="AK107">
            <v>0</v>
          </cell>
          <cell r="AL107">
            <v>3700.09</v>
          </cell>
          <cell r="AM107">
            <v>429.4</v>
          </cell>
          <cell r="AN107">
            <v>299.39999999999998</v>
          </cell>
          <cell r="AO107">
            <v>299.39999999999998</v>
          </cell>
          <cell r="AP107" t="str">
            <v>-</v>
          </cell>
          <cell r="AQ107" t="str">
            <v>3016.200.09</v>
          </cell>
          <cell r="AR107">
            <v>5</v>
          </cell>
          <cell r="AS107">
            <v>2</v>
          </cell>
          <cell r="AT107">
            <v>6</v>
          </cell>
          <cell r="AU107" t="str">
            <v>-</v>
          </cell>
          <cell r="AV107" t="str">
            <v>-</v>
          </cell>
          <cell r="AW107" t="str">
            <v>-</v>
          </cell>
          <cell r="AX107" t="str">
            <v>-</v>
          </cell>
          <cell r="AY107" t="str">
            <v>-</v>
          </cell>
          <cell r="AZ107" t="str">
            <v>-</v>
          </cell>
          <cell r="BA107" t="str">
            <v>-</v>
          </cell>
          <cell r="BB107" t="str">
            <v>-</v>
          </cell>
          <cell r="BC107" t="str">
            <v>-</v>
          </cell>
          <cell r="BD107" t="str">
            <v>-</v>
          </cell>
          <cell r="BE107" t="str">
            <v>-</v>
          </cell>
          <cell r="BF107" t="str">
            <v>-</v>
          </cell>
          <cell r="BG107" t="str">
            <v>-</v>
          </cell>
          <cell r="BH107" t="str">
            <v>-</v>
          </cell>
          <cell r="BI107"/>
          <cell r="BJ107" t="str">
            <v>G</v>
          </cell>
          <cell r="BK107" t="str">
            <v>G</v>
          </cell>
          <cell r="BL107" t="str">
            <v>G</v>
          </cell>
          <cell r="BM107" t="str">
            <v>G</v>
          </cell>
          <cell r="BN107" t="str">
            <v>G</v>
          </cell>
          <cell r="BO107" t="str">
            <v>G</v>
          </cell>
          <cell r="BP107" t="str">
            <v>G</v>
          </cell>
          <cell r="BQ107" t="str">
            <v>entfällt</v>
          </cell>
          <cell r="BR107" t="str">
            <v>W3</v>
          </cell>
          <cell r="BS107" t="str">
            <v>W3</v>
          </cell>
          <cell r="BT107" t="str">
            <v>G6</v>
          </cell>
          <cell r="BU107" t="str">
            <v>G6</v>
          </cell>
          <cell r="BV107" t="str">
            <v>G6</v>
          </cell>
          <cell r="BW107" t="str">
            <v>G6</v>
          </cell>
          <cell r="BX107" t="str">
            <v>G6</v>
          </cell>
          <cell r="BY107" t="str">
            <v>entfällt</v>
          </cell>
          <cell r="BZ107">
            <v>14877.720000000005</v>
          </cell>
          <cell r="CA107">
            <v>4.0209075995448771</v>
          </cell>
          <cell r="CB107">
            <v>3309.3020000000001</v>
          </cell>
          <cell r="CC107">
            <v>1317.5219999999999</v>
          </cell>
          <cell r="CD107">
            <v>1847.875</v>
          </cell>
          <cell r="CE107">
            <v>246.684</v>
          </cell>
          <cell r="CF107">
            <v>221.14099999999999</v>
          </cell>
          <cell r="CG107">
            <v>0</v>
          </cell>
          <cell r="CH107">
            <v>46</v>
          </cell>
          <cell r="CI107">
            <v>0</v>
          </cell>
          <cell r="CJ107">
            <v>1050.433</v>
          </cell>
          <cell r="CK107">
            <v>0</v>
          </cell>
          <cell r="CL107">
            <v>0</v>
          </cell>
          <cell r="CM107">
            <v>0</v>
          </cell>
          <cell r="CN107">
            <v>0</v>
          </cell>
          <cell r="CO107">
            <v>293.10599999999999</v>
          </cell>
          <cell r="CP107">
            <v>25</v>
          </cell>
          <cell r="CQ107">
            <v>0</v>
          </cell>
          <cell r="CR107">
            <v>24.222000000000001</v>
          </cell>
          <cell r="CS107">
            <v>0</v>
          </cell>
          <cell r="CT107">
            <v>0</v>
          </cell>
          <cell r="CU107">
            <v>14</v>
          </cell>
          <cell r="CV107">
            <v>0</v>
          </cell>
          <cell r="CW107">
            <v>6</v>
          </cell>
          <cell r="CX107">
            <v>44.031999999999996</v>
          </cell>
          <cell r="CY107">
            <v>418.108</v>
          </cell>
          <cell r="CZ107">
            <v>9.5410000000000004</v>
          </cell>
          <cell r="DA107">
            <v>0</v>
          </cell>
          <cell r="DB107">
            <v>0</v>
          </cell>
          <cell r="DC107">
            <v>0</v>
          </cell>
          <cell r="DD107">
            <v>0</v>
          </cell>
          <cell r="DE107">
            <v>36</v>
          </cell>
          <cell r="DF107">
            <v>0</v>
          </cell>
          <cell r="DG107">
            <v>0</v>
          </cell>
          <cell r="DH107">
            <v>0</v>
          </cell>
          <cell r="DI107">
            <v>208</v>
          </cell>
          <cell r="DJ107">
            <v>0</v>
          </cell>
          <cell r="DK107">
            <v>31</v>
          </cell>
          <cell r="DL107">
            <v>0</v>
          </cell>
          <cell r="DM107">
            <v>595.40800000000002</v>
          </cell>
          <cell r="DN107">
            <v>0</v>
          </cell>
          <cell r="DO107">
            <v>0</v>
          </cell>
          <cell r="DP107">
            <v>0</v>
          </cell>
          <cell r="DQ107">
            <v>708.35</v>
          </cell>
          <cell r="DR107">
            <v>42.7</v>
          </cell>
          <cell r="DS107">
            <v>0</v>
          </cell>
          <cell r="DT107">
            <v>751.05000000000007</v>
          </cell>
          <cell r="DU107">
            <v>94.23</v>
          </cell>
          <cell r="DV107">
            <v>0</v>
          </cell>
          <cell r="DW107">
            <v>0</v>
          </cell>
          <cell r="DX107">
            <v>0</v>
          </cell>
          <cell r="DY107">
            <v>0</v>
          </cell>
          <cell r="DZ107">
            <v>94.23</v>
          </cell>
          <cell r="EA107">
            <v>0</v>
          </cell>
          <cell r="EB107">
            <v>393.17</v>
          </cell>
          <cell r="EC107">
            <v>1.2</v>
          </cell>
          <cell r="ED107">
            <v>0</v>
          </cell>
          <cell r="EE107">
            <v>0</v>
          </cell>
          <cell r="EF107">
            <v>394.37</v>
          </cell>
          <cell r="EG107">
            <v>23.34</v>
          </cell>
          <cell r="EH107">
            <v>0</v>
          </cell>
          <cell r="EI107">
            <v>0</v>
          </cell>
          <cell r="EJ107">
            <v>0</v>
          </cell>
          <cell r="EK107">
            <v>23.34</v>
          </cell>
          <cell r="EL107">
            <v>3.24</v>
          </cell>
          <cell r="EM107">
            <v>105</v>
          </cell>
          <cell r="EN107">
            <v>382.58</v>
          </cell>
          <cell r="EO107">
            <v>1</v>
          </cell>
          <cell r="EP107" t="str">
            <v>ja</v>
          </cell>
          <cell r="EQ107">
            <v>661.54</v>
          </cell>
          <cell r="ER107">
            <v>1262.99</v>
          </cell>
          <cell r="ES107">
            <v>1262.99</v>
          </cell>
          <cell r="ET107" t="str">
            <v>entfällt</v>
          </cell>
          <cell r="EU107" t="str">
            <v>entfällt</v>
          </cell>
          <cell r="EV107">
            <v>4700.7666301944355</v>
          </cell>
          <cell r="EW107">
            <v>46.861631177987569</v>
          </cell>
          <cell r="EX107">
            <v>3581.2333088403029</v>
          </cell>
          <cell r="EY107">
            <v>300.30326459428636</v>
          </cell>
          <cell r="EZ107">
            <v>4771.88628281404</v>
          </cell>
          <cell r="FA107">
            <v>24.141872845774156</v>
          </cell>
          <cell r="FB107">
            <v>1450.3538726941572</v>
          </cell>
          <cell r="FC107">
            <v>2.1731368390229164</v>
          </cell>
          <cell r="FD107">
            <v>14877.720000000007</v>
          </cell>
          <cell r="FF107">
            <v>200.78776504989159</v>
          </cell>
          <cell r="FG107">
            <v>3700.09</v>
          </cell>
          <cell r="FH107">
            <v>0</v>
          </cell>
          <cell r="FI107">
            <v>0</v>
          </cell>
          <cell r="FJ107">
            <v>303.08817436057564</v>
          </cell>
          <cell r="FK107">
            <v>3700.09</v>
          </cell>
          <cell r="FL107">
            <v>0</v>
          </cell>
          <cell r="FM107">
            <v>0</v>
          </cell>
          <cell r="FN107">
            <v>918.6831124952763</v>
          </cell>
          <cell r="FO107">
            <v>3700.09</v>
          </cell>
          <cell r="FP107">
            <v>0</v>
          </cell>
          <cell r="FQ107">
            <v>0</v>
          </cell>
          <cell r="FR107">
            <v>72.450497086642244</v>
          </cell>
          <cell r="FS107">
            <v>3700.09</v>
          </cell>
          <cell r="FT107">
            <v>13.414279491158528</v>
          </cell>
          <cell r="FU107">
            <v>3700.09</v>
          </cell>
          <cell r="FW107">
            <v>6</v>
          </cell>
          <cell r="FX107">
            <v>2032</v>
          </cell>
        </row>
        <row r="108">
          <cell r="I108">
            <v>2033</v>
          </cell>
          <cell r="J108" t="str">
            <v>Berlin, Gensinger Str. 49-57</v>
          </cell>
          <cell r="K108" t="str">
            <v>Team 01</v>
          </cell>
          <cell r="L108" t="str">
            <v>Sonstige/Stellplätze</v>
          </cell>
          <cell r="M108" t="str">
            <v>Gauger, Sebastian</v>
          </cell>
          <cell r="N108" t="str">
            <v>Krause, Jörn Peter</v>
          </cell>
          <cell r="O108" t="str">
            <v>Esche, Kathrin</v>
          </cell>
          <cell r="P108" t="str">
            <v>Reile, Birgit</v>
          </cell>
          <cell r="Q108" t="str">
            <v>Hardt, David</v>
          </cell>
          <cell r="R108" t="str">
            <v>3016.001.02</v>
          </cell>
          <cell r="S108" t="str">
            <v>3016.201.01</v>
          </cell>
          <cell r="T108" t="str">
            <v>42</v>
          </cell>
          <cell r="U108" t="str">
            <v>Wohn- und Geschäftshaus</v>
          </cell>
          <cell r="V108"/>
          <cell r="W108" t="str">
            <v>TN04</v>
          </cell>
          <cell r="X108" t="str">
            <v>Wohnen</v>
          </cell>
          <cell r="Y108" t="str">
            <v>Wohnen</v>
          </cell>
          <cell r="Z108" t="str">
            <v>Berlin</v>
          </cell>
          <cell r="AA108" t="str">
            <v>10315</v>
          </cell>
          <cell r="AB108" t="str">
            <v>Berlin</v>
          </cell>
          <cell r="AC108" t="str">
            <v>Lichtenberg</v>
          </cell>
          <cell r="AD108" t="str">
            <v>Friedrichsfelde</v>
          </cell>
          <cell r="AE108" t="str">
            <v>Berlin, Gensinger Str. 49-57</v>
          </cell>
          <cell r="AF108" t="str">
            <v>3016/3016/3016/2033/1002</v>
          </cell>
          <cell r="AG108">
            <v>2033</v>
          </cell>
          <cell r="AH108" t="str">
            <v>LBB09 LBB Fonds 9 Standort 01 Teilgarantie 29</v>
          </cell>
          <cell r="AI108">
            <v>1</v>
          </cell>
          <cell r="AJ108">
            <v>89</v>
          </cell>
          <cell r="AK108">
            <v>1</v>
          </cell>
          <cell r="AL108">
            <v>6758.1399999999976</v>
          </cell>
          <cell r="AM108">
            <v>60</v>
          </cell>
          <cell r="AN108">
            <v>60</v>
          </cell>
          <cell r="AO108">
            <v>60</v>
          </cell>
          <cell r="AP108" t="str">
            <v>-</v>
          </cell>
          <cell r="AQ108" t="str">
            <v>3016.201.01</v>
          </cell>
          <cell r="AR108">
            <v>6</v>
          </cell>
          <cell r="AS108">
            <v>5</v>
          </cell>
          <cell r="AT108">
            <v>3</v>
          </cell>
          <cell r="AU108">
            <v>35672</v>
          </cell>
          <cell r="AV108">
            <v>46387</v>
          </cell>
          <cell r="AW108">
            <v>35672</v>
          </cell>
          <cell r="AX108">
            <v>46387</v>
          </cell>
          <cell r="AY108">
            <v>39448</v>
          </cell>
          <cell r="AZ108">
            <v>46387</v>
          </cell>
          <cell r="BA108" t="str">
            <v>-</v>
          </cell>
          <cell r="BB108" t="str">
            <v>-</v>
          </cell>
          <cell r="BC108">
            <v>36039</v>
          </cell>
          <cell r="BD108">
            <v>46387</v>
          </cell>
          <cell r="BE108" t="str">
            <v>-</v>
          </cell>
          <cell r="BF108" t="str">
            <v>-</v>
          </cell>
          <cell r="BG108">
            <v>41214</v>
          </cell>
          <cell r="BH108">
            <v>46112</v>
          </cell>
          <cell r="BI108"/>
          <cell r="BJ108" t="str">
            <v>W</v>
          </cell>
          <cell r="BK108" t="str">
            <v>W</v>
          </cell>
          <cell r="BL108" t="str">
            <v>G</v>
          </cell>
          <cell r="BM108" t="str">
            <v>G</v>
          </cell>
          <cell r="BN108" t="str">
            <v>G</v>
          </cell>
          <cell r="BO108" t="str">
            <v>G</v>
          </cell>
          <cell r="BP108" t="str">
            <v>G</v>
          </cell>
          <cell r="BQ108" t="str">
            <v>entfällt</v>
          </cell>
          <cell r="BR108" t="str">
            <v>W3</v>
          </cell>
          <cell r="BS108" t="str">
            <v>W3</v>
          </cell>
          <cell r="BT108" t="str">
            <v>G3</v>
          </cell>
          <cell r="BU108" t="str">
            <v>G3</v>
          </cell>
          <cell r="BV108" t="str">
            <v>G3</v>
          </cell>
          <cell r="BW108" t="str">
            <v>G3</v>
          </cell>
          <cell r="BX108" t="str">
            <v>G3</v>
          </cell>
          <cell r="BY108" t="str">
            <v>entfällt</v>
          </cell>
          <cell r="BZ108">
            <v>21568.219999999998</v>
          </cell>
          <cell r="CA108">
            <v>3.1914432077465107</v>
          </cell>
          <cell r="CB108">
            <v>5476.6660000000002</v>
          </cell>
          <cell r="CC108">
            <v>1443.2049999999999</v>
          </cell>
          <cell r="CD108">
            <v>3835.2939999999999</v>
          </cell>
          <cell r="CE108">
            <v>23.152999999999999</v>
          </cell>
          <cell r="CF108">
            <v>419.57</v>
          </cell>
          <cell r="CG108">
            <v>0</v>
          </cell>
          <cell r="CH108">
            <v>32</v>
          </cell>
          <cell r="CI108">
            <v>2.7160000000000002</v>
          </cell>
          <cell r="CJ108">
            <v>2103.877</v>
          </cell>
          <cell r="CK108">
            <v>0</v>
          </cell>
          <cell r="CL108">
            <v>0</v>
          </cell>
          <cell r="CM108">
            <v>36.86</v>
          </cell>
          <cell r="CN108">
            <v>0</v>
          </cell>
          <cell r="CO108">
            <v>1216.424</v>
          </cell>
          <cell r="CP108">
            <v>936</v>
          </cell>
          <cell r="CQ108">
            <v>641.89599999999996</v>
          </cell>
          <cell r="CR108">
            <v>486.34399999999999</v>
          </cell>
          <cell r="CS108">
            <v>3</v>
          </cell>
          <cell r="CT108">
            <v>72.054000000000002</v>
          </cell>
          <cell r="CU108">
            <v>25</v>
          </cell>
          <cell r="CV108">
            <v>0</v>
          </cell>
          <cell r="CW108">
            <v>0</v>
          </cell>
          <cell r="CX108">
            <v>0</v>
          </cell>
          <cell r="CY108">
            <v>125.92</v>
          </cell>
          <cell r="CZ108">
            <v>0.19900000000000001</v>
          </cell>
          <cell r="DA108">
            <v>0</v>
          </cell>
          <cell r="DB108">
            <v>0</v>
          </cell>
          <cell r="DC108">
            <v>0</v>
          </cell>
          <cell r="DD108">
            <v>0</v>
          </cell>
          <cell r="DE108">
            <v>498</v>
          </cell>
          <cell r="DF108">
            <v>0</v>
          </cell>
          <cell r="DG108">
            <v>0</v>
          </cell>
          <cell r="DH108">
            <v>0</v>
          </cell>
          <cell r="DI108">
            <v>0</v>
          </cell>
          <cell r="DJ108">
            <v>0</v>
          </cell>
          <cell r="DK108">
            <v>0</v>
          </cell>
          <cell r="DL108">
            <v>0</v>
          </cell>
          <cell r="DM108">
            <v>0</v>
          </cell>
          <cell r="DN108">
            <v>0</v>
          </cell>
          <cell r="DO108">
            <v>0</v>
          </cell>
          <cell r="DP108">
            <v>0</v>
          </cell>
          <cell r="DQ108">
            <v>1254.82</v>
          </cell>
          <cell r="DR108">
            <v>0</v>
          </cell>
          <cell r="DS108">
            <v>0</v>
          </cell>
          <cell r="DT108">
            <v>1254.82</v>
          </cell>
          <cell r="DU108">
            <v>0</v>
          </cell>
          <cell r="DV108">
            <v>0</v>
          </cell>
          <cell r="DW108">
            <v>0</v>
          </cell>
          <cell r="DX108">
            <v>0</v>
          </cell>
          <cell r="DY108">
            <v>0</v>
          </cell>
          <cell r="DZ108">
            <v>0</v>
          </cell>
          <cell r="EA108">
            <v>0</v>
          </cell>
          <cell r="EB108">
            <v>12.17</v>
          </cell>
          <cell r="EC108">
            <v>4.4800000000000004</v>
          </cell>
          <cell r="ED108">
            <v>0</v>
          </cell>
          <cell r="EE108">
            <v>0</v>
          </cell>
          <cell r="EF108">
            <v>16.649999999999999</v>
          </cell>
          <cell r="EG108">
            <v>0</v>
          </cell>
          <cell r="EH108">
            <v>0</v>
          </cell>
          <cell r="EI108">
            <v>0</v>
          </cell>
          <cell r="EJ108">
            <v>0</v>
          </cell>
          <cell r="EK108">
            <v>0</v>
          </cell>
          <cell r="EL108">
            <v>1.66</v>
          </cell>
          <cell r="EM108">
            <v>51</v>
          </cell>
          <cell r="EN108">
            <v>237.7</v>
          </cell>
          <cell r="EO108">
            <v>1</v>
          </cell>
          <cell r="EP108" t="str">
            <v>ja</v>
          </cell>
          <cell r="EQ108">
            <v>621.97</v>
          </cell>
          <cell r="ER108">
            <v>649.5</v>
          </cell>
          <cell r="ES108">
            <v>1271.47</v>
          </cell>
          <cell r="ET108" t="str">
            <v>entfällt</v>
          </cell>
          <cell r="EU108" t="str">
            <v>entfällt</v>
          </cell>
          <cell r="EV108">
            <v>6814.6980080746371</v>
          </cell>
          <cell r="EW108">
            <v>67.935273066417068</v>
          </cell>
          <cell r="EX108">
            <v>5191.7113560677017</v>
          </cell>
          <cell r="EY108">
            <v>435.34942702831989</v>
          </cell>
          <cell r="EZ108">
            <v>6917.8001174047758</v>
          </cell>
          <cell r="FA108">
            <v>34.99845572773804</v>
          </cell>
          <cell r="FB108">
            <v>2102.5769677154535</v>
          </cell>
          <cell r="FC108">
            <v>3.1503949149567827</v>
          </cell>
          <cell r="FD108">
            <v>21568.219999999998</v>
          </cell>
          <cell r="FF108">
            <v>2892.2339245901494</v>
          </cell>
          <cell r="FG108">
            <v>6758.1399999999976</v>
          </cell>
          <cell r="FH108">
            <v>0</v>
          </cell>
          <cell r="FI108">
            <v>0</v>
          </cell>
          <cell r="FJ108">
            <v>995.2224204743884</v>
          </cell>
          <cell r="FK108">
            <v>6758.1399999999976</v>
          </cell>
          <cell r="FL108">
            <v>155.02771838096584</v>
          </cell>
          <cell r="FM108">
            <v>6758.1399999999976</v>
          </cell>
          <cell r="FN108">
            <v>32.277592973946042</v>
          </cell>
          <cell r="FO108">
            <v>6758.1399999999976</v>
          </cell>
          <cell r="FP108">
            <v>0</v>
          </cell>
          <cell r="FQ108">
            <v>0</v>
          </cell>
          <cell r="FR108">
            <v>373.82546124672803</v>
          </cell>
          <cell r="FS108">
            <v>6758.1399999999976</v>
          </cell>
          <cell r="FT108">
            <v>0</v>
          </cell>
          <cell r="FU108">
            <v>0</v>
          </cell>
          <cell r="FW108">
            <v>2</v>
          </cell>
          <cell r="FX108">
            <v>289</v>
          </cell>
        </row>
        <row r="109">
          <cell r="I109">
            <v>2372</v>
          </cell>
          <cell r="J109" t="str">
            <v>Berlin, Bergaustraße 60 / Eichbuschallee 44</v>
          </cell>
          <cell r="K109" t="str">
            <v>Team 04</v>
          </cell>
          <cell r="L109" t="str">
            <v>Team 3 &amp; 4</v>
          </cell>
          <cell r="M109" t="str">
            <v>Gauger, Sebastian</v>
          </cell>
          <cell r="N109" t="str">
            <v>Harnisch, Claudia</v>
          </cell>
          <cell r="O109" t="str">
            <v>Kluge, Denise</v>
          </cell>
          <cell r="P109" t="str">
            <v>Schultz, Marie-Christin</v>
          </cell>
          <cell r="Q109" t="str">
            <v>Gros, Rahel</v>
          </cell>
          <cell r="R109" t="str">
            <v>3016.001.02</v>
          </cell>
          <cell r="S109" t="str">
            <v>3016.201.01</v>
          </cell>
          <cell r="T109" t="str">
            <v>42</v>
          </cell>
          <cell r="U109" t="str">
            <v>Apartmentanlage Studierende</v>
          </cell>
          <cell r="V109"/>
          <cell r="W109" t="str">
            <v>TN04</v>
          </cell>
          <cell r="X109" t="str">
            <v>Apartment</v>
          </cell>
          <cell r="Y109" t="str">
            <v>Apartment</v>
          </cell>
          <cell r="Z109" t="str">
            <v>Berlin</v>
          </cell>
          <cell r="AA109">
            <v>12437</v>
          </cell>
          <cell r="AB109" t="str">
            <v>Berlin</v>
          </cell>
          <cell r="AC109" t="str">
            <v>Treptow-Köpenick</v>
          </cell>
          <cell r="AD109" t="str">
            <v>Plänterwald</v>
          </cell>
          <cell r="AE109" t="str">
            <v>Berlin, Gensinger Str. 49-57</v>
          </cell>
          <cell r="AF109" t="str">
            <v>3016/3016/3016/2033/1002</v>
          </cell>
          <cell r="AG109">
            <v>2372</v>
          </cell>
          <cell r="AH109" t="str">
            <v>LBB09 LBB Fonds 9 Standort 01 Teilgarantie 29</v>
          </cell>
          <cell r="AI109">
            <v>2</v>
          </cell>
          <cell r="AJ109">
            <v>150</v>
          </cell>
          <cell r="AK109">
            <v>0</v>
          </cell>
          <cell r="AL109">
            <v>6758.1399999999976</v>
          </cell>
          <cell r="AM109">
            <v>60</v>
          </cell>
          <cell r="AN109">
            <v>60</v>
          </cell>
          <cell r="AO109">
            <v>60</v>
          </cell>
          <cell r="AP109" t="str">
            <v>-</v>
          </cell>
          <cell r="AQ109" t="str">
            <v>1230.019.01</v>
          </cell>
          <cell r="AR109">
            <v>4</v>
          </cell>
          <cell r="AS109">
            <v>2</v>
          </cell>
          <cell r="AT109">
            <v>6</v>
          </cell>
          <cell r="AU109">
            <v>35672</v>
          </cell>
          <cell r="AV109">
            <v>46387</v>
          </cell>
          <cell r="AW109">
            <v>35672</v>
          </cell>
          <cell r="AX109">
            <v>46387</v>
          </cell>
          <cell r="AY109">
            <v>39448</v>
          </cell>
          <cell r="AZ109">
            <v>46387</v>
          </cell>
          <cell r="BA109" t="str">
            <v>-</v>
          </cell>
          <cell r="BB109" t="str">
            <v>-</v>
          </cell>
          <cell r="BC109">
            <v>36039</v>
          </cell>
          <cell r="BD109">
            <v>46387</v>
          </cell>
          <cell r="BE109" t="str">
            <v>-</v>
          </cell>
          <cell r="BF109" t="str">
            <v>-</v>
          </cell>
          <cell r="BG109">
            <v>41214</v>
          </cell>
          <cell r="BH109">
            <v>46112</v>
          </cell>
          <cell r="BI109"/>
          <cell r="BJ109" t="str">
            <v>W</v>
          </cell>
          <cell r="BK109" t="str">
            <v>W</v>
          </cell>
          <cell r="BL109" t="str">
            <v>G</v>
          </cell>
          <cell r="BM109" t="str">
            <v>G</v>
          </cell>
          <cell r="BN109" t="str">
            <v>G</v>
          </cell>
          <cell r="BO109" t="str">
            <v>G</v>
          </cell>
          <cell r="BP109" t="str">
            <v>G</v>
          </cell>
          <cell r="BQ109" t="str">
            <v>entfällt</v>
          </cell>
          <cell r="BR109" t="str">
            <v>W3</v>
          </cell>
          <cell r="BS109" t="str">
            <v>W3</v>
          </cell>
          <cell r="BT109" t="str">
            <v>G6</v>
          </cell>
          <cell r="BU109" t="str">
            <v>G6</v>
          </cell>
          <cell r="BV109" t="str">
            <v>G6</v>
          </cell>
          <cell r="BW109" t="str">
            <v>G6</v>
          </cell>
          <cell r="BX109" t="str">
            <v>G6</v>
          </cell>
          <cell r="BY109" t="str">
            <v>entfällt</v>
          </cell>
          <cell r="BZ109">
            <v>21568.219999999998</v>
          </cell>
          <cell r="CA109">
            <v>1.8</v>
          </cell>
          <cell r="CB109">
            <v>2886.98</v>
          </cell>
          <cell r="CC109">
            <v>0</v>
          </cell>
          <cell r="CD109">
            <v>1835.5</v>
          </cell>
          <cell r="CE109">
            <v>147.16</v>
          </cell>
          <cell r="CF109">
            <v>133.9</v>
          </cell>
          <cell r="CG109">
            <v>51.5</v>
          </cell>
          <cell r="CH109">
            <v>52.45</v>
          </cell>
          <cell r="CI109">
            <v>134.68</v>
          </cell>
          <cell r="CJ109">
            <v>948.75</v>
          </cell>
          <cell r="CK109">
            <v>0</v>
          </cell>
          <cell r="CL109">
            <v>0</v>
          </cell>
          <cell r="CM109">
            <v>0</v>
          </cell>
          <cell r="CN109">
            <v>0</v>
          </cell>
          <cell r="CO109">
            <v>419.51</v>
          </cell>
          <cell r="CP109">
            <v>17.850000000000001</v>
          </cell>
          <cell r="CQ109">
            <v>0</v>
          </cell>
          <cell r="CR109">
            <v>0</v>
          </cell>
          <cell r="CS109">
            <v>0</v>
          </cell>
          <cell r="CT109">
            <v>0</v>
          </cell>
          <cell r="CU109">
            <v>13</v>
          </cell>
          <cell r="CV109">
            <v>0</v>
          </cell>
          <cell r="CW109">
            <v>0</v>
          </cell>
          <cell r="CX109">
            <v>65.62</v>
          </cell>
          <cell r="CY109">
            <v>3.92</v>
          </cell>
          <cell r="CZ109">
            <v>11.14</v>
          </cell>
          <cell r="DA109">
            <v>150.33000000000001</v>
          </cell>
          <cell r="DB109">
            <v>462.13</v>
          </cell>
          <cell r="DC109">
            <v>0</v>
          </cell>
          <cell r="DD109">
            <v>0</v>
          </cell>
          <cell r="DE109">
            <v>124.3</v>
          </cell>
          <cell r="DF109">
            <v>224.88</v>
          </cell>
          <cell r="DG109">
            <v>0</v>
          </cell>
          <cell r="DH109">
            <v>0</v>
          </cell>
          <cell r="DI109">
            <v>0</v>
          </cell>
          <cell r="DJ109">
            <v>0</v>
          </cell>
          <cell r="DK109">
            <v>0</v>
          </cell>
          <cell r="DL109">
            <v>0</v>
          </cell>
          <cell r="DM109">
            <v>158.05000000000001</v>
          </cell>
          <cell r="DN109">
            <v>0</v>
          </cell>
          <cell r="DO109">
            <v>0</v>
          </cell>
          <cell r="DP109">
            <v>0</v>
          </cell>
          <cell r="DQ109">
            <v>176.25</v>
          </cell>
          <cell r="DR109">
            <v>40.49</v>
          </cell>
          <cell r="DS109">
            <v>0</v>
          </cell>
          <cell r="DT109">
            <v>216.74</v>
          </cell>
          <cell r="DU109">
            <v>0</v>
          </cell>
          <cell r="DV109">
            <v>0</v>
          </cell>
          <cell r="DW109">
            <v>0</v>
          </cell>
          <cell r="DX109">
            <v>0</v>
          </cell>
          <cell r="DY109">
            <v>0</v>
          </cell>
          <cell r="DZ109">
            <v>0</v>
          </cell>
          <cell r="EA109">
            <v>537.33000000000004</v>
          </cell>
          <cell r="EB109">
            <v>0</v>
          </cell>
          <cell r="EC109">
            <v>0</v>
          </cell>
          <cell r="ED109">
            <v>0</v>
          </cell>
          <cell r="EE109">
            <v>0</v>
          </cell>
          <cell r="EF109">
            <v>0</v>
          </cell>
          <cell r="EG109">
            <v>23.57</v>
          </cell>
          <cell r="EH109">
            <v>0</v>
          </cell>
          <cell r="EI109">
            <v>0</v>
          </cell>
          <cell r="EJ109">
            <v>0</v>
          </cell>
          <cell r="EK109">
            <v>23.57</v>
          </cell>
          <cell r="EL109">
            <v>185.21</v>
          </cell>
          <cell r="EM109">
            <v>74</v>
          </cell>
          <cell r="EN109">
            <v>192.15</v>
          </cell>
          <cell r="EO109">
            <v>1</v>
          </cell>
          <cell r="EP109" t="str">
            <v>ja</v>
          </cell>
          <cell r="EQ109">
            <v>176.25</v>
          </cell>
          <cell r="ER109">
            <v>601.39</v>
          </cell>
          <cell r="ES109">
            <v>777.64</v>
          </cell>
          <cell r="ET109">
            <v>5</v>
          </cell>
          <cell r="EU109">
            <v>15</v>
          </cell>
          <cell r="EV109">
            <v>6814.6980080746371</v>
          </cell>
          <cell r="EW109">
            <v>67.935273066417068</v>
          </cell>
          <cell r="EX109">
            <v>5191.7113560677017</v>
          </cell>
          <cell r="EY109">
            <v>435.34942702831989</v>
          </cell>
          <cell r="EZ109">
            <v>6917.8001174047758</v>
          </cell>
          <cell r="FA109">
            <v>34.99845572773804</v>
          </cell>
          <cell r="FB109">
            <v>2102.5769677154535</v>
          </cell>
          <cell r="FC109">
            <v>3.1503949149567827</v>
          </cell>
          <cell r="FD109">
            <v>21568.219999999998</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W109">
            <v>5</v>
          </cell>
          <cell r="FX109">
            <v>2033</v>
          </cell>
        </row>
        <row r="110">
          <cell r="I110">
            <v>2034</v>
          </cell>
          <cell r="J110" t="str">
            <v>Berlin, Gensinger Str. 63-77</v>
          </cell>
          <cell r="K110" t="str">
            <v>Team 01</v>
          </cell>
          <cell r="L110" t="str">
            <v>Sonstige/Stellplätze</v>
          </cell>
          <cell r="M110" t="str">
            <v>Gauger, Sebastian</v>
          </cell>
          <cell r="N110" t="str">
            <v>Krause, Jörn Peter</v>
          </cell>
          <cell r="O110" t="str">
            <v>Esche, Kathrin</v>
          </cell>
          <cell r="P110" t="str">
            <v>Reile, Birgit</v>
          </cell>
          <cell r="Q110" t="str">
            <v>Hardt, David</v>
          </cell>
          <cell r="R110" t="str">
            <v>3016.001.02</v>
          </cell>
          <cell r="S110" t="str">
            <v>3016.202.01</v>
          </cell>
          <cell r="T110" t="str">
            <v>42</v>
          </cell>
          <cell r="U110" t="str">
            <v>Wohn- und Geschäftshaus</v>
          </cell>
          <cell r="V110"/>
          <cell r="W110" t="str">
            <v>TN04</v>
          </cell>
          <cell r="X110" t="str">
            <v>Wohnen</v>
          </cell>
          <cell r="Y110" t="str">
            <v>Wohnen</v>
          </cell>
          <cell r="Z110" t="str">
            <v>Berlin</v>
          </cell>
          <cell r="AA110">
            <v>10315</v>
          </cell>
          <cell r="AB110" t="str">
            <v>Berlin</v>
          </cell>
          <cell r="AC110" t="str">
            <v>Lichtenberg</v>
          </cell>
          <cell r="AD110" t="str">
            <v>Friedrichsfelde</v>
          </cell>
          <cell r="AE110" t="str">
            <v>Berlin, Gensinger Str. 63-77</v>
          </cell>
          <cell r="AF110" t="str">
            <v>3016/3016/3016/2034/1002</v>
          </cell>
          <cell r="AG110">
            <v>2034</v>
          </cell>
          <cell r="AH110"/>
          <cell r="AI110">
            <v>1</v>
          </cell>
          <cell r="AJ110">
            <v>88</v>
          </cell>
          <cell r="AK110">
            <v>1</v>
          </cell>
          <cell r="AL110">
            <v>7494.9400000000023</v>
          </cell>
          <cell r="AM110">
            <v>80</v>
          </cell>
          <cell r="AN110">
            <v>80</v>
          </cell>
          <cell r="AO110">
            <v>80</v>
          </cell>
          <cell r="AP110" t="str">
            <v>-</v>
          </cell>
          <cell r="AQ110" t="str">
            <v>3016.202.01</v>
          </cell>
          <cell r="AR110">
            <v>5</v>
          </cell>
          <cell r="AS110">
            <v>8</v>
          </cell>
          <cell r="AT110">
            <v>3</v>
          </cell>
          <cell r="AU110">
            <v>35672</v>
          </cell>
          <cell r="AV110">
            <v>46387</v>
          </cell>
          <cell r="AW110">
            <v>35672</v>
          </cell>
          <cell r="AX110">
            <v>46387</v>
          </cell>
          <cell r="AY110">
            <v>39448</v>
          </cell>
          <cell r="AZ110">
            <v>46387</v>
          </cell>
          <cell r="BA110" t="str">
            <v>-</v>
          </cell>
          <cell r="BB110" t="str">
            <v>-</v>
          </cell>
          <cell r="BC110">
            <v>36039</v>
          </cell>
          <cell r="BD110">
            <v>46387</v>
          </cell>
          <cell r="BE110" t="str">
            <v>-</v>
          </cell>
          <cell r="BF110" t="str">
            <v>-</v>
          </cell>
          <cell r="BG110">
            <v>41214</v>
          </cell>
          <cell r="BH110">
            <v>46112</v>
          </cell>
          <cell r="BI110"/>
          <cell r="BJ110" t="str">
            <v>W</v>
          </cell>
          <cell r="BK110" t="str">
            <v>W</v>
          </cell>
          <cell r="BL110" t="str">
            <v>G</v>
          </cell>
          <cell r="BM110" t="str">
            <v>G</v>
          </cell>
          <cell r="BN110" t="str">
            <v>G</v>
          </cell>
          <cell r="BO110" t="str">
            <v>G</v>
          </cell>
          <cell r="BP110" t="str">
            <v>G</v>
          </cell>
          <cell r="BQ110" t="str">
            <v>entfällt</v>
          </cell>
          <cell r="BR110" t="str">
            <v>W3</v>
          </cell>
          <cell r="BS110" t="str">
            <v>W3</v>
          </cell>
          <cell r="BT110" t="str">
            <v>G3</v>
          </cell>
          <cell r="BU110" t="str">
            <v>G3</v>
          </cell>
          <cell r="BV110" t="str">
            <v>G3</v>
          </cell>
          <cell r="BW110" t="str">
            <v>G3</v>
          </cell>
          <cell r="BX110" t="str">
            <v>G3</v>
          </cell>
          <cell r="BY110" t="str">
            <v>entfällt</v>
          </cell>
          <cell r="BZ110">
            <v>25541.179999999997</v>
          </cell>
          <cell r="CA110">
            <v>3.4077897888442052</v>
          </cell>
          <cell r="CB110">
            <v>7561.22</v>
          </cell>
          <cell r="CC110">
            <v>2180.7559999999999</v>
          </cell>
          <cell r="CD110">
            <v>5103.1779999999999</v>
          </cell>
          <cell r="CE110">
            <v>43.247</v>
          </cell>
          <cell r="CF110">
            <v>376.14</v>
          </cell>
          <cell r="CG110">
            <v>0</v>
          </cell>
          <cell r="CH110">
            <v>52</v>
          </cell>
          <cell r="CI110">
            <v>9.1039999999999992</v>
          </cell>
          <cell r="CJ110">
            <v>2186.6289999999999</v>
          </cell>
          <cell r="CK110">
            <v>0</v>
          </cell>
          <cell r="CL110">
            <v>0</v>
          </cell>
          <cell r="CM110">
            <v>418.89400000000001</v>
          </cell>
          <cell r="CN110">
            <v>0</v>
          </cell>
          <cell r="CO110">
            <v>2026.83</v>
          </cell>
          <cell r="CP110">
            <v>548</v>
          </cell>
          <cell r="CQ110">
            <v>0</v>
          </cell>
          <cell r="CR110">
            <v>49.158999999999999</v>
          </cell>
          <cell r="CS110">
            <v>3</v>
          </cell>
          <cell r="CT110">
            <v>167.22399999999999</v>
          </cell>
          <cell r="CU110">
            <v>64</v>
          </cell>
          <cell r="CV110">
            <v>0</v>
          </cell>
          <cell r="CW110">
            <v>44</v>
          </cell>
          <cell r="CX110">
            <v>13.026</v>
          </cell>
          <cell r="CY110">
            <v>1.077</v>
          </cell>
          <cell r="CZ110">
            <v>46.683</v>
          </cell>
          <cell r="DA110">
            <v>0</v>
          </cell>
          <cell r="DB110">
            <v>0</v>
          </cell>
          <cell r="DC110">
            <v>0</v>
          </cell>
          <cell r="DD110">
            <v>0</v>
          </cell>
          <cell r="DE110">
            <v>487</v>
          </cell>
          <cell r="DF110">
            <v>0</v>
          </cell>
          <cell r="DG110">
            <v>20</v>
          </cell>
          <cell r="DH110">
            <v>0</v>
          </cell>
          <cell r="DI110">
            <v>0</v>
          </cell>
          <cell r="DJ110">
            <v>0</v>
          </cell>
          <cell r="DK110">
            <v>0</v>
          </cell>
          <cell r="DL110">
            <v>0</v>
          </cell>
          <cell r="DM110">
            <v>0</v>
          </cell>
          <cell r="DN110">
            <v>0</v>
          </cell>
          <cell r="DO110">
            <v>0</v>
          </cell>
          <cell r="DP110">
            <v>0</v>
          </cell>
          <cell r="DQ110">
            <v>1909.44</v>
          </cell>
          <cell r="DR110">
            <v>0</v>
          </cell>
          <cell r="DS110">
            <v>0</v>
          </cell>
          <cell r="DT110">
            <v>1909.44</v>
          </cell>
          <cell r="DU110">
            <v>0</v>
          </cell>
          <cell r="DV110">
            <v>0</v>
          </cell>
          <cell r="DW110">
            <v>0</v>
          </cell>
          <cell r="DX110">
            <v>0</v>
          </cell>
          <cell r="DY110">
            <v>0</v>
          </cell>
          <cell r="DZ110">
            <v>0</v>
          </cell>
          <cell r="EA110">
            <v>0</v>
          </cell>
          <cell r="EB110">
            <v>13.36</v>
          </cell>
          <cell r="EC110">
            <v>10.56</v>
          </cell>
          <cell r="ED110">
            <v>0</v>
          </cell>
          <cell r="EE110">
            <v>0</v>
          </cell>
          <cell r="EF110">
            <v>23.92</v>
          </cell>
          <cell r="EG110">
            <v>0</v>
          </cell>
          <cell r="EH110">
            <v>0</v>
          </cell>
          <cell r="EI110">
            <v>0</v>
          </cell>
          <cell r="EJ110">
            <v>0</v>
          </cell>
          <cell r="EK110">
            <v>0</v>
          </cell>
          <cell r="EL110">
            <v>4.28</v>
          </cell>
          <cell r="EM110">
            <v>138</v>
          </cell>
          <cell r="EN110">
            <v>462.89</v>
          </cell>
          <cell r="EO110">
            <v>1</v>
          </cell>
          <cell r="EP110" t="str">
            <v>ja</v>
          </cell>
          <cell r="EQ110">
            <v>1049.25</v>
          </cell>
          <cell r="ER110">
            <v>884.11000000000013</v>
          </cell>
          <cell r="ES110">
            <v>1933.3600000000001</v>
          </cell>
          <cell r="ET110" t="str">
            <v>entfällt</v>
          </cell>
          <cell r="EU110" t="str">
            <v>entfällt</v>
          </cell>
          <cell r="EV110">
            <v>8069.9950422369466</v>
          </cell>
          <cell r="EW110">
            <v>80.449246054542769</v>
          </cell>
          <cell r="EX110">
            <v>6148.0471848566667</v>
          </cell>
          <cell r="EY110">
            <v>515.54268635182609</v>
          </cell>
          <cell r="EZ110">
            <v>8192.0890088591696</v>
          </cell>
          <cell r="FA110">
            <v>41.445323604089182</v>
          </cell>
          <cell r="FB110">
            <v>2489.8807966663262</v>
          </cell>
          <cell r="FC110">
            <v>3.7307113704327888</v>
          </cell>
          <cell r="FD110">
            <v>25541.18</v>
          </cell>
          <cell r="FF110">
            <v>3253.5534599646662</v>
          </cell>
          <cell r="FG110">
            <v>7494.9400000000023</v>
          </cell>
          <cell r="FH110">
            <v>0</v>
          </cell>
          <cell r="FI110">
            <v>0</v>
          </cell>
          <cell r="FJ110">
            <v>1235.4279952710276</v>
          </cell>
          <cell r="FK110">
            <v>7494.9400000000023</v>
          </cell>
          <cell r="FL110">
            <v>48.800903606947038</v>
          </cell>
          <cell r="FM110">
            <v>7494.9400000000023</v>
          </cell>
          <cell r="FN110">
            <v>23.910852189979504</v>
          </cell>
          <cell r="FO110">
            <v>7494.9400000000023</v>
          </cell>
          <cell r="FP110">
            <v>0</v>
          </cell>
          <cell r="FQ110">
            <v>0</v>
          </cell>
          <cell r="FR110">
            <v>412.43009877964573</v>
          </cell>
          <cell r="FS110">
            <v>7494.9400000000023</v>
          </cell>
          <cell r="FT110">
            <v>0</v>
          </cell>
          <cell r="FU110">
            <v>0</v>
          </cell>
          <cell r="FW110">
            <v>1</v>
          </cell>
          <cell r="FX110">
            <v>2372</v>
          </cell>
        </row>
        <row r="111">
          <cell r="I111">
            <v>2035</v>
          </cell>
          <cell r="J111" t="str">
            <v>Berlin, Gensinger Str. 85-95</v>
          </cell>
          <cell r="K111" t="str">
            <v>Team 01</v>
          </cell>
          <cell r="L111" t="str">
            <v>Sonstige/Stellplätze</v>
          </cell>
          <cell r="M111" t="str">
            <v>Gauger, Sebastian</v>
          </cell>
          <cell r="N111" t="str">
            <v>Krause, Jörn Peter</v>
          </cell>
          <cell r="O111" t="str">
            <v>Esche, Kathrin</v>
          </cell>
          <cell r="P111" t="str">
            <v>Reile, Birgit</v>
          </cell>
          <cell r="Q111" t="str">
            <v>Hardt, David</v>
          </cell>
          <cell r="R111" t="str">
            <v>3016.001.02</v>
          </cell>
          <cell r="S111" t="str">
            <v>3016.203.01</v>
          </cell>
          <cell r="T111" t="str">
            <v>42</v>
          </cell>
          <cell r="U111" t="str">
            <v>Wohn- und Geschäftshaus</v>
          </cell>
          <cell r="V111"/>
          <cell r="W111" t="str">
            <v>TN04</v>
          </cell>
          <cell r="X111" t="str">
            <v>Wohnen</v>
          </cell>
          <cell r="Y111" t="str">
            <v>Wohnen</v>
          </cell>
          <cell r="Z111" t="str">
            <v>Berlin</v>
          </cell>
          <cell r="AA111" t="str">
            <v>10315</v>
          </cell>
          <cell r="AB111" t="str">
            <v>Berlin</v>
          </cell>
          <cell r="AC111" t="str">
            <v>Lichtenberg</v>
          </cell>
          <cell r="AD111" t="str">
            <v>Friedrichsfelde</v>
          </cell>
          <cell r="AE111" t="str">
            <v>Berlin, Gensinger Str. 85-95</v>
          </cell>
          <cell r="AF111" t="str">
            <v>3016/3016/3016/2035/1002</v>
          </cell>
          <cell r="AG111">
            <v>2035</v>
          </cell>
          <cell r="AH111" t="str">
            <v>LBB09 LBB Fonds 9 Standort 01 Teilgarantie 18</v>
          </cell>
          <cell r="AI111">
            <v>1</v>
          </cell>
          <cell r="AJ111">
            <v>74</v>
          </cell>
          <cell r="AK111">
            <v>1</v>
          </cell>
          <cell r="AL111">
            <v>6254.4400000000005</v>
          </cell>
          <cell r="AM111">
            <v>60</v>
          </cell>
          <cell r="AN111">
            <v>60</v>
          </cell>
          <cell r="AO111">
            <v>60</v>
          </cell>
          <cell r="AP111" t="str">
            <v>-</v>
          </cell>
          <cell r="AQ111" t="str">
            <v>3016.203.01</v>
          </cell>
          <cell r="AR111">
            <v>5</v>
          </cell>
          <cell r="AS111">
            <v>6</v>
          </cell>
          <cell r="AT111">
            <v>3</v>
          </cell>
          <cell r="AU111">
            <v>35672</v>
          </cell>
          <cell r="AV111">
            <v>46387</v>
          </cell>
          <cell r="AW111">
            <v>35672</v>
          </cell>
          <cell r="AX111">
            <v>46387</v>
          </cell>
          <cell r="AY111">
            <v>39448</v>
          </cell>
          <cell r="AZ111">
            <v>46387</v>
          </cell>
          <cell r="BA111" t="str">
            <v>-</v>
          </cell>
          <cell r="BB111" t="str">
            <v>-</v>
          </cell>
          <cell r="BC111">
            <v>36039</v>
          </cell>
          <cell r="BD111">
            <v>46387</v>
          </cell>
          <cell r="BE111" t="str">
            <v>-</v>
          </cell>
          <cell r="BF111" t="str">
            <v>-</v>
          </cell>
          <cell r="BG111">
            <v>41214</v>
          </cell>
          <cell r="BH111">
            <v>46112</v>
          </cell>
          <cell r="BI111"/>
          <cell r="BJ111" t="str">
            <v>W</v>
          </cell>
          <cell r="BK111" t="str">
            <v>W</v>
          </cell>
          <cell r="BL111" t="str">
            <v>G</v>
          </cell>
          <cell r="BM111" t="str">
            <v>G</v>
          </cell>
          <cell r="BN111" t="str">
            <v>G</v>
          </cell>
          <cell r="BO111" t="str">
            <v>G</v>
          </cell>
          <cell r="BP111" t="str">
            <v>G</v>
          </cell>
          <cell r="BQ111" t="str">
            <v>entfällt</v>
          </cell>
          <cell r="BR111" t="str">
            <v>W3</v>
          </cell>
          <cell r="BS111" t="str">
            <v>W3</v>
          </cell>
          <cell r="BT111" t="str">
            <v>G3</v>
          </cell>
          <cell r="BU111" t="str">
            <v>G3</v>
          </cell>
          <cell r="BV111" t="str">
            <v>G3</v>
          </cell>
          <cell r="BW111" t="str">
            <v>G3</v>
          </cell>
          <cell r="BX111" t="str">
            <v>G3</v>
          </cell>
          <cell r="BY111" t="str">
            <v>entfällt</v>
          </cell>
          <cell r="BZ111">
            <v>19720.400000000005</v>
          </cell>
          <cell r="CA111">
            <v>3.1530240916852672</v>
          </cell>
          <cell r="CB111">
            <v>5939.2960000000003</v>
          </cell>
          <cell r="CC111">
            <v>1578.778</v>
          </cell>
          <cell r="CD111">
            <v>4289.7860000000001</v>
          </cell>
          <cell r="CE111">
            <v>322.33199999999999</v>
          </cell>
          <cell r="CF111">
            <v>427.15699999999998</v>
          </cell>
          <cell r="CG111">
            <v>0</v>
          </cell>
          <cell r="CH111">
            <v>64</v>
          </cell>
          <cell r="CI111">
            <v>14</v>
          </cell>
          <cell r="CJ111">
            <v>1489.356</v>
          </cell>
          <cell r="CK111">
            <v>0</v>
          </cell>
          <cell r="CL111">
            <v>0</v>
          </cell>
          <cell r="CM111">
            <v>73.158000000000001</v>
          </cell>
          <cell r="CN111">
            <v>0</v>
          </cell>
          <cell r="CO111">
            <v>1902.954</v>
          </cell>
          <cell r="CP111">
            <v>391</v>
          </cell>
          <cell r="CQ111">
            <v>610.12300000000005</v>
          </cell>
          <cell r="CR111">
            <v>621.41999999999996</v>
          </cell>
          <cell r="CS111">
            <v>0</v>
          </cell>
          <cell r="CT111">
            <v>0</v>
          </cell>
          <cell r="CU111">
            <v>33</v>
          </cell>
          <cell r="CV111">
            <v>0</v>
          </cell>
          <cell r="CW111">
            <v>19</v>
          </cell>
          <cell r="CX111">
            <v>0</v>
          </cell>
          <cell r="CY111">
            <v>141.517</v>
          </cell>
          <cell r="CZ111">
            <v>1.875</v>
          </cell>
          <cell r="DA111">
            <v>0</v>
          </cell>
          <cell r="DB111">
            <v>0</v>
          </cell>
          <cell r="DC111">
            <v>0</v>
          </cell>
          <cell r="DD111">
            <v>0</v>
          </cell>
          <cell r="DE111">
            <v>350</v>
          </cell>
          <cell r="DF111">
            <v>0</v>
          </cell>
          <cell r="DG111">
            <v>0</v>
          </cell>
          <cell r="DH111">
            <v>0</v>
          </cell>
          <cell r="DI111">
            <v>44</v>
          </cell>
          <cell r="DJ111">
            <v>0</v>
          </cell>
          <cell r="DK111">
            <v>0</v>
          </cell>
          <cell r="DL111">
            <v>0</v>
          </cell>
          <cell r="DM111">
            <v>115.208</v>
          </cell>
          <cell r="DN111">
            <v>0</v>
          </cell>
          <cell r="DO111">
            <v>0</v>
          </cell>
          <cell r="DP111">
            <v>0</v>
          </cell>
          <cell r="DQ111">
            <v>1175.17</v>
          </cell>
          <cell r="DR111">
            <v>0</v>
          </cell>
          <cell r="DS111">
            <v>0</v>
          </cell>
          <cell r="DT111">
            <v>1175.17</v>
          </cell>
          <cell r="DU111">
            <v>0</v>
          </cell>
          <cell r="DV111">
            <v>0</v>
          </cell>
          <cell r="DW111">
            <v>0</v>
          </cell>
          <cell r="DX111">
            <v>0</v>
          </cell>
          <cell r="DY111">
            <v>0</v>
          </cell>
          <cell r="DZ111">
            <v>0</v>
          </cell>
          <cell r="EA111">
            <v>0</v>
          </cell>
          <cell r="EB111">
            <v>10.050000000000001</v>
          </cell>
          <cell r="EC111">
            <v>5.07</v>
          </cell>
          <cell r="ED111">
            <v>0</v>
          </cell>
          <cell r="EE111">
            <v>0</v>
          </cell>
          <cell r="EF111">
            <v>15.120000000000001</v>
          </cell>
          <cell r="EG111">
            <v>0</v>
          </cell>
          <cell r="EH111">
            <v>0</v>
          </cell>
          <cell r="EI111">
            <v>0</v>
          </cell>
          <cell r="EJ111">
            <v>0.88</v>
          </cell>
          <cell r="EK111">
            <v>0.88</v>
          </cell>
          <cell r="EL111">
            <v>1.44</v>
          </cell>
          <cell r="EM111">
            <v>48</v>
          </cell>
          <cell r="EN111">
            <v>359.82</v>
          </cell>
          <cell r="EO111">
            <v>1</v>
          </cell>
          <cell r="EP111" t="str">
            <v>ja</v>
          </cell>
          <cell r="EQ111">
            <v>668.68</v>
          </cell>
          <cell r="ER111">
            <v>522.49000000000012</v>
          </cell>
          <cell r="ES111">
            <v>1191.17</v>
          </cell>
          <cell r="ET111" t="str">
            <v>entfällt</v>
          </cell>
          <cell r="EU111" t="str">
            <v>entfällt</v>
          </cell>
          <cell r="EV111">
            <v>6230.8605252744601</v>
          </cell>
          <cell r="EW111">
            <v>62.115035871248146</v>
          </cell>
          <cell r="EX111">
            <v>4746.9204517664202</v>
          </cell>
          <cell r="EY111">
            <v>398.05161671984445</v>
          </cell>
          <cell r="EZ111">
            <v>6325.1295394459621</v>
          </cell>
          <cell r="FA111">
            <v>32.000023475895809</v>
          </cell>
          <cell r="FB111">
            <v>1922.4423171747992</v>
          </cell>
          <cell r="FC111">
            <v>2.8804902713767646</v>
          </cell>
          <cell r="FD111">
            <v>19720.400000000009</v>
          </cell>
          <cell r="FF111">
            <v>2659.0058411101654</v>
          </cell>
          <cell r="FG111">
            <v>6254.4400000000005</v>
          </cell>
          <cell r="FH111">
            <v>0</v>
          </cell>
          <cell r="FI111">
            <v>0</v>
          </cell>
          <cell r="FJ111">
            <v>1248.0422964000868</v>
          </cell>
          <cell r="FK111">
            <v>6254.4400000000005</v>
          </cell>
          <cell r="FL111">
            <v>55.358264621225835</v>
          </cell>
          <cell r="FM111">
            <v>6254.4400000000005</v>
          </cell>
          <cell r="FN111">
            <v>25.213513937959654</v>
          </cell>
          <cell r="FO111">
            <v>6254.4400000000005</v>
          </cell>
          <cell r="FP111">
            <v>0</v>
          </cell>
          <cell r="FQ111">
            <v>0</v>
          </cell>
          <cell r="FR111">
            <v>344.60041453530079</v>
          </cell>
          <cell r="FS111">
            <v>6254.4400000000005</v>
          </cell>
          <cell r="FT111">
            <v>0</v>
          </cell>
          <cell r="FU111">
            <v>0</v>
          </cell>
          <cell r="FW111">
            <v>8</v>
          </cell>
          <cell r="FX111">
            <v>2034</v>
          </cell>
        </row>
        <row r="112">
          <cell r="I112">
            <v>2036</v>
          </cell>
          <cell r="J112" t="str">
            <v>Berlin, Alt-Friedrichsfelde 65,65a-65d, Gensinger Str. 83</v>
          </cell>
          <cell r="K112" t="str">
            <v>Team 01</v>
          </cell>
          <cell r="L112" t="str">
            <v>Team 7 &amp; 8</v>
          </cell>
          <cell r="M112" t="str">
            <v>Gauger, Sebastian</v>
          </cell>
          <cell r="N112" t="str">
            <v>Schroll, Marcel</v>
          </cell>
          <cell r="O112" t="str">
            <v>Esche, Kathrin</v>
          </cell>
          <cell r="P112" t="str">
            <v>Reile, Birgit / Hilbrecht, Dirk</v>
          </cell>
          <cell r="Q112" t="str">
            <v>Hardt, David</v>
          </cell>
          <cell r="R112" t="str">
            <v>3016.001.02</v>
          </cell>
          <cell r="S112" t="str">
            <v>3016.204.01</v>
          </cell>
          <cell r="T112" t="str">
            <v>42</v>
          </cell>
          <cell r="U112" t="str">
            <v>Wohn- und Geschäftshaus</v>
          </cell>
          <cell r="V112"/>
          <cell r="W112" t="str">
            <v>TN04</v>
          </cell>
          <cell r="X112" t="str">
            <v>Wohnen</v>
          </cell>
          <cell r="Y112" t="str">
            <v>Wohnen</v>
          </cell>
          <cell r="Z112" t="str">
            <v>Berlin</v>
          </cell>
          <cell r="AA112" t="str">
            <v>10315</v>
          </cell>
          <cell r="AB112" t="str">
            <v>Berlin</v>
          </cell>
          <cell r="AC112" t="str">
            <v>Lichtenberg</v>
          </cell>
          <cell r="AD112" t="str">
            <v>Friedrichsfelde</v>
          </cell>
          <cell r="AE112" t="str">
            <v>Alt-Friedrichsfelde 65</v>
          </cell>
          <cell r="AF112" t="str">
            <v>3016/3016/3016/2036/0001</v>
          </cell>
          <cell r="AG112">
            <v>2036</v>
          </cell>
          <cell r="AH112" t="str">
            <v>LBB09 LBB Fonds 9 Standort 01 Teilgarantie 18</v>
          </cell>
          <cell r="AI112">
            <v>1</v>
          </cell>
          <cell r="AJ112">
            <v>77</v>
          </cell>
          <cell r="AK112">
            <v>0</v>
          </cell>
          <cell r="AL112">
            <v>13376.030000000002</v>
          </cell>
          <cell r="AM112">
            <v>3230</v>
          </cell>
          <cell r="AN112">
            <v>2663</v>
          </cell>
          <cell r="AO112">
            <v>2663</v>
          </cell>
          <cell r="AP112">
            <v>7034</v>
          </cell>
          <cell r="AQ112" t="str">
            <v>3016.204.01</v>
          </cell>
          <cell r="AR112">
            <v>7</v>
          </cell>
          <cell r="AS112">
            <v>6</v>
          </cell>
          <cell r="AT112" t="str">
            <v>WEG</v>
          </cell>
          <cell r="AU112">
            <v>35672</v>
          </cell>
          <cell r="AV112">
            <v>46387</v>
          </cell>
          <cell r="AW112">
            <v>35672</v>
          </cell>
          <cell r="AX112">
            <v>46387</v>
          </cell>
          <cell r="AY112">
            <v>39448</v>
          </cell>
          <cell r="AZ112">
            <v>46387</v>
          </cell>
          <cell r="BA112" t="str">
            <v>-</v>
          </cell>
          <cell r="BB112" t="str">
            <v>-</v>
          </cell>
          <cell r="BC112">
            <v>36039</v>
          </cell>
          <cell r="BD112">
            <v>46387</v>
          </cell>
          <cell r="BE112" t="str">
            <v>-</v>
          </cell>
          <cell r="BF112" t="str">
            <v>-</v>
          </cell>
          <cell r="BG112">
            <v>41214</v>
          </cell>
          <cell r="BH112">
            <v>46112</v>
          </cell>
          <cell r="BI112"/>
          <cell r="BJ112" t="str">
            <v>W</v>
          </cell>
          <cell r="BK112" t="str">
            <v>W</v>
          </cell>
          <cell r="BL112" t="str">
            <v>G</v>
          </cell>
          <cell r="BM112" t="str">
            <v>G</v>
          </cell>
          <cell r="BN112" t="str">
            <v>G</v>
          </cell>
          <cell r="BO112" t="str">
            <v>G</v>
          </cell>
          <cell r="BP112" t="str">
            <v>G</v>
          </cell>
          <cell r="BQ112" t="str">
            <v>entfällt</v>
          </cell>
          <cell r="BR112" t="str">
            <v>entfällt</v>
          </cell>
          <cell r="BS112" t="str">
            <v>entfällt</v>
          </cell>
          <cell r="BT112" t="str">
            <v>entfällt</v>
          </cell>
          <cell r="BU112" t="str">
            <v>entfällt</v>
          </cell>
          <cell r="BV112" t="str">
            <v>entfällt</v>
          </cell>
          <cell r="BW112" t="str">
            <v>entfällt</v>
          </cell>
          <cell r="BX112" t="str">
            <v>entfällt</v>
          </cell>
          <cell r="BY112" t="str">
            <v>entfällt</v>
          </cell>
          <cell r="BZ112">
            <v>29695.54</v>
          </cell>
          <cell r="CA112">
            <v>2.2200563246344389</v>
          </cell>
          <cell r="CB112">
            <v>9680.7090000000007</v>
          </cell>
          <cell r="CC112">
            <v>4605.2169999999996</v>
          </cell>
          <cell r="CD112">
            <v>4081.7750000000001</v>
          </cell>
          <cell r="CE112">
            <v>28.024000000000001</v>
          </cell>
          <cell r="CF112">
            <v>8.5830000000000002</v>
          </cell>
          <cell r="CG112">
            <v>0</v>
          </cell>
          <cell r="CH112">
            <v>0</v>
          </cell>
          <cell r="CI112">
            <v>0</v>
          </cell>
          <cell r="CJ112">
            <v>2167.5949999999998</v>
          </cell>
          <cell r="CK112">
            <v>0</v>
          </cell>
          <cell r="CL112">
            <v>0</v>
          </cell>
          <cell r="CM112">
            <v>50.878</v>
          </cell>
          <cell r="CN112">
            <v>0</v>
          </cell>
          <cell r="CO112">
            <v>1826.6949999999999</v>
          </cell>
          <cell r="CP112">
            <v>407</v>
          </cell>
          <cell r="CQ112">
            <v>0</v>
          </cell>
          <cell r="CR112">
            <v>737.51700000000005</v>
          </cell>
          <cell r="CS112">
            <v>0</v>
          </cell>
          <cell r="CT112">
            <v>0</v>
          </cell>
          <cell r="CU112">
            <v>47</v>
          </cell>
          <cell r="CV112">
            <v>0</v>
          </cell>
          <cell r="CW112">
            <v>9</v>
          </cell>
          <cell r="CX112">
            <v>60.591999999999999</v>
          </cell>
          <cell r="CY112">
            <v>879.30399999999997</v>
          </cell>
          <cell r="CZ112">
            <v>43.764000000000003</v>
          </cell>
          <cell r="DA112">
            <v>81</v>
          </cell>
          <cell r="DB112">
            <v>0</v>
          </cell>
          <cell r="DC112">
            <v>53</v>
          </cell>
          <cell r="DD112">
            <v>0</v>
          </cell>
          <cell r="DE112">
            <v>169</v>
          </cell>
          <cell r="DF112">
            <v>0</v>
          </cell>
          <cell r="DG112">
            <v>0</v>
          </cell>
          <cell r="DH112">
            <v>0</v>
          </cell>
          <cell r="DI112">
            <v>255</v>
          </cell>
          <cell r="DJ112">
            <v>0</v>
          </cell>
          <cell r="DK112">
            <v>0</v>
          </cell>
          <cell r="DL112">
            <v>0</v>
          </cell>
          <cell r="DM112">
            <v>556.91700000000003</v>
          </cell>
          <cell r="DN112">
            <v>0</v>
          </cell>
          <cell r="DO112">
            <v>0</v>
          </cell>
          <cell r="DP112">
            <v>0</v>
          </cell>
          <cell r="DQ112">
            <v>2802.72</v>
          </cell>
          <cell r="DR112">
            <v>0</v>
          </cell>
          <cell r="DS112">
            <v>0</v>
          </cell>
          <cell r="DT112">
            <v>2802.72</v>
          </cell>
          <cell r="DU112">
            <v>0</v>
          </cell>
          <cell r="DV112">
            <v>0</v>
          </cell>
          <cell r="DW112">
            <v>0</v>
          </cell>
          <cell r="DX112">
            <v>0</v>
          </cell>
          <cell r="DY112">
            <v>0</v>
          </cell>
          <cell r="DZ112">
            <v>0</v>
          </cell>
          <cell r="EA112">
            <v>78.5</v>
          </cell>
          <cell r="EB112">
            <v>14.13</v>
          </cell>
          <cell r="EC112">
            <v>0</v>
          </cell>
          <cell r="ED112">
            <v>0</v>
          </cell>
          <cell r="EE112">
            <v>0</v>
          </cell>
          <cell r="EF112">
            <v>92.63</v>
          </cell>
          <cell r="EG112">
            <v>0</v>
          </cell>
          <cell r="EH112">
            <v>0</v>
          </cell>
          <cell r="EI112">
            <v>0</v>
          </cell>
          <cell r="EJ112">
            <v>0</v>
          </cell>
          <cell r="EK112">
            <v>0</v>
          </cell>
          <cell r="EL112">
            <v>0</v>
          </cell>
          <cell r="EM112">
            <v>154</v>
          </cell>
          <cell r="EN112">
            <v>402.35</v>
          </cell>
          <cell r="EO112">
            <v>1</v>
          </cell>
          <cell r="EP112" t="str">
            <v>nein, WEG</v>
          </cell>
          <cell r="EQ112">
            <v>668.68</v>
          </cell>
          <cell r="ER112">
            <v>2802.72</v>
          </cell>
          <cell r="ES112">
            <v>1186.1000000000001</v>
          </cell>
          <cell r="ET112" t="str">
            <v>entfällt</v>
          </cell>
          <cell r="EU112" t="str">
            <v>entfällt</v>
          </cell>
          <cell r="EV112">
            <v>9382.6072474548546</v>
          </cell>
          <cell r="EW112">
            <v>93.534590186613045</v>
          </cell>
          <cell r="EX112">
            <v>7148.0480189168456</v>
          </cell>
          <cell r="EY112">
            <v>599.39746183489206</v>
          </cell>
          <cell r="EZ112">
            <v>9524.5602139814164</v>
          </cell>
          <cell r="FA112">
            <v>48.186546780460986</v>
          </cell>
          <cell r="FB112">
            <v>2894.8683965516379</v>
          </cell>
          <cell r="FC112">
            <v>4.3375242932840896</v>
          </cell>
          <cell r="FD112">
            <v>29695.540000000005</v>
          </cell>
          <cell r="FF112">
            <v>1556.2606100797627</v>
          </cell>
          <cell r="FG112">
            <v>13376.030000000002</v>
          </cell>
          <cell r="FH112">
            <v>0</v>
          </cell>
          <cell r="FI112">
            <v>0</v>
          </cell>
          <cell r="FJ112">
            <v>76.927279711674842</v>
          </cell>
          <cell r="FK112">
            <v>13376.030000000002</v>
          </cell>
          <cell r="FL112">
            <v>0</v>
          </cell>
          <cell r="FM112">
            <v>0</v>
          </cell>
          <cell r="FN112">
            <v>2103.2947814557842</v>
          </cell>
          <cell r="FO112">
            <v>13376.030000000002</v>
          </cell>
          <cell r="FP112">
            <v>0</v>
          </cell>
          <cell r="FQ112">
            <v>0</v>
          </cell>
          <cell r="FR112">
            <v>2024.8039677375912</v>
          </cell>
          <cell r="FS112">
            <v>13376.030000000002</v>
          </cell>
          <cell r="FT112">
            <v>0</v>
          </cell>
          <cell r="FU112">
            <v>0</v>
          </cell>
          <cell r="FW112">
            <v>7</v>
          </cell>
          <cell r="FX112">
            <v>2035</v>
          </cell>
        </row>
        <row r="113">
          <cell r="I113">
            <v>291</v>
          </cell>
          <cell r="J113" t="str">
            <v>Alfred-Kowalke-Str. 25, 26</v>
          </cell>
          <cell r="K113" t="str">
            <v>Team 03</v>
          </cell>
          <cell r="L113" t="str">
            <v>Team 1 &amp; 2</v>
          </cell>
          <cell r="M113" t="str">
            <v>Gauger, Sebastian</v>
          </cell>
          <cell r="N113" t="str">
            <v>Trettin, Sabrina</v>
          </cell>
          <cell r="O113" t="str">
            <v>Kaiser, Ramona</v>
          </cell>
          <cell r="P113" t="str">
            <v>Phan-Kocak, Hanh | Team Lichtenberg/Marzahn</v>
          </cell>
          <cell r="Q113" t="str">
            <v>Agwani, Abu Bakar</v>
          </cell>
          <cell r="R113" t="str">
            <v>3016.001.03</v>
          </cell>
          <cell r="S113" t="str">
            <v>3016.300.01</v>
          </cell>
          <cell r="T113" t="str">
            <v>40</v>
          </cell>
          <cell r="U113" t="str">
            <v>Mietwohnanlage</v>
          </cell>
          <cell r="V113"/>
          <cell r="W113" t="str">
            <v>TN04</v>
          </cell>
          <cell r="X113" t="str">
            <v>Wohnen</v>
          </cell>
          <cell r="Y113" t="str">
            <v>Wohnen</v>
          </cell>
          <cell r="Z113" t="str">
            <v>Berlin</v>
          </cell>
          <cell r="AA113" t="str">
            <v>10315</v>
          </cell>
          <cell r="AB113" t="str">
            <v>Berlin</v>
          </cell>
          <cell r="AC113" t="str">
            <v>Lichtenberg</v>
          </cell>
          <cell r="AD113" t="str">
            <v>Friedrichsfelde</v>
          </cell>
          <cell r="AE113" t="str">
            <v>Alfred-Kowalke-Str. 25</v>
          </cell>
          <cell r="AF113" t="str">
            <v>3016/3020/1100/0291/0001</v>
          </cell>
          <cell r="AG113">
            <v>291</v>
          </cell>
          <cell r="AH113" t="str">
            <v>LBB09 LBB Fonds 9 Standort 01 Teilgarantie 30</v>
          </cell>
          <cell r="AI113">
            <v>1</v>
          </cell>
          <cell r="AJ113">
            <v>163</v>
          </cell>
          <cell r="AK113">
            <v>0</v>
          </cell>
          <cell r="AL113">
            <v>7368.4499999999853</v>
          </cell>
          <cell r="AM113">
            <v>467.78999999999996</v>
          </cell>
          <cell r="AN113">
            <v>284.27999999999997</v>
          </cell>
          <cell r="AO113">
            <v>283.89999999999998</v>
          </cell>
          <cell r="AP113" t="str">
            <v>-</v>
          </cell>
          <cell r="AQ113" t="str">
            <v>3016.300.01</v>
          </cell>
          <cell r="AR113">
            <v>6</v>
          </cell>
          <cell r="AS113">
            <v>2</v>
          </cell>
          <cell r="AT113">
            <v>2</v>
          </cell>
          <cell r="AU113" t="str">
            <v>-</v>
          </cell>
          <cell r="AV113" t="str">
            <v>-</v>
          </cell>
          <cell r="AW113" t="str">
            <v>-</v>
          </cell>
          <cell r="AX113" t="str">
            <v>-</v>
          </cell>
          <cell r="AY113" t="str">
            <v>-</v>
          </cell>
          <cell r="AZ113" t="str">
            <v>-</v>
          </cell>
          <cell r="BA113" t="str">
            <v>-</v>
          </cell>
          <cell r="BB113" t="str">
            <v>-</v>
          </cell>
          <cell r="BC113" t="str">
            <v>-</v>
          </cell>
          <cell r="BD113" t="str">
            <v>-</v>
          </cell>
          <cell r="BE113" t="str">
            <v>-</v>
          </cell>
          <cell r="BF113" t="str">
            <v>-</v>
          </cell>
          <cell r="BG113" t="str">
            <v>-</v>
          </cell>
          <cell r="BH113" t="str">
            <v>-</v>
          </cell>
          <cell r="BI113"/>
          <cell r="BJ113" t="str">
            <v>G</v>
          </cell>
          <cell r="BK113" t="str">
            <v>G</v>
          </cell>
          <cell r="BL113" t="str">
            <v>G</v>
          </cell>
          <cell r="BM113" t="str">
            <v>G</v>
          </cell>
          <cell r="BN113" t="str">
            <v>G</v>
          </cell>
          <cell r="BO113" t="str">
            <v>G</v>
          </cell>
          <cell r="BP113" t="str">
            <v>G</v>
          </cell>
          <cell r="BQ113" t="str">
            <v>entfällt</v>
          </cell>
          <cell r="BR113" t="str">
            <v>G2</v>
          </cell>
          <cell r="BS113" t="str">
            <v>G2</v>
          </cell>
          <cell r="BT113" t="str">
            <v>G2</v>
          </cell>
          <cell r="BU113" t="str">
            <v>G2</v>
          </cell>
          <cell r="BV113" t="str">
            <v>G2</v>
          </cell>
          <cell r="BW113" t="str">
            <v>G2</v>
          </cell>
          <cell r="BX113" t="str">
            <v>G2</v>
          </cell>
          <cell r="BY113" t="str">
            <v>entfällt</v>
          </cell>
          <cell r="BZ113">
            <v>29584.520000000004</v>
          </cell>
          <cell r="CA113">
            <v>4.0150262266826893</v>
          </cell>
          <cell r="CB113">
            <v>7679.3680000000004</v>
          </cell>
          <cell r="CC113">
            <v>1681.931</v>
          </cell>
          <cell r="CD113">
            <v>5464.4260000000004</v>
          </cell>
          <cell r="CE113">
            <v>353.48599999999999</v>
          </cell>
          <cell r="CF113">
            <v>141.27600000000001</v>
          </cell>
          <cell r="CG113">
            <v>0</v>
          </cell>
          <cell r="CH113">
            <v>113</v>
          </cell>
          <cell r="CI113">
            <v>144.41800000000001</v>
          </cell>
          <cell r="CJ113">
            <v>2550.2759999999998</v>
          </cell>
          <cell r="CK113">
            <v>0</v>
          </cell>
          <cell r="CL113">
            <v>0</v>
          </cell>
          <cell r="CM113">
            <v>0</v>
          </cell>
          <cell r="CN113">
            <v>0</v>
          </cell>
          <cell r="CO113">
            <v>2149.5129999999999</v>
          </cell>
          <cell r="CP113">
            <v>519</v>
          </cell>
          <cell r="CQ113">
            <v>33.935000000000002</v>
          </cell>
          <cell r="CR113">
            <v>85.935000000000002</v>
          </cell>
          <cell r="CS113">
            <v>0</v>
          </cell>
          <cell r="CT113">
            <v>0</v>
          </cell>
          <cell r="CU113">
            <v>35</v>
          </cell>
          <cell r="CV113">
            <v>0</v>
          </cell>
          <cell r="CW113">
            <v>0</v>
          </cell>
          <cell r="CX113">
            <v>69.296000000000006</v>
          </cell>
          <cell r="CY113">
            <v>428.06599999999997</v>
          </cell>
          <cell r="CZ113">
            <v>35.679000000000002</v>
          </cell>
          <cell r="DA113">
            <v>275</v>
          </cell>
          <cell r="DB113">
            <v>0</v>
          </cell>
          <cell r="DC113">
            <v>0</v>
          </cell>
          <cell r="DD113">
            <v>0</v>
          </cell>
          <cell r="DE113">
            <v>133</v>
          </cell>
          <cell r="DF113">
            <v>0</v>
          </cell>
          <cell r="DG113">
            <v>70</v>
          </cell>
          <cell r="DH113">
            <v>0</v>
          </cell>
          <cell r="DI113">
            <v>141</v>
          </cell>
          <cell r="DJ113">
            <v>0</v>
          </cell>
          <cell r="DK113">
            <v>19</v>
          </cell>
          <cell r="DL113">
            <v>0</v>
          </cell>
          <cell r="DM113">
            <v>0</v>
          </cell>
          <cell r="DN113">
            <v>0</v>
          </cell>
          <cell r="DO113">
            <v>0</v>
          </cell>
          <cell r="DP113">
            <v>0</v>
          </cell>
          <cell r="DQ113">
            <v>359.76</v>
          </cell>
          <cell r="DR113">
            <v>60.74</v>
          </cell>
          <cell r="DS113">
            <v>0</v>
          </cell>
          <cell r="DT113">
            <v>420.5</v>
          </cell>
          <cell r="DU113">
            <v>0</v>
          </cell>
          <cell r="DV113">
            <v>0</v>
          </cell>
          <cell r="DW113">
            <v>853.33</v>
          </cell>
          <cell r="DX113">
            <v>0</v>
          </cell>
          <cell r="DY113">
            <v>0</v>
          </cell>
          <cell r="DZ113">
            <v>853.33</v>
          </cell>
          <cell r="EA113">
            <v>243.21</v>
          </cell>
          <cell r="EB113">
            <v>0</v>
          </cell>
          <cell r="EC113">
            <v>0</v>
          </cell>
          <cell r="ED113">
            <v>0</v>
          </cell>
          <cell r="EE113">
            <v>0</v>
          </cell>
          <cell r="EF113">
            <v>243.21</v>
          </cell>
          <cell r="EG113">
            <v>555.07000000000005</v>
          </cell>
          <cell r="EH113">
            <v>0</v>
          </cell>
          <cell r="EI113">
            <v>0</v>
          </cell>
          <cell r="EJ113">
            <v>0</v>
          </cell>
          <cell r="EK113">
            <v>555.07000000000005</v>
          </cell>
          <cell r="EL113">
            <v>0</v>
          </cell>
          <cell r="EM113">
            <v>108</v>
          </cell>
          <cell r="EN113">
            <v>196.55</v>
          </cell>
          <cell r="EO113">
            <v>1</v>
          </cell>
          <cell r="EP113" t="str">
            <v>ja</v>
          </cell>
          <cell r="EQ113">
            <v>459.38</v>
          </cell>
          <cell r="ER113">
            <v>1612.73</v>
          </cell>
          <cell r="ES113">
            <v>2072.11</v>
          </cell>
          <cell r="ET113">
            <v>4</v>
          </cell>
          <cell r="EU113">
            <v>27</v>
          </cell>
          <cell r="EV113">
            <v>9347.529351696352</v>
          </cell>
          <cell r="EW113">
            <v>93.184900967204413</v>
          </cell>
          <cell r="EX113">
            <v>7121.3242654151372</v>
          </cell>
          <cell r="EY113">
            <v>597.15654935399743</v>
          </cell>
          <cell r="EZ113">
            <v>9488.9516116473224</v>
          </cell>
          <cell r="FA113">
            <v>48.006396144252093</v>
          </cell>
          <cell r="FB113">
            <v>2884.0456167879042</v>
          </cell>
          <cell r="FC113">
            <v>4.3213079878375344</v>
          </cell>
          <cell r="FD113">
            <v>29584.520000000008</v>
          </cell>
          <cell r="FF113">
            <v>1669.9391934896837</v>
          </cell>
          <cell r="FG113">
            <v>7368.4499999999853</v>
          </cell>
          <cell r="FH113">
            <v>0</v>
          </cell>
          <cell r="FI113">
            <v>0</v>
          </cell>
          <cell r="FJ113">
            <v>374.84381058631118</v>
          </cell>
          <cell r="FK113">
            <v>7368.4499999999853</v>
          </cell>
          <cell r="FL113">
            <v>0</v>
          </cell>
          <cell r="FM113">
            <v>0</v>
          </cell>
          <cell r="FN113">
            <v>351.29247990918333</v>
          </cell>
          <cell r="FO113">
            <v>7368.4499999999853</v>
          </cell>
          <cell r="FP113">
            <v>0</v>
          </cell>
          <cell r="FQ113">
            <v>0</v>
          </cell>
          <cell r="FR113">
            <v>270.47304408130219</v>
          </cell>
          <cell r="FS113">
            <v>7368.4499999999853</v>
          </cell>
          <cell r="FT113">
            <v>0</v>
          </cell>
          <cell r="FU113">
            <v>0</v>
          </cell>
          <cell r="FW113">
            <v>5</v>
          </cell>
          <cell r="FX113">
            <v>2036</v>
          </cell>
        </row>
        <row r="114">
          <cell r="I114">
            <v>293</v>
          </cell>
          <cell r="J114" t="str">
            <v>Heinsestr. 22</v>
          </cell>
          <cell r="K114" t="str">
            <v>Team 03</v>
          </cell>
          <cell r="L114" t="str">
            <v>Team 3 &amp; 4</v>
          </cell>
          <cell r="M114" t="str">
            <v>Gauger, Sebastian</v>
          </cell>
          <cell r="N114" t="str">
            <v>Trettin, Sabrina</v>
          </cell>
          <cell r="O114" t="str">
            <v>Boddenberg, Nikos</v>
          </cell>
          <cell r="P114" t="str">
            <v>Vogt, David</v>
          </cell>
          <cell r="Q114" t="str">
            <v>Winkler, Anna</v>
          </cell>
          <cell r="R114" t="str">
            <v>3016.009.03</v>
          </cell>
          <cell r="S114" t="str">
            <v>3016.300.09</v>
          </cell>
          <cell r="T114" t="str">
            <v>40</v>
          </cell>
          <cell r="U114" t="str">
            <v>Mietwohnanlage</v>
          </cell>
          <cell r="V114"/>
          <cell r="W114" t="str">
            <v>TN04</v>
          </cell>
          <cell r="X114" t="str">
            <v>Wohnen</v>
          </cell>
          <cell r="Y114" t="str">
            <v>Wohnen</v>
          </cell>
          <cell r="Z114" t="str">
            <v>Berlin</v>
          </cell>
          <cell r="AA114" t="str">
            <v>13467</v>
          </cell>
          <cell r="AB114" t="str">
            <v>Berlin</v>
          </cell>
          <cell r="AC114" t="str">
            <v>Reinickendorf</v>
          </cell>
          <cell r="AD114" t="str">
            <v>Hermsdorf</v>
          </cell>
          <cell r="AE114" t="str">
            <v>Heinsestr. 22</v>
          </cell>
          <cell r="AF114" t="str">
            <v>3016/3020/1100/0293/0001</v>
          </cell>
          <cell r="AG114">
            <v>293</v>
          </cell>
          <cell r="AH114" t="str">
            <v>LBB09 LBB Fonds 9 Standort 09 Teilgarantie 07</v>
          </cell>
          <cell r="AI114">
            <v>1</v>
          </cell>
          <cell r="AJ114">
            <v>91</v>
          </cell>
          <cell r="AK114">
            <v>0</v>
          </cell>
          <cell r="AL114">
            <v>2840.6800000000035</v>
          </cell>
          <cell r="AM114">
            <v>395.75</v>
          </cell>
          <cell r="AN114">
            <v>283.60000000000002</v>
          </cell>
          <cell r="AO114">
            <v>283.22000000000003</v>
          </cell>
          <cell r="AP114" t="str">
            <v>-</v>
          </cell>
          <cell r="AQ114" t="str">
            <v>3016.300.09</v>
          </cell>
          <cell r="AR114">
            <v>4</v>
          </cell>
          <cell r="AS114">
            <v>1</v>
          </cell>
          <cell r="AT114">
            <v>6</v>
          </cell>
          <cell r="AU114" t="str">
            <v>-</v>
          </cell>
          <cell r="AV114" t="str">
            <v>-</v>
          </cell>
          <cell r="AW114" t="str">
            <v>-</v>
          </cell>
          <cell r="AX114" t="str">
            <v>-</v>
          </cell>
          <cell r="AY114" t="str">
            <v>-</v>
          </cell>
          <cell r="AZ114" t="str">
            <v>-</v>
          </cell>
          <cell r="BA114" t="str">
            <v>-</v>
          </cell>
          <cell r="BB114" t="str">
            <v>-</v>
          </cell>
          <cell r="BC114" t="str">
            <v>-</v>
          </cell>
          <cell r="BD114" t="str">
            <v>-</v>
          </cell>
          <cell r="BE114" t="str">
            <v>-</v>
          </cell>
          <cell r="BF114" t="str">
            <v>-</v>
          </cell>
          <cell r="BG114" t="str">
            <v>-</v>
          </cell>
          <cell r="BH114" t="str">
            <v>-</v>
          </cell>
          <cell r="BI114"/>
          <cell r="BJ114" t="str">
            <v>G</v>
          </cell>
          <cell r="BK114" t="str">
            <v>G</v>
          </cell>
          <cell r="BL114" t="str">
            <v>G</v>
          </cell>
          <cell r="BM114" t="str">
            <v>G</v>
          </cell>
          <cell r="BN114" t="str">
            <v>G</v>
          </cell>
          <cell r="BO114" t="str">
            <v>G</v>
          </cell>
          <cell r="BP114" t="str">
            <v>G</v>
          </cell>
          <cell r="BQ114" t="str">
            <v>entfällt</v>
          </cell>
          <cell r="BR114" t="str">
            <v>G6</v>
          </cell>
          <cell r="BS114" t="str">
            <v>G6</v>
          </cell>
          <cell r="BT114" t="str">
            <v>G6</v>
          </cell>
          <cell r="BU114" t="str">
            <v>G6</v>
          </cell>
          <cell r="BV114" t="str">
            <v>G6</v>
          </cell>
          <cell r="BW114" t="str">
            <v>G6</v>
          </cell>
          <cell r="BX114" t="str">
            <v>G6</v>
          </cell>
          <cell r="BY114" t="str">
            <v>entfällt</v>
          </cell>
          <cell r="BZ114">
            <v>11419.790000000003</v>
          </cell>
          <cell r="CA114">
            <v>4.0200902600785691</v>
          </cell>
          <cell r="CB114">
            <v>3843.777</v>
          </cell>
          <cell r="CC114">
            <v>1103.818</v>
          </cell>
          <cell r="CD114">
            <v>1699.963</v>
          </cell>
          <cell r="CE114">
            <v>144.42400000000001</v>
          </cell>
          <cell r="CF114">
            <v>40.133000000000003</v>
          </cell>
          <cell r="CG114">
            <v>0</v>
          </cell>
          <cell r="CH114">
            <v>69</v>
          </cell>
          <cell r="CI114">
            <v>1.0920000000000001</v>
          </cell>
          <cell r="CJ114">
            <v>1219.3979999999999</v>
          </cell>
          <cell r="CK114">
            <v>0</v>
          </cell>
          <cell r="CL114">
            <v>0</v>
          </cell>
          <cell r="CM114">
            <v>0</v>
          </cell>
          <cell r="CN114">
            <v>0</v>
          </cell>
          <cell r="CO114">
            <v>440.64499999999998</v>
          </cell>
          <cell r="CP114">
            <v>0</v>
          </cell>
          <cell r="CQ114">
            <v>0</v>
          </cell>
          <cell r="CR114">
            <v>31.46</v>
          </cell>
          <cell r="CS114">
            <v>1</v>
          </cell>
          <cell r="CT114">
            <v>0</v>
          </cell>
          <cell r="CU114">
            <v>32</v>
          </cell>
          <cell r="CV114">
            <v>0</v>
          </cell>
          <cell r="CW114">
            <v>8</v>
          </cell>
          <cell r="CX114">
            <v>0</v>
          </cell>
          <cell r="CY114">
            <v>0</v>
          </cell>
          <cell r="CZ114">
            <v>0</v>
          </cell>
          <cell r="DA114">
            <v>46</v>
          </cell>
          <cell r="DB114">
            <v>0</v>
          </cell>
          <cell r="DC114">
            <v>0</v>
          </cell>
          <cell r="DD114">
            <v>0</v>
          </cell>
          <cell r="DE114">
            <v>246</v>
          </cell>
          <cell r="DF114">
            <v>0</v>
          </cell>
          <cell r="DG114">
            <v>0</v>
          </cell>
          <cell r="DH114">
            <v>0</v>
          </cell>
          <cell r="DI114">
            <v>0</v>
          </cell>
          <cell r="DJ114">
            <v>0</v>
          </cell>
          <cell r="DK114">
            <v>26</v>
          </cell>
          <cell r="DL114">
            <v>0</v>
          </cell>
          <cell r="DM114">
            <v>286.67099999999999</v>
          </cell>
          <cell r="DN114">
            <v>0</v>
          </cell>
          <cell r="DO114">
            <v>0</v>
          </cell>
          <cell r="DP114">
            <v>0</v>
          </cell>
          <cell r="DQ114">
            <v>237.32</v>
          </cell>
          <cell r="DR114">
            <v>11.83</v>
          </cell>
          <cell r="DS114">
            <v>182.14</v>
          </cell>
          <cell r="DT114">
            <v>431.28999999999996</v>
          </cell>
          <cell r="DU114">
            <v>0</v>
          </cell>
          <cell r="DV114">
            <v>0</v>
          </cell>
          <cell r="DW114">
            <v>0</v>
          </cell>
          <cell r="DX114">
            <v>0</v>
          </cell>
          <cell r="DY114">
            <v>0</v>
          </cell>
          <cell r="DZ114">
            <v>0</v>
          </cell>
          <cell r="EA114">
            <v>0</v>
          </cell>
          <cell r="EB114">
            <v>288.72000000000003</v>
          </cell>
          <cell r="EC114">
            <v>5.24</v>
          </cell>
          <cell r="ED114">
            <v>0</v>
          </cell>
          <cell r="EE114">
            <v>0</v>
          </cell>
          <cell r="EF114">
            <v>293.96000000000004</v>
          </cell>
          <cell r="EG114">
            <v>0</v>
          </cell>
          <cell r="EH114">
            <v>0</v>
          </cell>
          <cell r="EI114">
            <v>0</v>
          </cell>
          <cell r="EJ114">
            <v>0</v>
          </cell>
          <cell r="EK114">
            <v>0</v>
          </cell>
          <cell r="EL114">
            <v>1.88</v>
          </cell>
          <cell r="EM114">
            <v>51</v>
          </cell>
          <cell r="EN114">
            <v>79.39</v>
          </cell>
          <cell r="EO114">
            <v>1</v>
          </cell>
          <cell r="EP114" t="str">
            <v>ja</v>
          </cell>
          <cell r="EQ114">
            <v>247.94</v>
          </cell>
          <cell r="ER114">
            <v>477.31</v>
          </cell>
          <cell r="ES114">
            <v>725.25</v>
          </cell>
          <cell r="ET114">
            <v>4</v>
          </cell>
          <cell r="EU114">
            <v>12</v>
          </cell>
          <cell r="EV114">
            <v>3608.1985516482437</v>
          </cell>
          <cell r="EW114">
            <v>35.969892369937774</v>
          </cell>
          <cell r="EX114">
            <v>2748.8709511915399</v>
          </cell>
          <cell r="EY114">
            <v>230.50576418840956</v>
          </cell>
          <cell r="EZ114">
            <v>3662.7883340738326</v>
          </cell>
          <cell r="FA114">
            <v>18.530737109277712</v>
          </cell>
          <cell r="FB114">
            <v>1113.2577203935823</v>
          </cell>
          <cell r="FC114">
            <v>1.6680490251803037</v>
          </cell>
          <cell r="FD114">
            <v>11419.790000000005</v>
          </cell>
          <cell r="FF114">
            <v>170.32083333333355</v>
          </cell>
          <cell r="FG114">
            <v>2840.6800000000035</v>
          </cell>
          <cell r="FH114">
            <v>0</v>
          </cell>
          <cell r="FI114">
            <v>0</v>
          </cell>
          <cell r="FJ114">
            <v>181.21750000000023</v>
          </cell>
          <cell r="FK114">
            <v>2840.6800000000035</v>
          </cell>
          <cell r="FL114">
            <v>0</v>
          </cell>
          <cell r="FM114">
            <v>0</v>
          </cell>
          <cell r="FN114">
            <v>829.87250000000097</v>
          </cell>
          <cell r="FO114">
            <v>2840.6800000000035</v>
          </cell>
          <cell r="FP114">
            <v>0</v>
          </cell>
          <cell r="FQ114">
            <v>0</v>
          </cell>
          <cell r="FR114">
            <v>93.980000000000118</v>
          </cell>
          <cell r="FS114">
            <v>2840.6800000000035</v>
          </cell>
          <cell r="FT114">
            <v>10.840833333333347</v>
          </cell>
          <cell r="FU114">
            <v>2840.6800000000035</v>
          </cell>
          <cell r="FW114">
            <v>2</v>
          </cell>
          <cell r="FX114">
            <v>291</v>
          </cell>
        </row>
        <row r="115">
          <cell r="I115">
            <v>2214</v>
          </cell>
          <cell r="J115" t="str">
            <v>Berlin, Ontarioseestr. 16-30</v>
          </cell>
          <cell r="K115" t="str">
            <v>Team 01</v>
          </cell>
          <cell r="L115" t="str">
            <v>Sonstige/Stellplätze</v>
          </cell>
          <cell r="M115" t="str">
            <v>Gauger, Sebastian</v>
          </cell>
          <cell r="N115" t="str">
            <v>Krause, Jörn Peter</v>
          </cell>
          <cell r="O115" t="str">
            <v>Esche, Kathrin</v>
          </cell>
          <cell r="P115" t="str">
            <v>Reile, Birgit</v>
          </cell>
          <cell r="Q115" t="str">
            <v>Hardt, David</v>
          </cell>
          <cell r="R115" t="str">
            <v>3016.001.04</v>
          </cell>
          <cell r="S115" t="str">
            <v>3016.400.01</v>
          </cell>
          <cell r="T115" t="str">
            <v>40</v>
          </cell>
          <cell r="U115" t="str">
            <v>Mietwohnanlage</v>
          </cell>
          <cell r="V115"/>
          <cell r="W115" t="str">
            <v>TN04</v>
          </cell>
          <cell r="X115" t="str">
            <v>Wohnen</v>
          </cell>
          <cell r="Y115" t="str">
            <v>Wohnen</v>
          </cell>
          <cell r="Z115" t="str">
            <v>Berlin</v>
          </cell>
          <cell r="AA115" t="str">
            <v>10319</v>
          </cell>
          <cell r="AB115" t="str">
            <v>Berlin</v>
          </cell>
          <cell r="AC115" t="str">
            <v>Lichtenberg</v>
          </cell>
          <cell r="AD115" t="str">
            <v>Friedrichsfelde</v>
          </cell>
          <cell r="AE115" t="str">
            <v>Berlin, Ontarioseestr. 16-30</v>
          </cell>
          <cell r="AF115" t="str">
            <v>3016/3016/3016/2214/1004</v>
          </cell>
          <cell r="AG115">
            <v>2214</v>
          </cell>
          <cell r="AH115" t="str">
            <v>LBB09 LBB Fonds 9 Standort 01 Teilgarantie 35</v>
          </cell>
          <cell r="AI115">
            <v>1</v>
          </cell>
          <cell r="AJ115">
            <v>97</v>
          </cell>
          <cell r="AK115">
            <v>1</v>
          </cell>
          <cell r="AL115">
            <v>6599.7400000000034</v>
          </cell>
          <cell r="AM115">
            <v>60</v>
          </cell>
          <cell r="AN115">
            <v>60</v>
          </cell>
          <cell r="AO115">
            <v>60</v>
          </cell>
          <cell r="AP115" t="str">
            <v>-</v>
          </cell>
          <cell r="AQ115" t="str">
            <v>3016.400.01</v>
          </cell>
          <cell r="AR115">
            <v>5</v>
          </cell>
          <cell r="AS115">
            <v>8</v>
          </cell>
          <cell r="AT115">
            <v>2</v>
          </cell>
          <cell r="AU115">
            <v>36281</v>
          </cell>
          <cell r="AV115">
            <v>46387</v>
          </cell>
          <cell r="AW115">
            <v>36281</v>
          </cell>
          <cell r="AX115">
            <v>46387</v>
          </cell>
          <cell r="AY115">
            <v>36891</v>
          </cell>
          <cell r="AZ115">
            <v>46387</v>
          </cell>
          <cell r="BA115" t="str">
            <v>-</v>
          </cell>
          <cell r="BB115" t="str">
            <v>-</v>
          </cell>
          <cell r="BC115">
            <v>36525</v>
          </cell>
          <cell r="BD115">
            <v>46387</v>
          </cell>
          <cell r="BE115" t="str">
            <v>-</v>
          </cell>
          <cell r="BF115" t="str">
            <v>-</v>
          </cell>
          <cell r="BG115">
            <v>36891</v>
          </cell>
          <cell r="BH115">
            <v>46387</v>
          </cell>
          <cell r="BI115"/>
          <cell r="BJ115" t="str">
            <v>W</v>
          </cell>
          <cell r="BK115" t="str">
            <v>W</v>
          </cell>
          <cell r="BL115" t="str">
            <v>G</v>
          </cell>
          <cell r="BM115" t="str">
            <v>G</v>
          </cell>
          <cell r="BN115" t="str">
            <v>G</v>
          </cell>
          <cell r="BO115" t="str">
            <v>G</v>
          </cell>
          <cell r="BP115" t="str">
            <v>G</v>
          </cell>
          <cell r="BQ115" t="str">
            <v>entfällt</v>
          </cell>
          <cell r="BR115" t="str">
            <v>W2</v>
          </cell>
          <cell r="BS115" t="str">
            <v>W2</v>
          </cell>
          <cell r="BT115" t="str">
            <v>G2</v>
          </cell>
          <cell r="BU115" t="str">
            <v>G2</v>
          </cell>
          <cell r="BV115" t="str">
            <v>G2</v>
          </cell>
          <cell r="BW115" t="str">
            <v>G2</v>
          </cell>
          <cell r="BX115" t="str">
            <v>G2</v>
          </cell>
          <cell r="BY115" t="str">
            <v>entfällt</v>
          </cell>
          <cell r="BZ115">
            <v>21315.459999999995</v>
          </cell>
          <cell r="CA115">
            <v>3.2297423837908741</v>
          </cell>
          <cell r="CB115">
            <v>7022.5479999999998</v>
          </cell>
          <cell r="CC115">
            <v>1839.251</v>
          </cell>
          <cell r="CD115">
            <v>4991.99</v>
          </cell>
          <cell r="CE115">
            <v>1400.393</v>
          </cell>
          <cell r="CF115">
            <v>80.311999999999998</v>
          </cell>
          <cell r="CG115">
            <v>0</v>
          </cell>
          <cell r="CH115">
            <v>162</v>
          </cell>
          <cell r="CI115">
            <v>29.745000000000001</v>
          </cell>
          <cell r="CJ115">
            <v>2200.5569999999998</v>
          </cell>
          <cell r="CK115">
            <v>0</v>
          </cell>
          <cell r="CL115">
            <v>0</v>
          </cell>
          <cell r="CM115">
            <v>337.36700000000002</v>
          </cell>
          <cell r="CN115">
            <v>0</v>
          </cell>
          <cell r="CO115">
            <v>758.875</v>
          </cell>
          <cell r="CP115">
            <v>241</v>
          </cell>
          <cell r="CQ115">
            <v>0</v>
          </cell>
          <cell r="CR115">
            <v>153.233</v>
          </cell>
          <cell r="CS115">
            <v>0</v>
          </cell>
          <cell r="CT115">
            <v>178.12100000000001</v>
          </cell>
          <cell r="CU115">
            <v>31</v>
          </cell>
          <cell r="CV115">
            <v>0</v>
          </cell>
          <cell r="CW115">
            <v>0</v>
          </cell>
          <cell r="CX115">
            <v>4.5410000000000004</v>
          </cell>
          <cell r="CY115">
            <v>0</v>
          </cell>
          <cell r="CZ115">
            <v>52.814</v>
          </cell>
          <cell r="DA115">
            <v>0</v>
          </cell>
          <cell r="DB115">
            <v>0</v>
          </cell>
          <cell r="DC115">
            <v>0</v>
          </cell>
          <cell r="DD115">
            <v>0</v>
          </cell>
          <cell r="DE115">
            <v>228</v>
          </cell>
          <cell r="DF115">
            <v>0</v>
          </cell>
          <cell r="DG115">
            <v>0</v>
          </cell>
          <cell r="DH115">
            <v>0</v>
          </cell>
          <cell r="DI115">
            <v>0</v>
          </cell>
          <cell r="DJ115">
            <v>0</v>
          </cell>
          <cell r="DK115">
            <v>246</v>
          </cell>
          <cell r="DL115">
            <v>0</v>
          </cell>
          <cell r="DM115">
            <v>194.05199999999999</v>
          </cell>
          <cell r="DN115">
            <v>0</v>
          </cell>
          <cell r="DO115">
            <v>0</v>
          </cell>
          <cell r="DP115">
            <v>0</v>
          </cell>
          <cell r="DQ115">
            <v>1582.2</v>
          </cell>
          <cell r="DR115">
            <v>0</v>
          </cell>
          <cell r="DS115">
            <v>0</v>
          </cell>
          <cell r="DT115">
            <v>1582.2</v>
          </cell>
          <cell r="DU115">
            <v>0</v>
          </cell>
          <cell r="DV115">
            <v>0</v>
          </cell>
          <cell r="DW115">
            <v>0</v>
          </cell>
          <cell r="DX115">
            <v>0</v>
          </cell>
          <cell r="DY115">
            <v>0</v>
          </cell>
          <cell r="DZ115">
            <v>0</v>
          </cell>
          <cell r="EA115">
            <v>0</v>
          </cell>
          <cell r="EB115">
            <v>1.53</v>
          </cell>
          <cell r="EC115">
            <v>0</v>
          </cell>
          <cell r="ED115">
            <v>0</v>
          </cell>
          <cell r="EE115">
            <v>0</v>
          </cell>
          <cell r="EF115">
            <v>1.53</v>
          </cell>
          <cell r="EG115">
            <v>0</v>
          </cell>
          <cell r="EH115">
            <v>0</v>
          </cell>
          <cell r="EI115">
            <v>4.2</v>
          </cell>
          <cell r="EJ115">
            <v>0</v>
          </cell>
          <cell r="EK115">
            <v>4.2</v>
          </cell>
          <cell r="EL115">
            <v>2.25</v>
          </cell>
          <cell r="EM115">
            <v>140</v>
          </cell>
          <cell r="EN115">
            <v>302.60000000000002</v>
          </cell>
          <cell r="EO115">
            <v>1</v>
          </cell>
          <cell r="EP115" t="str">
            <v>ja</v>
          </cell>
          <cell r="EQ115">
            <v>878.25</v>
          </cell>
          <cell r="ER115">
            <v>709.68000000000006</v>
          </cell>
          <cell r="ES115">
            <v>1587.93</v>
          </cell>
          <cell r="ET115" t="str">
            <v>entfällt</v>
          </cell>
          <cell r="EU115" t="str">
            <v>entfällt</v>
          </cell>
          <cell r="EV115">
            <v>6734.8359207757794</v>
          </cell>
          <cell r="EW115">
            <v>67.139133207853519</v>
          </cell>
          <cell r="EX115">
            <v>5130.869202085607</v>
          </cell>
          <cell r="EY115">
            <v>430.24752612153765</v>
          </cell>
          <cell r="EZ115">
            <v>6836.7297667835728</v>
          </cell>
          <cell r="FA115">
            <v>34.588305531303511</v>
          </cell>
          <cell r="FB115">
            <v>2077.9366703538835</v>
          </cell>
          <cell r="FC115">
            <v>3.113475140459653</v>
          </cell>
          <cell r="FD115">
            <v>21315.459999999995</v>
          </cell>
          <cell r="FF115">
            <v>403.4000000000002</v>
          </cell>
          <cell r="FG115">
            <v>6599.7400000000034</v>
          </cell>
          <cell r="FH115">
            <v>0</v>
          </cell>
          <cell r="FI115">
            <v>0</v>
          </cell>
          <cell r="FJ115">
            <v>866.01666666666711</v>
          </cell>
          <cell r="FK115">
            <v>6599.7400000000034</v>
          </cell>
          <cell r="FL115">
            <v>421.61250000000024</v>
          </cell>
          <cell r="FM115">
            <v>6599.7400000000034</v>
          </cell>
          <cell r="FN115">
            <v>1505.1250000000007</v>
          </cell>
          <cell r="FO115">
            <v>6599.7400000000034</v>
          </cell>
          <cell r="FP115">
            <v>0</v>
          </cell>
          <cell r="FQ115">
            <v>0</v>
          </cell>
          <cell r="FR115">
            <v>193.88083333333344</v>
          </cell>
          <cell r="FS115">
            <v>6599.7400000000034</v>
          </cell>
          <cell r="FT115">
            <v>0</v>
          </cell>
          <cell r="FU115">
            <v>0</v>
          </cell>
          <cell r="FW115">
            <v>0</v>
          </cell>
          <cell r="FX115">
            <v>293</v>
          </cell>
        </row>
        <row r="116">
          <cell r="I116">
            <v>2214</v>
          </cell>
          <cell r="J116" t="str">
            <v>Berlin, Ontarioseestr. 16-30</v>
          </cell>
          <cell r="K116" t="str">
            <v>Team 01</v>
          </cell>
          <cell r="L116" t="str">
            <v>Team 1 &amp; 2</v>
          </cell>
          <cell r="M116" t="str">
            <v>Gauger, Sebastian</v>
          </cell>
          <cell r="N116" t="str">
            <v>Krause, Jörn Peter</v>
          </cell>
          <cell r="O116" t="str">
            <v>Esche, Kathrin</v>
          </cell>
          <cell r="P116" t="str">
            <v>Reile, Birgit</v>
          </cell>
          <cell r="Q116" t="str">
            <v>Hardt, David</v>
          </cell>
          <cell r="R116" t="str">
            <v>3016.001.05</v>
          </cell>
          <cell r="S116" t="str">
            <v>3016.500.01</v>
          </cell>
          <cell r="T116" t="str">
            <v>40</v>
          </cell>
          <cell r="U116" t="str">
            <v>Mietwohnanlage</v>
          </cell>
          <cell r="V116"/>
          <cell r="W116" t="str">
            <v>TN04</v>
          </cell>
          <cell r="X116" t="str">
            <v>Wohnen</v>
          </cell>
          <cell r="Y116" t="str">
            <v>Wohnen</v>
          </cell>
          <cell r="Z116" t="str">
            <v>Berlin</v>
          </cell>
          <cell r="AA116" t="str">
            <v>10319</v>
          </cell>
          <cell r="AB116" t="str">
            <v>Berlin</v>
          </cell>
          <cell r="AC116" t="str">
            <v>Lichtenberg</v>
          </cell>
          <cell r="AD116" t="str">
            <v>Friedrichsfelde</v>
          </cell>
          <cell r="AE116" t="str">
            <v>Ontarioseestr. 16</v>
          </cell>
          <cell r="AF116" t="str">
            <v>3016/3016/3016/2214/0001</v>
          </cell>
          <cell r="AG116">
            <v>2214</v>
          </cell>
          <cell r="AH116" t="str">
            <v>LBB09 LBB Fonds 9 Standort 01 Teilgarantie 36</v>
          </cell>
          <cell r="AI116">
            <v>1</v>
          </cell>
          <cell r="AJ116">
            <v>0</v>
          </cell>
          <cell r="AK116">
            <v>0</v>
          </cell>
          <cell r="AL116">
            <v>6599.7400000000034</v>
          </cell>
          <cell r="AM116">
            <v>888.18999999999994</v>
          </cell>
          <cell r="AN116">
            <v>656.68</v>
          </cell>
          <cell r="AO116">
            <v>656.68</v>
          </cell>
          <cell r="AP116" t="str">
            <v>-</v>
          </cell>
          <cell r="AQ116" t="str">
            <v>3016.500.01</v>
          </cell>
          <cell r="AR116">
            <v>5</v>
          </cell>
          <cell r="AS116">
            <v>8</v>
          </cell>
          <cell r="AT116">
            <v>2</v>
          </cell>
          <cell r="AU116">
            <v>36281</v>
          </cell>
          <cell r="AV116">
            <v>46387</v>
          </cell>
          <cell r="AW116">
            <v>36281</v>
          </cell>
          <cell r="AX116">
            <v>46387</v>
          </cell>
          <cell r="AY116">
            <v>36891</v>
          </cell>
          <cell r="AZ116">
            <v>46387</v>
          </cell>
          <cell r="BA116" t="str">
            <v>-</v>
          </cell>
          <cell r="BB116" t="str">
            <v>-</v>
          </cell>
          <cell r="BC116">
            <v>36525</v>
          </cell>
          <cell r="BD116">
            <v>46387</v>
          </cell>
          <cell r="BE116" t="str">
            <v>-</v>
          </cell>
          <cell r="BF116" t="str">
            <v>-</v>
          </cell>
          <cell r="BG116">
            <v>36891</v>
          </cell>
          <cell r="BH116">
            <v>46387</v>
          </cell>
          <cell r="BI116"/>
          <cell r="BJ116" t="str">
            <v>W</v>
          </cell>
          <cell r="BK116" t="str">
            <v>W</v>
          </cell>
          <cell r="BL116" t="str">
            <v>G</v>
          </cell>
          <cell r="BM116" t="str">
            <v>G</v>
          </cell>
          <cell r="BN116" t="str">
            <v>G</v>
          </cell>
          <cell r="BO116" t="str">
            <v>G</v>
          </cell>
          <cell r="BP116" t="str">
            <v>G</v>
          </cell>
          <cell r="BQ116" t="str">
            <v>entfällt</v>
          </cell>
          <cell r="BR116" t="str">
            <v>W2</v>
          </cell>
          <cell r="BS116" t="str">
            <v>W2</v>
          </cell>
          <cell r="BT116" t="str">
            <v>G2</v>
          </cell>
          <cell r="BU116" t="str">
            <v>G2</v>
          </cell>
          <cell r="BV116" t="str">
            <v>G2</v>
          </cell>
          <cell r="BW116" t="str">
            <v>G2</v>
          </cell>
          <cell r="BX116" t="str">
            <v>G2</v>
          </cell>
          <cell r="BY116" t="str">
            <v>entfällt</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1</v>
          </cell>
          <cell r="EP116" t="str">
            <v>Anteil freif. Whg.</v>
          </cell>
          <cell r="EQ116">
            <v>878.25</v>
          </cell>
          <cell r="ER116">
            <v>0</v>
          </cell>
          <cell r="ES116">
            <v>0</v>
          </cell>
          <cell r="ET116" t="str">
            <v>entfällt</v>
          </cell>
          <cell r="EU116" t="str">
            <v>entfällt</v>
          </cell>
          <cell r="EV116">
            <v>0</v>
          </cell>
          <cell r="EW116">
            <v>0</v>
          </cell>
          <cell r="EX116">
            <v>0</v>
          </cell>
          <cell r="EY116">
            <v>0</v>
          </cell>
          <cell r="EZ116">
            <v>0</v>
          </cell>
          <cell r="FA116">
            <v>0</v>
          </cell>
          <cell r="FB116">
            <v>0</v>
          </cell>
          <cell r="FC116">
            <v>0</v>
          </cell>
          <cell r="FD116">
            <v>0</v>
          </cell>
          <cell r="FE116" t="str">
            <v>67 Whg. 1. Förderweg / 30 Whg. 2. Förderweg</v>
          </cell>
          <cell r="FF116">
            <v>0</v>
          </cell>
          <cell r="FG116">
            <v>0</v>
          </cell>
          <cell r="FH116">
            <v>866.01666666666711</v>
          </cell>
          <cell r="FI116">
            <v>6599.7400000000034</v>
          </cell>
          <cell r="FJ116">
            <v>0</v>
          </cell>
          <cell r="FK116">
            <v>0</v>
          </cell>
          <cell r="FL116">
            <v>0</v>
          </cell>
          <cell r="FM116">
            <v>0</v>
          </cell>
          <cell r="FN116">
            <v>403.4000000000002</v>
          </cell>
          <cell r="FO116">
            <v>6599.7400000000034</v>
          </cell>
          <cell r="FP116">
            <v>421.61250000000024</v>
          </cell>
          <cell r="FQ116">
            <v>6599.7400000000034</v>
          </cell>
          <cell r="FR116">
            <v>1505.1250000000007</v>
          </cell>
          <cell r="FS116">
            <v>6599.7400000000034</v>
          </cell>
          <cell r="FT116">
            <v>10957.693398756055</v>
          </cell>
          <cell r="FU116">
            <v>6599.7400000000034</v>
          </cell>
          <cell r="FW116">
            <v>1</v>
          </cell>
          <cell r="FX116">
            <v>2214</v>
          </cell>
        </row>
        <row r="117">
          <cell r="I117">
            <v>139</v>
          </cell>
          <cell r="J117" t="str">
            <v>Rhinstraße 121-127</v>
          </cell>
          <cell r="K117" t="str">
            <v>Team 03</v>
          </cell>
          <cell r="L117" t="str">
            <v>Team 3 &amp; 4</v>
          </cell>
          <cell r="M117" t="str">
            <v>Gauger, Sebastian</v>
          </cell>
          <cell r="N117" t="str">
            <v>Trettin, Sabrina</v>
          </cell>
          <cell r="O117" t="str">
            <v>Peikert, Ralf</v>
          </cell>
          <cell r="P117" t="str">
            <v>Diduhs, Rezija | Nemetz, Reinhard</v>
          </cell>
          <cell r="Q117" t="str">
            <v>Agwani, Abu Bakar</v>
          </cell>
          <cell r="R117" t="str">
            <v>3016.001.06</v>
          </cell>
          <cell r="S117" t="str">
            <v>3016.600.01</v>
          </cell>
          <cell r="T117" t="str">
            <v>43</v>
          </cell>
          <cell r="U117" t="str">
            <v>Apartmentanlage Beschäftigtenwohnen</v>
          </cell>
          <cell r="V117"/>
          <cell r="W117" t="str">
            <v>TN05</v>
          </cell>
          <cell r="X117" t="str">
            <v>Apartment</v>
          </cell>
          <cell r="Y117" t="str">
            <v>Apartment</v>
          </cell>
          <cell r="Z117" t="str">
            <v>Berlin</v>
          </cell>
          <cell r="AA117" t="str">
            <v>10315</v>
          </cell>
          <cell r="AB117" t="str">
            <v>Berlin</v>
          </cell>
          <cell r="AC117" t="str">
            <v>Lichtenberg</v>
          </cell>
          <cell r="AD117" t="str">
            <v>Friedrichsfelde</v>
          </cell>
          <cell r="AE117" t="str">
            <v>Rhinstraße 121</v>
          </cell>
          <cell r="AF117" t="str">
            <v>3016/3020/1100/0139/0001</v>
          </cell>
          <cell r="AG117">
            <v>139</v>
          </cell>
          <cell r="AH117" t="str">
            <v>LBB09 LBB Fonds 9 Standort 01 Teilgarantie 39</v>
          </cell>
          <cell r="AI117">
            <v>1</v>
          </cell>
          <cell r="AJ117">
            <v>115</v>
          </cell>
          <cell r="AK117">
            <v>0</v>
          </cell>
          <cell r="AL117">
            <v>11080.600000000002</v>
          </cell>
          <cell r="AM117">
            <v>860</v>
          </cell>
          <cell r="AN117">
            <v>860</v>
          </cell>
          <cell r="AO117">
            <v>0</v>
          </cell>
          <cell r="AP117" t="str">
            <v>-</v>
          </cell>
          <cell r="AQ117" t="str">
            <v>3016.600.01</v>
          </cell>
          <cell r="AR117">
            <v>10</v>
          </cell>
          <cell r="AS117">
            <v>3</v>
          </cell>
          <cell r="AT117">
            <v>2</v>
          </cell>
          <cell r="AU117" t="str">
            <v>-</v>
          </cell>
          <cell r="AV117" t="str">
            <v>-</v>
          </cell>
          <cell r="AW117" t="str">
            <v>-</v>
          </cell>
          <cell r="AX117" t="str">
            <v>-</v>
          </cell>
          <cell r="AY117" t="str">
            <v>-</v>
          </cell>
          <cell r="AZ117" t="str">
            <v>-</v>
          </cell>
          <cell r="BA117" t="str">
            <v>-</v>
          </cell>
          <cell r="BB117" t="str">
            <v>-</v>
          </cell>
          <cell r="BC117" t="str">
            <v>-</v>
          </cell>
          <cell r="BD117" t="str">
            <v>-</v>
          </cell>
          <cell r="BE117" t="str">
            <v>-</v>
          </cell>
          <cell r="BF117" t="str">
            <v>-</v>
          </cell>
          <cell r="BG117" t="str">
            <v>-</v>
          </cell>
          <cell r="BH117" t="str">
            <v>-</v>
          </cell>
          <cell r="BI117"/>
          <cell r="BJ117" t="str">
            <v>A</v>
          </cell>
          <cell r="BK117" t="str">
            <v>A</v>
          </cell>
          <cell r="BL117" t="str">
            <v>G</v>
          </cell>
          <cell r="BM117" t="str">
            <v>G</v>
          </cell>
          <cell r="BN117" t="str">
            <v>G</v>
          </cell>
          <cell r="BO117" t="str">
            <v>G</v>
          </cell>
          <cell r="BP117" t="str">
            <v>G</v>
          </cell>
          <cell r="BQ117" t="str">
            <v>entfällt</v>
          </cell>
          <cell r="BR117" t="str">
            <v>A2</v>
          </cell>
          <cell r="BS117" t="str">
            <v>A2</v>
          </cell>
          <cell r="BT117" t="str">
            <v>G2</v>
          </cell>
          <cell r="BU117" t="str">
            <v>G2</v>
          </cell>
          <cell r="BV117" t="str">
            <v>G2</v>
          </cell>
          <cell r="BW117" t="str">
            <v>G2</v>
          </cell>
          <cell r="BX117" t="str">
            <v>G2</v>
          </cell>
          <cell r="BY117" t="str">
            <v>entfällt</v>
          </cell>
          <cell r="BZ117">
            <v>24569.07</v>
          </cell>
          <cell r="CA117">
            <v>2.2173050195837765</v>
          </cell>
          <cell r="CB117">
            <v>5183.2420000000002</v>
          </cell>
          <cell r="CC117">
            <v>1217.2139999999999</v>
          </cell>
          <cell r="CD117">
            <v>3754.43</v>
          </cell>
          <cell r="CE117">
            <v>690.64200000000005</v>
          </cell>
          <cell r="CF117">
            <v>24.096</v>
          </cell>
          <cell r="CG117">
            <v>0</v>
          </cell>
          <cell r="CH117">
            <v>0</v>
          </cell>
          <cell r="CI117">
            <v>100.824</v>
          </cell>
          <cell r="CJ117">
            <v>898.63900000000001</v>
          </cell>
          <cell r="CK117">
            <v>0</v>
          </cell>
          <cell r="CL117">
            <v>0</v>
          </cell>
          <cell r="CM117">
            <v>84.525000000000006</v>
          </cell>
          <cell r="CN117">
            <v>259.83800000000002</v>
          </cell>
          <cell r="CO117">
            <v>1695.866</v>
          </cell>
          <cell r="CP117">
            <v>280</v>
          </cell>
          <cell r="CQ117">
            <v>0</v>
          </cell>
          <cell r="CR117">
            <v>51.500999999999998</v>
          </cell>
          <cell r="CS117">
            <v>2</v>
          </cell>
          <cell r="CT117">
            <v>0</v>
          </cell>
          <cell r="CU117">
            <v>19</v>
          </cell>
          <cell r="CV117">
            <v>0</v>
          </cell>
          <cell r="CW117">
            <v>0</v>
          </cell>
          <cell r="CX117">
            <v>36.314999999999998</v>
          </cell>
          <cell r="CY117">
            <v>157.28200000000001</v>
          </cell>
          <cell r="CZ117">
            <v>18.001000000000001</v>
          </cell>
          <cell r="DA117">
            <v>0</v>
          </cell>
          <cell r="DB117">
            <v>0</v>
          </cell>
          <cell r="DC117">
            <v>0</v>
          </cell>
          <cell r="DD117">
            <v>0</v>
          </cell>
          <cell r="DE117">
            <v>113</v>
          </cell>
          <cell r="DF117">
            <v>0</v>
          </cell>
          <cell r="DG117">
            <v>0</v>
          </cell>
          <cell r="DH117">
            <v>0</v>
          </cell>
          <cell r="DI117">
            <v>169</v>
          </cell>
          <cell r="DJ117">
            <v>0</v>
          </cell>
          <cell r="DK117">
            <v>41</v>
          </cell>
          <cell r="DL117">
            <v>0</v>
          </cell>
          <cell r="DM117">
            <v>0</v>
          </cell>
          <cell r="DN117">
            <v>0</v>
          </cell>
          <cell r="DO117">
            <v>0</v>
          </cell>
          <cell r="DP117">
            <v>0</v>
          </cell>
          <cell r="DQ117">
            <v>356.62</v>
          </cell>
          <cell r="DR117">
            <v>118.51</v>
          </cell>
          <cell r="DS117">
            <v>0</v>
          </cell>
          <cell r="DT117">
            <v>475.13</v>
          </cell>
          <cell r="DU117">
            <v>0</v>
          </cell>
          <cell r="DV117">
            <v>0</v>
          </cell>
          <cell r="DW117">
            <v>0</v>
          </cell>
          <cell r="DX117">
            <v>0</v>
          </cell>
          <cell r="DY117">
            <v>0</v>
          </cell>
          <cell r="DZ117">
            <v>0</v>
          </cell>
          <cell r="EA117">
            <v>0</v>
          </cell>
          <cell r="EB117">
            <v>582.57000000000005</v>
          </cell>
          <cell r="EC117">
            <v>0</v>
          </cell>
          <cell r="ED117">
            <v>0</v>
          </cell>
          <cell r="EE117">
            <v>0</v>
          </cell>
          <cell r="EF117">
            <v>582.57000000000005</v>
          </cell>
          <cell r="EG117">
            <v>17.079999999999998</v>
          </cell>
          <cell r="EH117">
            <v>0</v>
          </cell>
          <cell r="EI117">
            <v>0</v>
          </cell>
          <cell r="EJ117">
            <v>0</v>
          </cell>
          <cell r="EK117">
            <v>17.079999999999998</v>
          </cell>
          <cell r="EL117">
            <v>3.59</v>
          </cell>
          <cell r="EM117">
            <v>67</v>
          </cell>
          <cell r="EN117">
            <v>156.94999999999999</v>
          </cell>
          <cell r="EO117">
            <v>1</v>
          </cell>
          <cell r="EP117" t="str">
            <v>ja</v>
          </cell>
          <cell r="EQ117">
            <v>369.66</v>
          </cell>
          <cell r="ER117">
            <v>705.12000000000012</v>
          </cell>
          <cell r="ES117">
            <v>1074.7800000000002</v>
          </cell>
          <cell r="ET117" t="str">
            <v>entfällt</v>
          </cell>
          <cell r="EU117" t="str">
            <v>entfällt</v>
          </cell>
          <cell r="EV117">
            <v>0</v>
          </cell>
          <cell r="EW117">
            <v>15770.720062027745</v>
          </cell>
          <cell r="EX117">
            <v>1897.2267447089737</v>
          </cell>
          <cell r="EY117">
            <v>1.2430586102363135</v>
          </cell>
          <cell r="EZ117">
            <v>4141.1108409583785</v>
          </cell>
          <cell r="FA117">
            <v>0</v>
          </cell>
          <cell r="FB117">
            <v>604.3873609811518</v>
          </cell>
          <cell r="FC117">
            <v>2154.3819327135157</v>
          </cell>
          <cell r="FD117">
            <v>24569.070000000003</v>
          </cell>
          <cell r="FE117" t="str">
            <v>67 Whg. 1. Förderweg / 30 Whg. 2. Förderweg</v>
          </cell>
          <cell r="FF117">
            <v>8203.6674042393515</v>
          </cell>
          <cell r="FG117">
            <v>11080.600000000002</v>
          </cell>
          <cell r="FH117">
            <v>0</v>
          </cell>
          <cell r="FI117">
            <v>0</v>
          </cell>
          <cell r="FJ117">
            <v>376.49166666666673</v>
          </cell>
          <cell r="FK117">
            <v>11080.600000000002</v>
          </cell>
          <cell r="FL117">
            <v>0</v>
          </cell>
          <cell r="FM117">
            <v>0</v>
          </cell>
          <cell r="FN117">
            <v>990.48083333333352</v>
          </cell>
          <cell r="FO117">
            <v>11080.600000000002</v>
          </cell>
          <cell r="FP117">
            <v>0</v>
          </cell>
          <cell r="FQ117">
            <v>0</v>
          </cell>
          <cell r="FR117">
            <v>50.592500000000008</v>
          </cell>
          <cell r="FS117">
            <v>11080.600000000002</v>
          </cell>
          <cell r="FT117">
            <v>12.900833333333336</v>
          </cell>
          <cell r="FU117">
            <v>11080.600000000002</v>
          </cell>
          <cell r="FW117">
            <v>1</v>
          </cell>
          <cell r="FX117">
            <v>2214</v>
          </cell>
        </row>
        <row r="118">
          <cell r="I118">
            <v>2000</v>
          </cell>
          <cell r="J118" t="str">
            <v>Berlin, Heringsdorfer Str. 3-7 , Ludwigsluster Str. 53</v>
          </cell>
          <cell r="K118" t="str">
            <v>Team 02</v>
          </cell>
          <cell r="L118" t="str">
            <v>Team 1 &amp; 2</v>
          </cell>
          <cell r="M118" t="str">
            <v>Gauger, Sebastian</v>
          </cell>
          <cell r="N118" t="str">
            <v>Krause, Jörn Peter</v>
          </cell>
          <cell r="O118" t="str">
            <v>Kocarek, Robert</v>
          </cell>
          <cell r="P118" t="str">
            <v>Team KDN / Hilbrecht, Dirk</v>
          </cell>
          <cell r="Q118" t="str">
            <v>Šoš, Petra</v>
          </cell>
          <cell r="R118" t="str">
            <v>3023.001.01</v>
          </cell>
          <cell r="S118" t="str">
            <v>3023.100.01</v>
          </cell>
          <cell r="T118" t="str">
            <v>40</v>
          </cell>
          <cell r="U118" t="str">
            <v>Mietwohnanlage</v>
          </cell>
          <cell r="V118"/>
          <cell r="W118" t="str">
            <v>TN04</v>
          </cell>
          <cell r="X118" t="str">
            <v>Wohnen</v>
          </cell>
          <cell r="Y118" t="str">
            <v>Wohnen</v>
          </cell>
          <cell r="Z118" t="str">
            <v>Berlin</v>
          </cell>
          <cell r="AA118" t="str">
            <v>12619</v>
          </cell>
          <cell r="AB118" t="str">
            <v>Berlin</v>
          </cell>
          <cell r="AC118" t="str">
            <v>Marzahn-Hellersdorf</v>
          </cell>
          <cell r="AD118" t="str">
            <v>Hellersdorf</v>
          </cell>
          <cell r="AE118" t="str">
            <v>Heringsdorfer Str. 3</v>
          </cell>
          <cell r="AF118" t="str">
            <v>3023/3023/3023/2000/0001</v>
          </cell>
          <cell r="AG118">
            <v>2000</v>
          </cell>
          <cell r="AH118" t="str">
            <v>LBB10 LBB Fonds 10 Standort 01 Teilgarantie 10</v>
          </cell>
          <cell r="AI118">
            <v>1</v>
          </cell>
          <cell r="AJ118">
            <v>67</v>
          </cell>
          <cell r="AK118">
            <v>0</v>
          </cell>
          <cell r="AL118">
            <v>3846.3999999999983</v>
          </cell>
          <cell r="AM118">
            <v>587.18999999999994</v>
          </cell>
          <cell r="AN118">
            <v>353.78</v>
          </cell>
          <cell r="AO118">
            <v>353.02</v>
          </cell>
          <cell r="AP118">
            <v>7018</v>
          </cell>
          <cell r="AQ118" t="str">
            <v>3023.100.01</v>
          </cell>
          <cell r="AR118">
            <v>6</v>
          </cell>
          <cell r="AS118">
            <v>4</v>
          </cell>
          <cell r="AT118" t="str">
            <v>WEG</v>
          </cell>
          <cell r="AU118">
            <v>39083</v>
          </cell>
          <cell r="AV118">
            <v>46387</v>
          </cell>
          <cell r="AW118">
            <v>39083</v>
          </cell>
          <cell r="AX118">
            <v>46387</v>
          </cell>
          <cell r="AY118">
            <v>38808</v>
          </cell>
          <cell r="AZ118">
            <v>46387</v>
          </cell>
          <cell r="BA118" t="str">
            <v>-</v>
          </cell>
          <cell r="BB118" t="str">
            <v>-</v>
          </cell>
          <cell r="BC118">
            <v>39083</v>
          </cell>
          <cell r="BD118">
            <v>46387</v>
          </cell>
          <cell r="BE118" t="str">
            <v>-</v>
          </cell>
          <cell r="BF118" t="str">
            <v>-</v>
          </cell>
          <cell r="BG118">
            <v>36526</v>
          </cell>
          <cell r="BH118">
            <v>46387</v>
          </cell>
          <cell r="BI118"/>
          <cell r="BJ118" t="str">
            <v>W</v>
          </cell>
          <cell r="BK118" t="str">
            <v>W</v>
          </cell>
          <cell r="BL118" t="str">
            <v>G</v>
          </cell>
          <cell r="BM118" t="str">
            <v>G</v>
          </cell>
          <cell r="BN118" t="str">
            <v>G</v>
          </cell>
          <cell r="BO118" t="str">
            <v>G</v>
          </cell>
          <cell r="BP118" t="str">
            <v>G</v>
          </cell>
          <cell r="BQ118" t="str">
            <v>entfällt</v>
          </cell>
          <cell r="BR118" t="str">
            <v>entfällt</v>
          </cell>
          <cell r="BS118" t="str">
            <v>entfällt</v>
          </cell>
          <cell r="BT118" t="str">
            <v>entfällt</v>
          </cell>
          <cell r="BU118" t="str">
            <v>entfällt</v>
          </cell>
          <cell r="BV118" t="str">
            <v>entfällt</v>
          </cell>
          <cell r="BW118" t="str">
            <v>entfällt</v>
          </cell>
          <cell r="BX118" t="str">
            <v>entfällt</v>
          </cell>
          <cell r="BY118" t="str">
            <v>entfällt</v>
          </cell>
          <cell r="BZ118">
            <v>14612.289999999999</v>
          </cell>
          <cell r="CA118">
            <v>3.7989522670549101</v>
          </cell>
          <cell r="CB118">
            <v>4092.43</v>
          </cell>
          <cell r="CC118">
            <v>975.84699999999998</v>
          </cell>
          <cell r="CD118">
            <v>2767.1280000000002</v>
          </cell>
          <cell r="CE118">
            <v>644.79399999999998</v>
          </cell>
          <cell r="CF118">
            <v>194.64</v>
          </cell>
          <cell r="CG118">
            <v>0</v>
          </cell>
          <cell r="CH118">
            <v>157</v>
          </cell>
          <cell r="CI118">
            <v>0</v>
          </cell>
          <cell r="CJ118">
            <v>954.68</v>
          </cell>
          <cell r="CK118">
            <v>0</v>
          </cell>
          <cell r="CL118">
            <v>0</v>
          </cell>
          <cell r="CM118">
            <v>0</v>
          </cell>
          <cell r="CN118">
            <v>0</v>
          </cell>
          <cell r="CO118">
            <v>878.221</v>
          </cell>
          <cell r="CP118">
            <v>43</v>
          </cell>
          <cell r="CQ118">
            <v>0</v>
          </cell>
          <cell r="CR118">
            <v>44.981999999999999</v>
          </cell>
          <cell r="CS118">
            <v>1</v>
          </cell>
          <cell r="CT118">
            <v>0</v>
          </cell>
          <cell r="CU118">
            <v>28</v>
          </cell>
          <cell r="CV118">
            <v>0</v>
          </cell>
          <cell r="CW118">
            <v>0</v>
          </cell>
          <cell r="CX118">
            <v>1.7969999999999999</v>
          </cell>
          <cell r="CY118">
            <v>348.08199999999999</v>
          </cell>
          <cell r="CZ118">
            <v>0</v>
          </cell>
          <cell r="DA118">
            <v>0</v>
          </cell>
          <cell r="DB118">
            <v>0</v>
          </cell>
          <cell r="DC118">
            <v>0</v>
          </cell>
          <cell r="DD118">
            <v>0</v>
          </cell>
          <cell r="DE118">
            <v>0</v>
          </cell>
          <cell r="DF118">
            <v>0</v>
          </cell>
          <cell r="DG118">
            <v>0</v>
          </cell>
          <cell r="DH118">
            <v>0</v>
          </cell>
          <cell r="DI118">
            <v>174</v>
          </cell>
          <cell r="DJ118">
            <v>0</v>
          </cell>
          <cell r="DK118">
            <v>39</v>
          </cell>
          <cell r="DL118">
            <v>0</v>
          </cell>
          <cell r="DM118">
            <v>245.46100000000001</v>
          </cell>
          <cell r="DN118">
            <v>0</v>
          </cell>
          <cell r="DO118">
            <v>0</v>
          </cell>
          <cell r="DP118">
            <v>0</v>
          </cell>
          <cell r="DQ118">
            <v>176.48</v>
          </cell>
          <cell r="DR118">
            <v>104.13</v>
          </cell>
          <cell r="DS118">
            <v>0</v>
          </cell>
          <cell r="DT118">
            <v>280.61</v>
          </cell>
          <cell r="DU118">
            <v>0</v>
          </cell>
          <cell r="DV118">
            <v>0</v>
          </cell>
          <cell r="DW118">
            <v>0</v>
          </cell>
          <cell r="DX118">
            <v>0</v>
          </cell>
          <cell r="DY118">
            <v>0</v>
          </cell>
          <cell r="DZ118">
            <v>0</v>
          </cell>
          <cell r="EA118">
            <v>0</v>
          </cell>
          <cell r="EB118">
            <v>368.32</v>
          </cell>
          <cell r="EC118">
            <v>0</v>
          </cell>
          <cell r="ED118">
            <v>0</v>
          </cell>
          <cell r="EE118">
            <v>0</v>
          </cell>
          <cell r="EF118">
            <v>368.32</v>
          </cell>
          <cell r="EG118">
            <v>0</v>
          </cell>
          <cell r="EH118">
            <v>0</v>
          </cell>
          <cell r="EI118">
            <v>0</v>
          </cell>
          <cell r="EJ118">
            <v>0</v>
          </cell>
          <cell r="EK118">
            <v>0</v>
          </cell>
          <cell r="EL118">
            <v>3.61</v>
          </cell>
          <cell r="EM118">
            <v>67</v>
          </cell>
          <cell r="EN118">
            <v>87.2</v>
          </cell>
          <cell r="EO118">
            <v>1</v>
          </cell>
          <cell r="EP118" t="str">
            <v>nein, WEG</v>
          </cell>
          <cell r="EQ118">
            <v>369.66</v>
          </cell>
          <cell r="ER118">
            <v>280.61</v>
          </cell>
          <cell r="ES118">
            <v>1074.7800000000002</v>
          </cell>
          <cell r="ET118" t="str">
            <v>entfällt</v>
          </cell>
          <cell r="EU118" t="str">
            <v>entfällt</v>
          </cell>
          <cell r="EV118">
            <v>4616.9013278058619</v>
          </cell>
          <cell r="EW118">
            <v>46.02558353335025</v>
          </cell>
          <cell r="EX118">
            <v>3517.3413444018333</v>
          </cell>
          <cell r="EY118">
            <v>294.94562272972217</v>
          </cell>
          <cell r="EZ118">
            <v>4686.7521509680746</v>
          </cell>
          <cell r="FA118">
            <v>23.711163213555377</v>
          </cell>
          <cell r="FB118">
            <v>1424.478440945931</v>
          </cell>
          <cell r="FC118">
            <v>2.1343664016721755</v>
          </cell>
          <cell r="FD118">
            <v>14612.289999999999</v>
          </cell>
          <cell r="FF118">
            <v>302.78552452942773</v>
          </cell>
          <cell r="FG118">
            <v>3846.3999999999983</v>
          </cell>
          <cell r="FH118">
            <v>0</v>
          </cell>
          <cell r="FI118">
            <v>0</v>
          </cell>
          <cell r="FJ118">
            <v>564.49556754606238</v>
          </cell>
          <cell r="FK118">
            <v>3846.3999999999983</v>
          </cell>
          <cell r="FL118">
            <v>0</v>
          </cell>
          <cell r="FM118">
            <v>0</v>
          </cell>
          <cell r="FN118">
            <v>994.39534923042459</v>
          </cell>
          <cell r="FO118">
            <v>3846.3999999999983</v>
          </cell>
          <cell r="FP118">
            <v>0</v>
          </cell>
          <cell r="FQ118">
            <v>0</v>
          </cell>
          <cell r="FR118">
            <v>254.18069373647947</v>
          </cell>
          <cell r="FS118">
            <v>3846.3999999999983</v>
          </cell>
          <cell r="FT118">
            <v>0</v>
          </cell>
          <cell r="FU118">
            <v>0</v>
          </cell>
          <cell r="FW118">
            <v>5</v>
          </cell>
          <cell r="FX118">
            <v>139</v>
          </cell>
        </row>
        <row r="119">
          <cell r="I119">
            <v>2220</v>
          </cell>
          <cell r="J119" t="str">
            <v>Berlin, Semmelweisstr. 27-31, 39a-b</v>
          </cell>
          <cell r="K119" t="str">
            <v>Team 02</v>
          </cell>
          <cell r="L119" t="str">
            <v>Team 1 &amp; 2</v>
          </cell>
          <cell r="M119" t="str">
            <v>Gauger, Sebastian</v>
          </cell>
          <cell r="N119" t="str">
            <v>Schroll, Marcel</v>
          </cell>
          <cell r="O119" t="str">
            <v>Mishali, Dominik</v>
          </cell>
          <cell r="P119" t="str">
            <v>Geisthardt, Alexandra</v>
          </cell>
          <cell r="Q119" t="str">
            <v>Heim, Florian</v>
          </cell>
          <cell r="R119" t="str">
            <v>3023.003.01</v>
          </cell>
          <cell r="S119" t="str">
            <v>3023.100.03</v>
          </cell>
          <cell r="T119" t="str">
            <v>40</v>
          </cell>
          <cell r="U119" t="str">
            <v>Mietwohnanlage</v>
          </cell>
          <cell r="V119"/>
          <cell r="W119" t="str">
            <v>TN04</v>
          </cell>
          <cell r="X119" t="str">
            <v>Wohnen</v>
          </cell>
          <cell r="Y119" t="str">
            <v>Wohnen</v>
          </cell>
          <cell r="Z119" t="str">
            <v>Berlin</v>
          </cell>
          <cell r="AA119" t="str">
            <v>12524</v>
          </cell>
          <cell r="AB119" t="str">
            <v>Berlin</v>
          </cell>
          <cell r="AC119" t="str">
            <v>Treptow-Köpenick</v>
          </cell>
          <cell r="AD119" t="str">
            <v>Altglienicke</v>
          </cell>
          <cell r="AE119" t="str">
            <v>Lehmfeldsteig 2</v>
          </cell>
          <cell r="AF119" t="str">
            <v>3023/3023/3023/2220/0001</v>
          </cell>
          <cell r="AG119">
            <v>2220</v>
          </cell>
          <cell r="AH119" t="str">
            <v>LBB10 LBB Fonds 10 Standort 03 Teilgarantie 01</v>
          </cell>
          <cell r="AI119">
            <v>1</v>
          </cell>
          <cell r="AJ119">
            <v>62</v>
          </cell>
          <cell r="AK119">
            <v>0</v>
          </cell>
          <cell r="AL119">
            <v>4593.9499999999989</v>
          </cell>
          <cell r="AM119">
            <v>659.05</v>
          </cell>
          <cell r="AN119">
            <v>489.85</v>
          </cell>
          <cell r="AO119">
            <v>489.09</v>
          </cell>
          <cell r="AP119" t="str">
            <v>-</v>
          </cell>
          <cell r="AQ119" t="str">
            <v>3023.100.03</v>
          </cell>
          <cell r="AR119">
            <v>4</v>
          </cell>
          <cell r="AS119">
            <v>7</v>
          </cell>
          <cell r="AT119">
            <v>4</v>
          </cell>
          <cell r="AU119">
            <v>36161</v>
          </cell>
          <cell r="AV119">
            <v>46387</v>
          </cell>
          <cell r="AW119">
            <v>36161</v>
          </cell>
          <cell r="AX119">
            <v>46387</v>
          </cell>
          <cell r="AY119" t="str">
            <v>nichts in DMS</v>
          </cell>
          <cell r="AZ119" t="str">
            <v>nichts in DMS</v>
          </cell>
          <cell r="BA119" t="str">
            <v>-</v>
          </cell>
          <cell r="BB119" t="str">
            <v>-</v>
          </cell>
          <cell r="BC119">
            <v>36161</v>
          </cell>
          <cell r="BD119">
            <v>46387</v>
          </cell>
          <cell r="BE119" t="str">
            <v>-</v>
          </cell>
          <cell r="BF119" t="str">
            <v>-</v>
          </cell>
          <cell r="BG119">
            <v>37926</v>
          </cell>
          <cell r="BH119">
            <v>46387</v>
          </cell>
          <cell r="BI119"/>
          <cell r="BJ119" t="str">
            <v>W</v>
          </cell>
          <cell r="BK119" t="str">
            <v>W</v>
          </cell>
          <cell r="BL119" t="str">
            <v>G</v>
          </cell>
          <cell r="BM119" t="str">
            <v>G</v>
          </cell>
          <cell r="BN119" t="str">
            <v>G</v>
          </cell>
          <cell r="BO119" t="str">
            <v>G</v>
          </cell>
          <cell r="BP119" t="str">
            <v>G</v>
          </cell>
          <cell r="BQ119" t="str">
            <v>entfällt</v>
          </cell>
          <cell r="BR119" t="str">
            <v>W4</v>
          </cell>
          <cell r="BS119" t="str">
            <v>W4</v>
          </cell>
          <cell r="BT119" t="str">
            <v>G4</v>
          </cell>
          <cell r="BU119" t="str">
            <v>G4</v>
          </cell>
          <cell r="BV119" t="str">
            <v>G4</v>
          </cell>
          <cell r="BW119" t="str">
            <v>G4</v>
          </cell>
          <cell r="BX119" t="str">
            <v>G4</v>
          </cell>
          <cell r="BY119" t="str">
            <v>entfällt</v>
          </cell>
          <cell r="BZ119">
            <v>13659.57</v>
          </cell>
          <cell r="CA119">
            <v>2.9733823833520181</v>
          </cell>
          <cell r="CB119">
            <v>4873.1620000000003</v>
          </cell>
          <cell r="CC119">
            <v>1637.5830000000001</v>
          </cell>
          <cell r="CD119">
            <v>2460.752</v>
          </cell>
          <cell r="CE119">
            <v>267.774</v>
          </cell>
          <cell r="CF119">
            <v>41.603000000000002</v>
          </cell>
          <cell r="CG119">
            <v>0</v>
          </cell>
          <cell r="CH119">
            <v>240</v>
          </cell>
          <cell r="CI119">
            <v>74.031999999999996</v>
          </cell>
          <cell r="CJ119">
            <v>710.16099999999994</v>
          </cell>
          <cell r="CK119">
            <v>0</v>
          </cell>
          <cell r="CL119">
            <v>0</v>
          </cell>
          <cell r="CM119">
            <v>0</v>
          </cell>
          <cell r="CN119">
            <v>0</v>
          </cell>
          <cell r="CO119">
            <v>1234.127</v>
          </cell>
          <cell r="CP119">
            <v>418</v>
          </cell>
          <cell r="CQ119">
            <v>0</v>
          </cell>
          <cell r="CR119">
            <v>204.15600000000001</v>
          </cell>
          <cell r="CS119">
            <v>1</v>
          </cell>
          <cell r="CT119">
            <v>484.52699999999999</v>
          </cell>
          <cell r="CU119">
            <v>28</v>
          </cell>
          <cell r="CV119">
            <v>0</v>
          </cell>
          <cell r="CW119">
            <v>35</v>
          </cell>
          <cell r="CX119">
            <v>4.516</v>
          </cell>
          <cell r="CY119">
            <v>217.86799999999999</v>
          </cell>
          <cell r="CZ119">
            <v>35.984000000000002</v>
          </cell>
          <cell r="DA119">
            <v>0</v>
          </cell>
          <cell r="DB119">
            <v>0</v>
          </cell>
          <cell r="DC119">
            <v>0</v>
          </cell>
          <cell r="DD119">
            <v>0</v>
          </cell>
          <cell r="DE119">
            <v>377</v>
          </cell>
          <cell r="DF119">
            <v>0</v>
          </cell>
          <cell r="DG119">
            <v>12</v>
          </cell>
          <cell r="DH119">
            <v>0</v>
          </cell>
          <cell r="DI119">
            <v>0</v>
          </cell>
          <cell r="DJ119">
            <v>0</v>
          </cell>
          <cell r="DK119">
            <v>0</v>
          </cell>
          <cell r="DL119">
            <v>0</v>
          </cell>
          <cell r="DM119">
            <v>333.46100000000001</v>
          </cell>
          <cell r="DN119">
            <v>0</v>
          </cell>
          <cell r="DO119">
            <v>0</v>
          </cell>
          <cell r="DP119">
            <v>0</v>
          </cell>
          <cell r="DQ119">
            <v>534.37</v>
          </cell>
          <cell r="DR119">
            <v>546.35</v>
          </cell>
          <cell r="DS119">
            <v>0</v>
          </cell>
          <cell r="DT119">
            <v>1080.72</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4.75</v>
          </cell>
          <cell r="EJ119">
            <v>0</v>
          </cell>
          <cell r="EK119">
            <v>4.75</v>
          </cell>
          <cell r="EL119">
            <v>0</v>
          </cell>
          <cell r="EM119">
            <v>69</v>
          </cell>
          <cell r="EN119">
            <v>131.19</v>
          </cell>
          <cell r="EO119">
            <v>1</v>
          </cell>
          <cell r="EP119" t="str">
            <v>ja</v>
          </cell>
          <cell r="EQ119">
            <v>662.86</v>
          </cell>
          <cell r="ER119">
            <v>422.61</v>
          </cell>
          <cell r="ES119">
            <v>1085.47</v>
          </cell>
          <cell r="ET119" t="str">
            <v>entfällt</v>
          </cell>
          <cell r="EU119" t="str">
            <v>entfällt</v>
          </cell>
          <cell r="EV119">
            <v>4315.879774508795</v>
          </cell>
          <cell r="EW119">
            <v>43.024719606895644</v>
          </cell>
          <cell r="EX119">
            <v>3288.0110035970374</v>
          </cell>
          <cell r="EY119">
            <v>275.71519452941544</v>
          </cell>
          <cell r="EZ119">
            <v>4381.1763302534364</v>
          </cell>
          <cell r="FA119">
            <v>22.165197494505286</v>
          </cell>
          <cell r="FB119">
            <v>1331.6025741065782</v>
          </cell>
          <cell r="FC119">
            <v>1.9952059033381626</v>
          </cell>
          <cell r="FD119">
            <v>13659.570000000003</v>
          </cell>
          <cell r="FF119">
            <v>24.499300483329403</v>
          </cell>
          <cell r="FG119">
            <v>4593.9499999999989</v>
          </cell>
          <cell r="FH119">
            <v>0</v>
          </cell>
          <cell r="FI119">
            <v>0</v>
          </cell>
          <cell r="FJ119">
            <v>886.39676906409056</v>
          </cell>
          <cell r="FK119">
            <v>4593.9499999999989</v>
          </cell>
          <cell r="FL119">
            <v>47.869574761639221</v>
          </cell>
          <cell r="FM119">
            <v>4593.9499999999989</v>
          </cell>
          <cell r="FN119">
            <v>1687.8316782887634</v>
          </cell>
          <cell r="FO119">
            <v>4593.9499999999989</v>
          </cell>
          <cell r="FP119">
            <v>0</v>
          </cell>
          <cell r="FQ119">
            <v>0</v>
          </cell>
          <cell r="FR119">
            <v>128.94518192698536</v>
          </cell>
          <cell r="FS119">
            <v>4593.9499999999989</v>
          </cell>
          <cell r="FT119">
            <v>0</v>
          </cell>
          <cell r="FU119">
            <v>0</v>
          </cell>
          <cell r="FW119">
            <v>0</v>
          </cell>
          <cell r="FX119">
            <v>2000</v>
          </cell>
        </row>
        <row r="120">
          <cell r="I120">
            <v>202</v>
          </cell>
          <cell r="J120" t="str">
            <v>Berlin, Kulbeweg 24a</v>
          </cell>
          <cell r="K120" t="str">
            <v>Team 01</v>
          </cell>
          <cell r="L120" t="str">
            <v>Team 1 &amp; 2</v>
          </cell>
          <cell r="M120" t="str">
            <v>Gauger, Sebastian</v>
          </cell>
          <cell r="N120" t="str">
            <v>Krause, Jörn Peter</v>
          </cell>
          <cell r="O120" t="str">
            <v>Fischer, Sigrun</v>
          </cell>
          <cell r="P120" t="str">
            <v>Team Spandau / Walter, Heike</v>
          </cell>
          <cell r="Q120" t="str">
            <v>Arlt, Detlef</v>
          </cell>
          <cell r="R120" t="str">
            <v>3023.006.01</v>
          </cell>
          <cell r="S120" t="str">
            <v>3023.100.06</v>
          </cell>
          <cell r="T120" t="str">
            <v>40</v>
          </cell>
          <cell r="U120" t="str">
            <v>Mietwohnanlage</v>
          </cell>
          <cell r="V120"/>
          <cell r="W120" t="str">
            <v>TN04</v>
          </cell>
          <cell r="X120" t="str">
            <v>Wohnen</v>
          </cell>
          <cell r="Y120" t="str">
            <v>Wohnen</v>
          </cell>
          <cell r="Z120" t="str">
            <v>Berlin</v>
          </cell>
          <cell r="AA120" t="str">
            <v>13587</v>
          </cell>
          <cell r="AB120" t="str">
            <v>Berlin</v>
          </cell>
          <cell r="AC120" t="str">
            <v>Spandau</v>
          </cell>
          <cell r="AD120" t="str">
            <v>Hakenfelde</v>
          </cell>
          <cell r="AE120" t="str">
            <v>Kulbeweg 24a</v>
          </cell>
          <cell r="AF120" t="str">
            <v>3023/3023/3023/0202/0001</v>
          </cell>
          <cell r="AG120">
            <v>202</v>
          </cell>
          <cell r="AH120" t="str">
            <v>LBB10 LBB Fonds 10 Standort 06 Teilgarantie 01</v>
          </cell>
          <cell r="AI120">
            <v>1</v>
          </cell>
          <cell r="AJ120">
            <v>60</v>
          </cell>
          <cell r="AK120">
            <v>0</v>
          </cell>
          <cell r="AL120">
            <v>3015.2100000000009</v>
          </cell>
          <cell r="AM120">
            <v>461.62</v>
          </cell>
          <cell r="AN120">
            <v>282.04000000000002</v>
          </cell>
          <cell r="AO120">
            <v>282.04000000000002</v>
          </cell>
          <cell r="AP120" t="str">
            <v>-</v>
          </cell>
          <cell r="AQ120" t="str">
            <v>3023.100.06</v>
          </cell>
          <cell r="AR120">
            <v>5</v>
          </cell>
          <cell r="AS120">
            <v>1</v>
          </cell>
          <cell r="AT120">
            <v>6</v>
          </cell>
          <cell r="AU120">
            <v>40452</v>
          </cell>
          <cell r="AV120">
            <v>46295</v>
          </cell>
          <cell r="AW120">
            <v>40452</v>
          </cell>
          <cell r="AX120">
            <v>46295</v>
          </cell>
          <cell r="AY120">
            <v>42217</v>
          </cell>
          <cell r="AZ120">
            <v>46234</v>
          </cell>
          <cell r="BA120" t="str">
            <v>-</v>
          </cell>
          <cell r="BB120" t="str">
            <v>-</v>
          </cell>
          <cell r="BC120">
            <v>40452</v>
          </cell>
          <cell r="BD120">
            <v>46295</v>
          </cell>
          <cell r="BE120" t="str">
            <v>-</v>
          </cell>
          <cell r="BF120" t="str">
            <v>-</v>
          </cell>
          <cell r="BG120">
            <v>38657</v>
          </cell>
          <cell r="BH120">
            <v>46142</v>
          </cell>
          <cell r="BI120"/>
          <cell r="BJ120" t="str">
            <v>W</v>
          </cell>
          <cell r="BK120" t="str">
            <v>W</v>
          </cell>
          <cell r="BL120" t="str">
            <v>G</v>
          </cell>
          <cell r="BM120" t="str">
            <v>G</v>
          </cell>
          <cell r="BN120" t="str">
            <v>G</v>
          </cell>
          <cell r="BO120" t="str">
            <v>G</v>
          </cell>
          <cell r="BP120" t="str">
            <v>G</v>
          </cell>
          <cell r="BQ120" t="str">
            <v>entfällt</v>
          </cell>
          <cell r="BR120" t="str">
            <v>W6</v>
          </cell>
          <cell r="BS120" t="str">
            <v>W6</v>
          </cell>
          <cell r="BT120" t="str">
            <v>G6</v>
          </cell>
          <cell r="BU120" t="str">
            <v>G6</v>
          </cell>
          <cell r="BV120" t="str">
            <v>G6</v>
          </cell>
          <cell r="BW120" t="str">
            <v>G6</v>
          </cell>
          <cell r="BX120" t="str">
            <v>G6</v>
          </cell>
          <cell r="BY120" t="str">
            <v>entfällt</v>
          </cell>
          <cell r="BZ120">
            <v>11709.960000000003</v>
          </cell>
          <cell r="CA120">
            <v>3.8836299959206819</v>
          </cell>
          <cell r="CB120">
            <v>4004.4250000000002</v>
          </cell>
          <cell r="CC120">
            <v>1219.6679999999999</v>
          </cell>
          <cell r="CD120">
            <v>2615.1060000000002</v>
          </cell>
          <cell r="CE120">
            <v>1047.2850000000001</v>
          </cell>
          <cell r="CF120">
            <v>107.488</v>
          </cell>
          <cell r="CG120">
            <v>0</v>
          </cell>
          <cell r="CH120">
            <v>38</v>
          </cell>
          <cell r="CI120">
            <v>0</v>
          </cell>
          <cell r="CJ120">
            <v>290.18700000000001</v>
          </cell>
          <cell r="CK120">
            <v>0</v>
          </cell>
          <cell r="CL120">
            <v>0</v>
          </cell>
          <cell r="CM120">
            <v>0</v>
          </cell>
          <cell r="CN120">
            <v>0</v>
          </cell>
          <cell r="CO120">
            <v>1134.8889999999999</v>
          </cell>
          <cell r="CP120">
            <v>95</v>
          </cell>
          <cell r="CQ120">
            <v>0</v>
          </cell>
          <cell r="CR120">
            <v>142.51</v>
          </cell>
          <cell r="CS120">
            <v>0</v>
          </cell>
          <cell r="CT120">
            <v>1.3640000000000001</v>
          </cell>
          <cell r="CU120">
            <v>32</v>
          </cell>
          <cell r="CV120">
            <v>0</v>
          </cell>
          <cell r="CW120">
            <v>0</v>
          </cell>
          <cell r="CX120">
            <v>16.678000000000001</v>
          </cell>
          <cell r="CY120">
            <v>98.638000000000005</v>
          </cell>
          <cell r="CZ120">
            <v>52.970999999999997</v>
          </cell>
          <cell r="DA120">
            <v>54</v>
          </cell>
          <cell r="DB120">
            <v>0</v>
          </cell>
          <cell r="DC120">
            <v>0</v>
          </cell>
          <cell r="DD120">
            <v>0</v>
          </cell>
          <cell r="DE120">
            <v>0</v>
          </cell>
          <cell r="DF120">
            <v>0</v>
          </cell>
          <cell r="DG120">
            <v>0</v>
          </cell>
          <cell r="DH120">
            <v>0</v>
          </cell>
          <cell r="DI120">
            <v>0</v>
          </cell>
          <cell r="DJ120">
            <v>0</v>
          </cell>
          <cell r="DK120">
            <v>0</v>
          </cell>
          <cell r="DL120">
            <v>0</v>
          </cell>
          <cell r="DM120">
            <v>163.16200000000001</v>
          </cell>
          <cell r="DN120">
            <v>0</v>
          </cell>
          <cell r="DO120">
            <v>551.24</v>
          </cell>
          <cell r="DP120">
            <v>0</v>
          </cell>
          <cell r="DQ120">
            <v>77.459999999999994</v>
          </cell>
          <cell r="DR120">
            <v>37.06</v>
          </cell>
          <cell r="DS120">
            <v>0</v>
          </cell>
          <cell r="DT120">
            <v>665.76</v>
          </cell>
          <cell r="DU120">
            <v>0</v>
          </cell>
          <cell r="DV120">
            <v>0</v>
          </cell>
          <cell r="DW120">
            <v>126.87</v>
          </cell>
          <cell r="DX120">
            <v>0</v>
          </cell>
          <cell r="DY120">
            <v>0</v>
          </cell>
          <cell r="DZ120">
            <v>126.87</v>
          </cell>
          <cell r="EA120">
            <v>650.14</v>
          </cell>
          <cell r="EB120">
            <v>0</v>
          </cell>
          <cell r="EC120">
            <v>0</v>
          </cell>
          <cell r="ED120">
            <v>0</v>
          </cell>
          <cell r="EE120">
            <v>0</v>
          </cell>
          <cell r="EF120">
            <v>650.14</v>
          </cell>
          <cell r="EG120">
            <v>0</v>
          </cell>
          <cell r="EH120">
            <v>0</v>
          </cell>
          <cell r="EI120">
            <v>7.32</v>
          </cell>
          <cell r="EJ120">
            <v>0</v>
          </cell>
          <cell r="EK120">
            <v>7.32</v>
          </cell>
          <cell r="EL120">
            <v>2.0699999999999998</v>
          </cell>
          <cell r="EM120">
            <v>61</v>
          </cell>
          <cell r="EN120">
            <v>154.88</v>
          </cell>
          <cell r="EO120">
            <v>1</v>
          </cell>
          <cell r="EP120" t="str">
            <v>ja</v>
          </cell>
          <cell r="EQ120">
            <v>89.43</v>
          </cell>
          <cell r="ER120">
            <v>1360.66</v>
          </cell>
          <cell r="ES120">
            <v>1450.0900000000001</v>
          </cell>
          <cell r="ET120" t="str">
            <v>entfällt</v>
          </cell>
          <cell r="EU120" t="str">
            <v>entfällt</v>
          </cell>
          <cell r="EV120">
            <v>3699.8807081267578</v>
          </cell>
          <cell r="EW120">
            <v>36.883865715243147</v>
          </cell>
          <cell r="EX120">
            <v>2818.7181098439537</v>
          </cell>
          <cell r="EY120">
            <v>236.36277711023658</v>
          </cell>
          <cell r="EZ120">
            <v>3755.8575841124239</v>
          </cell>
          <cell r="FA120">
            <v>19.00159200126777</v>
          </cell>
          <cell r="FB120">
            <v>1141.5449299417969</v>
          </cell>
          <cell r="FC120">
            <v>1.7104331483241242</v>
          </cell>
          <cell r="FD120">
            <v>11709.960000000006</v>
          </cell>
          <cell r="FF120">
            <v>803.48666666666702</v>
          </cell>
          <cell r="FG120">
            <v>3015.2100000000009</v>
          </cell>
          <cell r="FH120">
            <v>0</v>
          </cell>
          <cell r="FI120">
            <v>0</v>
          </cell>
          <cell r="FJ120">
            <v>1157.3216666666669</v>
          </cell>
          <cell r="FK120">
            <v>3015.2100000000009</v>
          </cell>
          <cell r="FL120">
            <v>0</v>
          </cell>
          <cell r="FM120">
            <v>0</v>
          </cell>
          <cell r="FN120">
            <v>667.64500000000021</v>
          </cell>
          <cell r="FO120">
            <v>3015.2100000000009</v>
          </cell>
          <cell r="FP120">
            <v>0</v>
          </cell>
          <cell r="FQ120">
            <v>0</v>
          </cell>
          <cell r="FR120">
            <v>37.720000000000013</v>
          </cell>
          <cell r="FS120">
            <v>3015.2100000000009</v>
          </cell>
          <cell r="FT120">
            <v>0</v>
          </cell>
          <cell r="FU120">
            <v>0</v>
          </cell>
          <cell r="FW120">
            <v>0</v>
          </cell>
          <cell r="FX120">
            <v>2220</v>
          </cell>
        </row>
        <row r="121">
          <cell r="I121">
            <v>19</v>
          </cell>
          <cell r="J121" t="str">
            <v>Wolliner Str. 27, 28</v>
          </cell>
          <cell r="K121" t="str">
            <v>Team 04</v>
          </cell>
          <cell r="L121" t="str">
            <v>Team 3 &amp; 4</v>
          </cell>
          <cell r="M121" t="str">
            <v>Gauger, Sebastian</v>
          </cell>
          <cell r="N121" t="str">
            <v>Harnisch, Claudia</v>
          </cell>
          <cell r="O121" t="str">
            <v>Figaschewsky, Katja</v>
          </cell>
          <cell r="P121" t="str">
            <v>Demuth, Anne</v>
          </cell>
          <cell r="Q121" t="str">
            <v>Cosen, Selda</v>
          </cell>
          <cell r="R121" t="str">
            <v>3023.008.01</v>
          </cell>
          <cell r="S121" t="str">
            <v>3023.100.08</v>
          </cell>
          <cell r="T121" t="str">
            <v>44</v>
          </cell>
          <cell r="U121" t="str">
            <v>Apartmentanlage Hauptstadtwohnen</v>
          </cell>
          <cell r="V121"/>
          <cell r="W121" t="str">
            <v>TN05</v>
          </cell>
          <cell r="X121" t="str">
            <v>Apartment</v>
          </cell>
          <cell r="Y121" t="str">
            <v>Apartment</v>
          </cell>
          <cell r="Z121" t="str">
            <v>Berlin</v>
          </cell>
          <cell r="AA121" t="str">
            <v>13355</v>
          </cell>
          <cell r="AB121" t="str">
            <v>Berlin</v>
          </cell>
          <cell r="AC121" t="str">
            <v>Mitte</v>
          </cell>
          <cell r="AD121" t="str">
            <v>Gesundbrunnen</v>
          </cell>
          <cell r="AE121" t="str">
            <v>Wolliner Str. 27</v>
          </cell>
          <cell r="AF121" t="str">
            <v>3023/3028/1100/0019/0001</v>
          </cell>
          <cell r="AG121">
            <v>19</v>
          </cell>
          <cell r="AH121" t="str">
            <v>LBB10 LBB Fonds 10 Standort 08 Teilgarantie 01</v>
          </cell>
          <cell r="AI121">
            <v>1</v>
          </cell>
          <cell r="AJ121">
            <v>136</v>
          </cell>
          <cell r="AK121">
            <v>0</v>
          </cell>
          <cell r="AL121">
            <v>3935.9300000000003</v>
          </cell>
          <cell r="AM121">
            <v>690</v>
          </cell>
          <cell r="AN121">
            <v>690</v>
          </cell>
          <cell r="AO121">
            <v>0</v>
          </cell>
          <cell r="AP121" t="str">
            <v>-</v>
          </cell>
          <cell r="AQ121" t="str">
            <v>3023.100.08</v>
          </cell>
          <cell r="AR121">
            <v>5</v>
          </cell>
          <cell r="AS121">
            <v>2</v>
          </cell>
          <cell r="AT121">
            <v>4</v>
          </cell>
          <cell r="AU121" t="str">
            <v>-</v>
          </cell>
          <cell r="AV121" t="str">
            <v>-</v>
          </cell>
          <cell r="AW121" t="str">
            <v>-</v>
          </cell>
          <cell r="AX121" t="str">
            <v>-</v>
          </cell>
          <cell r="AY121" t="str">
            <v>-</v>
          </cell>
          <cell r="AZ121" t="str">
            <v>-</v>
          </cell>
          <cell r="BA121" t="str">
            <v>-</v>
          </cell>
          <cell r="BB121" t="str">
            <v>-</v>
          </cell>
          <cell r="BC121" t="str">
            <v>-</v>
          </cell>
          <cell r="BD121" t="str">
            <v>-</v>
          </cell>
          <cell r="BE121" t="str">
            <v>-</v>
          </cell>
          <cell r="BF121" t="str">
            <v>-</v>
          </cell>
          <cell r="BG121" t="str">
            <v>-</v>
          </cell>
          <cell r="BH121" t="str">
            <v>-</v>
          </cell>
          <cell r="BI121"/>
          <cell r="BJ121" t="str">
            <v>A</v>
          </cell>
          <cell r="BK121" t="str">
            <v>A</v>
          </cell>
          <cell r="BL121" t="str">
            <v>G</v>
          </cell>
          <cell r="BM121" t="str">
            <v>G</v>
          </cell>
          <cell r="BN121" t="str">
            <v>G</v>
          </cell>
          <cell r="BO121" t="str">
            <v>G</v>
          </cell>
          <cell r="BP121" t="str">
            <v>G</v>
          </cell>
          <cell r="BQ121" t="str">
            <v>A</v>
          </cell>
          <cell r="BR121" t="str">
            <v>A4</v>
          </cell>
          <cell r="BS121" t="str">
            <v>A4</v>
          </cell>
          <cell r="BT121" t="str">
            <v>G4</v>
          </cell>
          <cell r="BU121" t="str">
            <v>G4</v>
          </cell>
          <cell r="BV121" t="str">
            <v>G4</v>
          </cell>
          <cell r="BW121" t="str">
            <v>G4</v>
          </cell>
          <cell r="BX121" t="str">
            <v>G4</v>
          </cell>
          <cell r="BY121" t="str">
            <v>A4</v>
          </cell>
          <cell r="BZ121">
            <v>37000</v>
          </cell>
          <cell r="CA121">
            <v>4.0209075995448771</v>
          </cell>
          <cell r="CB121">
            <v>4032.3560000000002</v>
          </cell>
          <cell r="CC121">
            <v>1067.934</v>
          </cell>
          <cell r="CD121">
            <v>2686.7950000000001</v>
          </cell>
          <cell r="CE121">
            <v>324.279</v>
          </cell>
          <cell r="CF121">
            <v>0</v>
          </cell>
          <cell r="CG121">
            <v>35</v>
          </cell>
          <cell r="CH121">
            <v>0</v>
          </cell>
          <cell r="CI121">
            <v>0</v>
          </cell>
          <cell r="CJ121">
            <v>1778.348</v>
          </cell>
          <cell r="CK121">
            <v>0</v>
          </cell>
          <cell r="CL121">
            <v>0</v>
          </cell>
          <cell r="CM121">
            <v>0</v>
          </cell>
          <cell r="CN121">
            <v>0</v>
          </cell>
          <cell r="CO121">
            <v>158</v>
          </cell>
          <cell r="CP121">
            <v>275</v>
          </cell>
          <cell r="CQ121">
            <v>0</v>
          </cell>
          <cell r="CR121">
            <v>22.5</v>
          </cell>
          <cell r="CS121">
            <v>0</v>
          </cell>
          <cell r="CT121">
            <v>0</v>
          </cell>
          <cell r="CU121">
            <v>28</v>
          </cell>
          <cell r="CV121">
            <v>0</v>
          </cell>
          <cell r="CW121">
            <v>27</v>
          </cell>
          <cell r="CX121">
            <v>15.474</v>
          </cell>
          <cell r="CY121">
            <v>246.648</v>
          </cell>
          <cell r="CZ121">
            <v>46.441000000000003</v>
          </cell>
          <cell r="DA121">
            <v>0</v>
          </cell>
          <cell r="DB121">
            <v>0</v>
          </cell>
          <cell r="DC121">
            <v>0</v>
          </cell>
          <cell r="DD121">
            <v>0</v>
          </cell>
          <cell r="DE121">
            <v>196</v>
          </cell>
          <cell r="DF121">
            <v>0</v>
          </cell>
          <cell r="DG121">
            <v>0</v>
          </cell>
          <cell r="DH121">
            <v>0</v>
          </cell>
          <cell r="DI121">
            <v>0</v>
          </cell>
          <cell r="DJ121">
            <v>0</v>
          </cell>
          <cell r="DK121">
            <v>49</v>
          </cell>
          <cell r="DL121">
            <v>0</v>
          </cell>
          <cell r="DM121">
            <v>400.78699999999998</v>
          </cell>
          <cell r="DN121">
            <v>0</v>
          </cell>
          <cell r="DO121">
            <v>0</v>
          </cell>
          <cell r="DP121">
            <v>0</v>
          </cell>
          <cell r="DQ121">
            <v>582.75</v>
          </cell>
          <cell r="DR121">
            <v>28.33</v>
          </cell>
          <cell r="DS121">
            <v>0</v>
          </cell>
          <cell r="DT121">
            <v>611.08000000000004</v>
          </cell>
          <cell r="DU121">
            <v>0</v>
          </cell>
          <cell r="DV121">
            <v>0</v>
          </cell>
          <cell r="DW121">
            <v>0</v>
          </cell>
          <cell r="DX121">
            <v>0</v>
          </cell>
          <cell r="DY121">
            <v>0</v>
          </cell>
          <cell r="DZ121">
            <v>0</v>
          </cell>
          <cell r="EA121">
            <v>0</v>
          </cell>
          <cell r="EB121">
            <v>16.170000000000002</v>
          </cell>
          <cell r="EC121">
            <v>0</v>
          </cell>
          <cell r="ED121">
            <v>0</v>
          </cell>
          <cell r="EE121">
            <v>0</v>
          </cell>
          <cell r="EF121">
            <v>16.170000000000002</v>
          </cell>
          <cell r="EG121">
            <v>0</v>
          </cell>
          <cell r="EH121">
            <v>0</v>
          </cell>
          <cell r="EI121">
            <v>897.25</v>
          </cell>
          <cell r="EJ121">
            <v>0</v>
          </cell>
          <cell r="EK121">
            <v>897.25</v>
          </cell>
          <cell r="EL121">
            <v>6.33</v>
          </cell>
          <cell r="EM121">
            <v>92</v>
          </cell>
          <cell r="EN121">
            <v>393.33</v>
          </cell>
          <cell r="EO121">
            <v>1</v>
          </cell>
          <cell r="EP121" t="str">
            <v>ja</v>
          </cell>
          <cell r="EQ121">
            <v>336.63</v>
          </cell>
          <cell r="ER121">
            <v>1187.8699999999999</v>
          </cell>
          <cell r="ES121">
            <v>1524.5</v>
          </cell>
          <cell r="ET121">
            <v>6</v>
          </cell>
          <cell r="EU121">
            <v>25</v>
          </cell>
          <cell r="EV121">
            <v>0</v>
          </cell>
          <cell r="EW121">
            <v>23750.050054602252</v>
          </cell>
          <cell r="EX121">
            <v>2857.1447577882282</v>
          </cell>
          <cell r="EY121">
            <v>1.8719946900205664</v>
          </cell>
          <cell r="EZ121">
            <v>6236.3411034874334</v>
          </cell>
          <cell r="FA121">
            <v>0</v>
          </cell>
          <cell r="FB121">
            <v>910.18228839360279</v>
          </cell>
          <cell r="FC121">
            <v>3244.4098010384632</v>
          </cell>
          <cell r="FD121">
            <v>37000</v>
          </cell>
          <cell r="FF121">
            <v>4272.1859552795268</v>
          </cell>
          <cell r="FG121">
            <v>3935.9300000000003</v>
          </cell>
          <cell r="FH121">
            <v>0</v>
          </cell>
          <cell r="FI121">
            <v>0</v>
          </cell>
          <cell r="FJ121">
            <v>221.47850657570899</v>
          </cell>
          <cell r="FK121">
            <v>3935.9300000000003</v>
          </cell>
          <cell r="FL121">
            <v>0</v>
          </cell>
          <cell r="FM121">
            <v>0</v>
          </cell>
          <cell r="FN121">
            <v>868.19154342707805</v>
          </cell>
          <cell r="FO121">
            <v>3935.9300000000003</v>
          </cell>
          <cell r="FP121">
            <v>0</v>
          </cell>
          <cell r="FQ121">
            <v>0</v>
          </cell>
          <cell r="FR121">
            <v>180.48010479447379</v>
          </cell>
          <cell r="FS121">
            <v>3935.9300000000003</v>
          </cell>
          <cell r="FT121">
            <v>768.87240719936506</v>
          </cell>
          <cell r="FU121">
            <v>3935.9300000000003</v>
          </cell>
          <cell r="FW121">
            <v>1</v>
          </cell>
          <cell r="FX121">
            <v>202</v>
          </cell>
        </row>
        <row r="122">
          <cell r="I122">
            <v>17</v>
          </cell>
          <cell r="J122" t="str">
            <v>Goebenstr. 17, Kulmer Str. 37, Bülowstr. 45</v>
          </cell>
          <cell r="K122" t="str">
            <v>Team 03</v>
          </cell>
          <cell r="L122" t="str">
            <v>Team 3 &amp; 4</v>
          </cell>
          <cell r="M122" t="str">
            <v>Gauger, Sebastian</v>
          </cell>
          <cell r="N122" t="str">
            <v>Trettin, Sabrina</v>
          </cell>
          <cell r="O122" t="str">
            <v>Steinbeck, Juliane</v>
          </cell>
          <cell r="P122" t="str">
            <v>Hoppe, Cordula | Nemetz, Reinhard</v>
          </cell>
          <cell r="Q122" t="str">
            <v>Winkler, Anna</v>
          </cell>
          <cell r="R122" t="str">
            <v>3023.010.01</v>
          </cell>
          <cell r="S122" t="str">
            <v>3023.100.10</v>
          </cell>
          <cell r="T122" t="str">
            <v>43</v>
          </cell>
          <cell r="U122" t="str">
            <v>Apartmentanlage Beschäftigtenwohnen</v>
          </cell>
          <cell r="V122"/>
          <cell r="W122" t="str">
            <v>TN05</v>
          </cell>
          <cell r="X122" t="str">
            <v>Apartment</v>
          </cell>
          <cell r="Y122" t="str">
            <v>Apartment</v>
          </cell>
          <cell r="Z122" t="str">
            <v>Berlin</v>
          </cell>
          <cell r="AA122" t="str">
            <v>10783</v>
          </cell>
          <cell r="AB122" t="str">
            <v>Berlin</v>
          </cell>
          <cell r="AC122" t="str">
            <v>Tempelhof-Schöneberg</v>
          </cell>
          <cell r="AD122" t="str">
            <v>Schöneberg</v>
          </cell>
          <cell r="AE122" t="str">
            <v>Bülowstr. 45</v>
          </cell>
          <cell r="AF122" t="str">
            <v>3023/3029/1100/0017/0003</v>
          </cell>
          <cell r="AG122">
            <v>17</v>
          </cell>
          <cell r="AH122" t="str">
            <v>LBB10 LBB Fonds 10 Standort 10 Teilgarantie 01</v>
          </cell>
          <cell r="AI122">
            <v>1</v>
          </cell>
          <cell r="AJ122">
            <v>260</v>
          </cell>
          <cell r="AK122">
            <v>0</v>
          </cell>
          <cell r="AL122">
            <v>7912.1500000000005</v>
          </cell>
          <cell r="AM122">
            <v>476.45000000000005</v>
          </cell>
          <cell r="AN122">
            <v>476.45</v>
          </cell>
          <cell r="AO122">
            <v>232.58</v>
          </cell>
          <cell r="AP122" t="str">
            <v>-</v>
          </cell>
          <cell r="AQ122" t="str">
            <v>3023.100.10</v>
          </cell>
          <cell r="AR122">
            <v>6</v>
          </cell>
          <cell r="AS122">
            <v>3</v>
          </cell>
          <cell r="AT122">
            <v>4</v>
          </cell>
          <cell r="AU122" t="str">
            <v>-</v>
          </cell>
          <cell r="AV122" t="str">
            <v>-</v>
          </cell>
          <cell r="AW122" t="str">
            <v>-</v>
          </cell>
          <cell r="AX122" t="str">
            <v>-</v>
          </cell>
          <cell r="AY122" t="str">
            <v>-</v>
          </cell>
          <cell r="AZ122" t="str">
            <v>-</v>
          </cell>
          <cell r="BA122" t="str">
            <v>-</v>
          </cell>
          <cell r="BB122" t="str">
            <v>-</v>
          </cell>
          <cell r="BC122" t="str">
            <v>-</v>
          </cell>
          <cell r="BD122" t="str">
            <v>-</v>
          </cell>
          <cell r="BE122" t="str">
            <v>-</v>
          </cell>
          <cell r="BF122" t="str">
            <v>-</v>
          </cell>
          <cell r="BG122" t="str">
            <v>-</v>
          </cell>
          <cell r="BH122" t="str">
            <v>-</v>
          </cell>
          <cell r="BI122"/>
          <cell r="BJ122" t="str">
            <v>A</v>
          </cell>
          <cell r="BK122" t="str">
            <v>A</v>
          </cell>
          <cell r="BL122" t="str">
            <v>G</v>
          </cell>
          <cell r="BM122" t="str">
            <v>G</v>
          </cell>
          <cell r="BN122" t="str">
            <v>G</v>
          </cell>
          <cell r="BO122" t="str">
            <v>G</v>
          </cell>
          <cell r="BP122" t="str">
            <v>G</v>
          </cell>
          <cell r="BQ122" t="str">
            <v>A</v>
          </cell>
          <cell r="BR122" t="str">
            <v>A4</v>
          </cell>
          <cell r="BS122" t="str">
            <v>A4</v>
          </cell>
          <cell r="BT122" t="str">
            <v>G4</v>
          </cell>
          <cell r="BU122" t="str">
            <v>G4</v>
          </cell>
          <cell r="BV122" t="str">
            <v>G4</v>
          </cell>
          <cell r="BW122" t="str">
            <v>G4</v>
          </cell>
          <cell r="BX122" t="str">
            <v>G4</v>
          </cell>
          <cell r="BY122" t="str">
            <v>A4</v>
          </cell>
          <cell r="BZ122">
            <v>31900</v>
          </cell>
          <cell r="CA122">
            <v>4.0209075995448771</v>
          </cell>
          <cell r="CB122">
            <v>5996.0280000000002</v>
          </cell>
          <cell r="CC122">
            <v>2279.4059999999999</v>
          </cell>
          <cell r="CD122">
            <v>3623.395</v>
          </cell>
          <cell r="CE122">
            <v>600</v>
          </cell>
          <cell r="CF122">
            <v>16</v>
          </cell>
          <cell r="CG122">
            <v>0</v>
          </cell>
          <cell r="CH122">
            <v>36</v>
          </cell>
          <cell r="CI122">
            <v>186</v>
          </cell>
          <cell r="CJ122">
            <v>2362</v>
          </cell>
          <cell r="CK122">
            <v>35</v>
          </cell>
          <cell r="CL122">
            <v>0</v>
          </cell>
          <cell r="CM122">
            <v>0</v>
          </cell>
          <cell r="CN122">
            <v>0</v>
          </cell>
          <cell r="CO122">
            <v>496</v>
          </cell>
          <cell r="CP122">
            <v>81</v>
          </cell>
          <cell r="CQ122">
            <v>0</v>
          </cell>
          <cell r="CR122">
            <v>52.65</v>
          </cell>
          <cell r="CS122">
            <v>0</v>
          </cell>
          <cell r="CT122">
            <v>0</v>
          </cell>
          <cell r="CU122">
            <v>25</v>
          </cell>
          <cell r="CV122">
            <v>0</v>
          </cell>
          <cell r="CW122">
            <v>0</v>
          </cell>
          <cell r="CX122">
            <v>1.76</v>
          </cell>
          <cell r="CY122">
            <v>197.82</v>
          </cell>
          <cell r="CZ122">
            <v>22.823</v>
          </cell>
          <cell r="DA122">
            <v>134</v>
          </cell>
          <cell r="DB122">
            <v>0</v>
          </cell>
          <cell r="DC122">
            <v>0</v>
          </cell>
          <cell r="DD122">
            <v>0</v>
          </cell>
          <cell r="DE122">
            <v>431</v>
          </cell>
          <cell r="DF122">
            <v>0</v>
          </cell>
          <cell r="DG122">
            <v>0</v>
          </cell>
          <cell r="DH122">
            <v>0</v>
          </cell>
          <cell r="DI122">
            <v>0</v>
          </cell>
          <cell r="DJ122">
            <v>0</v>
          </cell>
          <cell r="DK122">
            <v>42</v>
          </cell>
          <cell r="DL122">
            <v>0</v>
          </cell>
          <cell r="DM122">
            <v>1577.367</v>
          </cell>
          <cell r="DN122">
            <v>0</v>
          </cell>
          <cell r="DO122">
            <v>0</v>
          </cell>
          <cell r="DP122">
            <v>0</v>
          </cell>
          <cell r="DQ122">
            <v>1191.1600000000001</v>
          </cell>
          <cell r="DR122">
            <v>31.37</v>
          </cell>
          <cell r="DS122">
            <v>0</v>
          </cell>
          <cell r="DT122">
            <v>1222.53</v>
          </cell>
          <cell r="DU122">
            <v>0</v>
          </cell>
          <cell r="DV122">
            <v>0</v>
          </cell>
          <cell r="DW122">
            <v>0</v>
          </cell>
          <cell r="DX122">
            <v>0</v>
          </cell>
          <cell r="DY122">
            <v>0</v>
          </cell>
          <cell r="DZ122">
            <v>0</v>
          </cell>
          <cell r="EA122">
            <v>0</v>
          </cell>
          <cell r="EB122">
            <v>4.8600000000000003</v>
          </cell>
          <cell r="EC122">
            <v>2.2000000000000002</v>
          </cell>
          <cell r="ED122">
            <v>0</v>
          </cell>
          <cell r="EE122">
            <v>0</v>
          </cell>
          <cell r="EF122">
            <v>7.0600000000000005</v>
          </cell>
          <cell r="EG122">
            <v>0</v>
          </cell>
          <cell r="EH122">
            <v>0</v>
          </cell>
          <cell r="EI122">
            <v>1217.1400000000001</v>
          </cell>
          <cell r="EJ122">
            <v>0</v>
          </cell>
          <cell r="EK122">
            <v>1217.1400000000001</v>
          </cell>
          <cell r="EL122">
            <v>2.02</v>
          </cell>
          <cell r="EM122">
            <v>110</v>
          </cell>
          <cell r="EN122">
            <v>311.26</v>
          </cell>
          <cell r="EO122">
            <v>1</v>
          </cell>
          <cell r="EP122" t="str">
            <v>ja</v>
          </cell>
          <cell r="EQ122">
            <v>502.12</v>
          </cell>
          <cell r="ER122">
            <v>1944.6100000000001</v>
          </cell>
          <cell r="ES122">
            <v>2446.73</v>
          </cell>
          <cell r="ET122">
            <v>8</v>
          </cell>
          <cell r="EU122">
            <v>31</v>
          </cell>
          <cell r="EV122">
            <v>0</v>
          </cell>
          <cell r="EW122">
            <v>20476.394506535456</v>
          </cell>
          <cell r="EX122">
            <v>2463.3221019849861</v>
          </cell>
          <cell r="EY122">
            <v>1.613962989504218</v>
          </cell>
          <cell r="EZ122">
            <v>5376.7373297634904</v>
          </cell>
          <cell r="FA122">
            <v>0</v>
          </cell>
          <cell r="FB122">
            <v>784.72472972313324</v>
          </cell>
          <cell r="FC122">
            <v>2797.2073690034317</v>
          </cell>
          <cell r="FD122">
            <v>31900.000000000004</v>
          </cell>
          <cell r="FF122">
            <v>7519.7207909087592</v>
          </cell>
          <cell r="FG122">
            <v>7912.1500000000005</v>
          </cell>
          <cell r="FH122">
            <v>0</v>
          </cell>
          <cell r="FI122">
            <v>0</v>
          </cell>
          <cell r="FJ122">
            <v>349.88356061869933</v>
          </cell>
          <cell r="FK122">
            <v>7912.1500000000005</v>
          </cell>
          <cell r="FL122">
            <v>0</v>
          </cell>
          <cell r="FM122">
            <v>0</v>
          </cell>
          <cell r="FN122">
            <v>2199.0182644254414</v>
          </cell>
          <cell r="FO122">
            <v>7912.1500000000005</v>
          </cell>
          <cell r="FP122">
            <v>0</v>
          </cell>
          <cell r="FQ122">
            <v>0</v>
          </cell>
          <cell r="FR122">
            <v>269.66230871469833</v>
          </cell>
          <cell r="FS122">
            <v>7912.1500000000005</v>
          </cell>
          <cell r="FT122">
            <v>541.21007337083563</v>
          </cell>
          <cell r="FU122">
            <v>7912.1500000000005</v>
          </cell>
          <cell r="FW122">
            <v>2</v>
          </cell>
          <cell r="FX122">
            <v>19</v>
          </cell>
        </row>
        <row r="123">
          <cell r="I123">
            <v>116</v>
          </cell>
          <cell r="J123" t="str">
            <v>Rhinstraße 51-57, 61-67, 71-77</v>
          </cell>
          <cell r="K123" t="str">
            <v>Team 03</v>
          </cell>
          <cell r="L123" t="str">
            <v>Team 3 &amp; 4</v>
          </cell>
          <cell r="M123" t="str">
            <v>Gauger, Sebastian</v>
          </cell>
          <cell r="N123" t="str">
            <v>Trettin, Sabrina</v>
          </cell>
          <cell r="O123" t="str">
            <v>Bräkow, Pascal</v>
          </cell>
          <cell r="P123" t="str">
            <v>Vogt, David | Nemetz, Reinhard</v>
          </cell>
          <cell r="Q123" t="str">
            <v>Agwani, Abu Bakar</v>
          </cell>
          <cell r="R123" t="str">
            <v>3023.011.01</v>
          </cell>
          <cell r="S123" t="str">
            <v>3023.100.11</v>
          </cell>
          <cell r="T123" t="str">
            <v>43</v>
          </cell>
          <cell r="U123" t="str">
            <v>Apartmentanlage Beschäftigtenwohnen</v>
          </cell>
          <cell r="V123"/>
          <cell r="W123" t="str">
            <v>TN05</v>
          </cell>
          <cell r="X123" t="str">
            <v>Apartment</v>
          </cell>
          <cell r="Y123" t="str">
            <v>Apartment</v>
          </cell>
          <cell r="Z123" t="str">
            <v>Berlin</v>
          </cell>
          <cell r="AA123" t="str">
            <v>10315</v>
          </cell>
          <cell r="AB123" t="str">
            <v>Berlin</v>
          </cell>
          <cell r="AC123" t="str">
            <v>Lichtenberg</v>
          </cell>
          <cell r="AD123" t="str">
            <v>Friedrichsfelde</v>
          </cell>
          <cell r="AE123" t="str">
            <v>Rhinstraße 51</v>
          </cell>
          <cell r="AF123" t="str">
            <v>3023/3031/1100/0116/0001</v>
          </cell>
          <cell r="AG123">
            <v>116</v>
          </cell>
          <cell r="AH123" t="str">
            <v>LBB10 LBB Fonds 10 Standort 10 Teilgarantie 01</v>
          </cell>
          <cell r="AI123">
            <v>1</v>
          </cell>
          <cell r="AJ123">
            <v>396</v>
          </cell>
          <cell r="AK123">
            <v>0</v>
          </cell>
          <cell r="AL123">
            <v>29216.33</v>
          </cell>
          <cell r="AM123">
            <v>1182.6300000000001</v>
          </cell>
          <cell r="AN123">
            <v>1182.6300000000001</v>
          </cell>
          <cell r="AO123">
            <v>559.54</v>
          </cell>
          <cell r="AP123" t="str">
            <v>-</v>
          </cell>
          <cell r="AQ123" t="str">
            <v>3023.100.11</v>
          </cell>
          <cell r="AR123">
            <v>10</v>
          </cell>
          <cell r="AS123">
            <v>12</v>
          </cell>
          <cell r="AT123">
            <v>2</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cell r="BJ123" t="str">
            <v>A</v>
          </cell>
          <cell r="BK123" t="str">
            <v>A</v>
          </cell>
          <cell r="BL123" t="str">
            <v>G</v>
          </cell>
          <cell r="BM123" t="str">
            <v>G</v>
          </cell>
          <cell r="BN123" t="str">
            <v>G</v>
          </cell>
          <cell r="BO123" t="str">
            <v>G</v>
          </cell>
          <cell r="BP123" t="str">
            <v>G</v>
          </cell>
          <cell r="BQ123" t="str">
            <v>A</v>
          </cell>
          <cell r="BR123" t="str">
            <v>A2</v>
          </cell>
          <cell r="BS123" t="str">
            <v>A2</v>
          </cell>
          <cell r="BT123" t="str">
            <v>G2</v>
          </cell>
          <cell r="BU123" t="str">
            <v>G2</v>
          </cell>
          <cell r="BV123" t="str">
            <v>G2</v>
          </cell>
          <cell r="BW123" t="str">
            <v>G2</v>
          </cell>
          <cell r="BX123" t="str">
            <v>G2</v>
          </cell>
          <cell r="BY123" t="str">
            <v>A2</v>
          </cell>
          <cell r="BZ123">
            <v>117000</v>
          </cell>
          <cell r="CA123">
            <v>4.0209075995448771</v>
          </cell>
          <cell r="CB123">
            <v>5791.5190000000002</v>
          </cell>
          <cell r="CC123">
            <v>3569.942</v>
          </cell>
          <cell r="CD123">
            <v>2191.4540000000002</v>
          </cell>
          <cell r="CE123">
            <v>512.58299999999997</v>
          </cell>
          <cell r="CF123">
            <v>0</v>
          </cell>
          <cell r="CG123">
            <v>0</v>
          </cell>
          <cell r="CH123">
            <v>0</v>
          </cell>
          <cell r="CI123">
            <v>285.86799999999999</v>
          </cell>
          <cell r="CJ123">
            <v>600.85299999999995</v>
          </cell>
          <cell r="CK123">
            <v>0</v>
          </cell>
          <cell r="CL123">
            <v>0</v>
          </cell>
          <cell r="CM123">
            <v>0</v>
          </cell>
          <cell r="CN123">
            <v>0</v>
          </cell>
          <cell r="CO123">
            <v>792.15</v>
          </cell>
          <cell r="CP123">
            <v>82</v>
          </cell>
          <cell r="CQ123">
            <v>0</v>
          </cell>
          <cell r="CR123">
            <v>0</v>
          </cell>
          <cell r="CS123">
            <v>0</v>
          </cell>
          <cell r="CT123">
            <v>0</v>
          </cell>
          <cell r="CU123">
            <v>11</v>
          </cell>
          <cell r="CV123">
            <v>0</v>
          </cell>
          <cell r="CW123">
            <v>0</v>
          </cell>
          <cell r="CX123">
            <v>0</v>
          </cell>
          <cell r="CY123">
            <v>16.196999999999999</v>
          </cell>
          <cell r="CZ123">
            <v>14.069000000000001</v>
          </cell>
          <cell r="DA123">
            <v>0</v>
          </cell>
          <cell r="DB123">
            <v>0</v>
          </cell>
          <cell r="DC123">
            <v>0</v>
          </cell>
          <cell r="DD123">
            <v>0</v>
          </cell>
          <cell r="DE123">
            <v>652</v>
          </cell>
          <cell r="DF123">
            <v>0</v>
          </cell>
          <cell r="DG123">
            <v>25</v>
          </cell>
          <cell r="DH123">
            <v>0</v>
          </cell>
          <cell r="DI123">
            <v>0</v>
          </cell>
          <cell r="DJ123">
            <v>0</v>
          </cell>
          <cell r="DK123">
            <v>0</v>
          </cell>
          <cell r="DL123">
            <v>0</v>
          </cell>
          <cell r="DM123">
            <v>0</v>
          </cell>
          <cell r="DN123">
            <v>0</v>
          </cell>
          <cell r="DO123">
            <v>0</v>
          </cell>
          <cell r="DP123">
            <v>0</v>
          </cell>
          <cell r="DQ123">
            <v>2562.04</v>
          </cell>
          <cell r="DR123">
            <v>78.55</v>
          </cell>
          <cell r="DS123">
            <v>0</v>
          </cell>
          <cell r="DT123">
            <v>2640.59</v>
          </cell>
          <cell r="DU123">
            <v>0</v>
          </cell>
          <cell r="DV123">
            <v>0</v>
          </cell>
          <cell r="DW123">
            <v>0</v>
          </cell>
          <cell r="DX123">
            <v>0</v>
          </cell>
          <cell r="DY123">
            <v>0</v>
          </cell>
          <cell r="DZ123">
            <v>0</v>
          </cell>
          <cell r="EA123">
            <v>0</v>
          </cell>
          <cell r="EB123">
            <v>453.6</v>
          </cell>
          <cell r="EC123">
            <v>0</v>
          </cell>
          <cell r="ED123">
            <v>0</v>
          </cell>
          <cell r="EE123">
            <v>0</v>
          </cell>
          <cell r="EF123">
            <v>453.6</v>
          </cell>
          <cell r="EG123">
            <v>0</v>
          </cell>
          <cell r="EH123">
            <v>0</v>
          </cell>
          <cell r="EI123">
            <v>3504.92</v>
          </cell>
          <cell r="EJ123">
            <v>0</v>
          </cell>
          <cell r="EK123">
            <v>3504.92</v>
          </cell>
          <cell r="EL123">
            <v>2.88</v>
          </cell>
          <cell r="EM123">
            <v>580</v>
          </cell>
          <cell r="EN123">
            <v>986.7</v>
          </cell>
          <cell r="EO123">
            <v>1</v>
          </cell>
          <cell r="EP123" t="str">
            <v>ja</v>
          </cell>
          <cell r="EQ123">
            <v>2445.59</v>
          </cell>
          <cell r="ER123">
            <v>4153.5200000000004</v>
          </cell>
          <cell r="ES123">
            <v>6599.1100000000006</v>
          </cell>
          <cell r="ET123">
            <v>12</v>
          </cell>
          <cell r="EU123">
            <v>75</v>
          </cell>
          <cell r="EV123">
            <v>0</v>
          </cell>
          <cell r="EW123">
            <v>75101.509632120637</v>
          </cell>
          <cell r="EX123">
            <v>9034.7550448979109</v>
          </cell>
          <cell r="EY123">
            <v>5.919550776551521</v>
          </cell>
          <cell r="EZ123">
            <v>19720.321867784587</v>
          </cell>
          <cell r="FA123">
            <v>0</v>
          </cell>
          <cell r="FB123">
            <v>2878.1439930284196</v>
          </cell>
          <cell r="FC123">
            <v>10259.349911391897</v>
          </cell>
          <cell r="FD123">
            <v>117000.00000000001</v>
          </cell>
          <cell r="FF123">
            <v>9514.6748224000112</v>
          </cell>
          <cell r="FG123">
            <v>29216.33</v>
          </cell>
          <cell r="FH123">
            <v>0</v>
          </cell>
          <cell r="FI123">
            <v>0</v>
          </cell>
          <cell r="FJ123">
            <v>1643.1390700870686</v>
          </cell>
          <cell r="FK123">
            <v>29216.33</v>
          </cell>
          <cell r="FL123">
            <v>0</v>
          </cell>
          <cell r="FM123">
            <v>0</v>
          </cell>
          <cell r="FN123">
            <v>3520.635692896733</v>
          </cell>
          <cell r="FO123">
            <v>29216.33</v>
          </cell>
          <cell r="FP123">
            <v>0</v>
          </cell>
          <cell r="FQ123">
            <v>0</v>
          </cell>
          <cell r="FR123">
            <v>132.20136877406168</v>
          </cell>
          <cell r="FS123">
            <v>29216.33</v>
          </cell>
          <cell r="FT123">
            <v>700.93878081268258</v>
          </cell>
          <cell r="FU123">
            <v>29216.33</v>
          </cell>
          <cell r="FW123">
            <v>3</v>
          </cell>
          <cell r="FX123">
            <v>17</v>
          </cell>
        </row>
        <row r="124">
          <cell r="I124">
            <v>143</v>
          </cell>
          <cell r="J124" t="str">
            <v>Storkower Str. 114</v>
          </cell>
          <cell r="K124" t="str">
            <v>Team 03</v>
          </cell>
          <cell r="L124" t="str">
            <v>Team 3 &amp; 4</v>
          </cell>
          <cell r="M124" t="str">
            <v>Gauger, Sebastian</v>
          </cell>
          <cell r="N124" t="str">
            <v>Trettin, Sabrina</v>
          </cell>
          <cell r="O124" t="str">
            <v>Steinbeck, Juliane</v>
          </cell>
          <cell r="P124" t="str">
            <v>Diduhs, Rezija</v>
          </cell>
          <cell r="Q124" t="str">
            <v>Winkler, Anna</v>
          </cell>
          <cell r="R124" t="str">
            <v>3023.013.01</v>
          </cell>
          <cell r="S124" t="str">
            <v>3023.100.13</v>
          </cell>
          <cell r="T124" t="str">
            <v>43</v>
          </cell>
          <cell r="U124" t="str">
            <v>Apartmentanlage Beschäftigtenwohnen</v>
          </cell>
          <cell r="V124"/>
          <cell r="W124" t="str">
            <v>TN05</v>
          </cell>
          <cell r="X124" t="str">
            <v>Apartment</v>
          </cell>
          <cell r="Y124" t="str">
            <v>Apartment</v>
          </cell>
          <cell r="Z124" t="str">
            <v>Berlin</v>
          </cell>
          <cell r="AA124" t="str">
            <v>10407</v>
          </cell>
          <cell r="AB124" t="str">
            <v>Berlin</v>
          </cell>
          <cell r="AC124" t="str">
            <v>Pankow</v>
          </cell>
          <cell r="AD124" t="str">
            <v>Prenzlauer Berg</v>
          </cell>
          <cell r="AE124" t="str">
            <v>Storkower Str. 114</v>
          </cell>
          <cell r="AF124" t="str">
            <v>3023/3030/1100/0143/0001</v>
          </cell>
          <cell r="AG124">
            <v>143</v>
          </cell>
          <cell r="AH124" t="str">
            <v>LBB10 LBB Fonds 10 Standort 13 Teilgarantie 01</v>
          </cell>
          <cell r="AI124">
            <v>1</v>
          </cell>
          <cell r="AJ124">
            <v>89</v>
          </cell>
          <cell r="AK124">
            <v>0</v>
          </cell>
          <cell r="AL124">
            <v>3468.4</v>
          </cell>
          <cell r="AM124">
            <v>40433.839999999997</v>
          </cell>
          <cell r="AN124">
            <v>34883.839999999997</v>
          </cell>
          <cell r="AO124">
            <v>34883.839999999997</v>
          </cell>
          <cell r="AP124" t="str">
            <v>-</v>
          </cell>
          <cell r="AQ124" t="str">
            <v>3023.100.13</v>
          </cell>
          <cell r="AR124">
            <v>11</v>
          </cell>
          <cell r="AS124">
            <v>1</v>
          </cell>
          <cell r="AT124">
            <v>2</v>
          </cell>
          <cell r="AU124" t="str">
            <v>-</v>
          </cell>
          <cell r="AV124" t="str">
            <v>-</v>
          </cell>
          <cell r="AW124" t="str">
            <v>-</v>
          </cell>
          <cell r="AX124" t="str">
            <v>-</v>
          </cell>
          <cell r="AY124" t="str">
            <v>-</v>
          </cell>
          <cell r="AZ124" t="str">
            <v>-</v>
          </cell>
          <cell r="BA124" t="str">
            <v>-</v>
          </cell>
          <cell r="BB124" t="str">
            <v>-</v>
          </cell>
          <cell r="BC124" t="str">
            <v>-</v>
          </cell>
          <cell r="BD124" t="str">
            <v>-</v>
          </cell>
          <cell r="BE124" t="str">
            <v>-</v>
          </cell>
          <cell r="BF124" t="str">
            <v>-</v>
          </cell>
          <cell r="BG124" t="str">
            <v>-</v>
          </cell>
          <cell r="BH124" t="str">
            <v>-</v>
          </cell>
          <cell r="BI124"/>
          <cell r="BJ124" t="str">
            <v>entfällt</v>
          </cell>
          <cell r="BK124" t="str">
            <v>entfällt</v>
          </cell>
          <cell r="BL124" t="str">
            <v>entfällt</v>
          </cell>
          <cell r="BM124" t="str">
            <v>entfällt</v>
          </cell>
          <cell r="BN124" t="str">
            <v>entfällt</v>
          </cell>
          <cell r="BO124" t="str">
            <v>entfällt</v>
          </cell>
          <cell r="BP124" t="str">
            <v>entfällt</v>
          </cell>
          <cell r="BQ124" t="str">
            <v>entfällt</v>
          </cell>
          <cell r="BR124" t="str">
            <v>entfällt</v>
          </cell>
          <cell r="BS124" t="str">
            <v>entfällt</v>
          </cell>
          <cell r="BT124" t="str">
            <v>entfällt</v>
          </cell>
          <cell r="BU124" t="str">
            <v>entfällt</v>
          </cell>
          <cell r="BV124" t="str">
            <v>entfällt</v>
          </cell>
          <cell r="BW124" t="str">
            <v>entfällt</v>
          </cell>
          <cell r="BX124" t="str">
            <v>entfällt</v>
          </cell>
          <cell r="BY124" t="str">
            <v>entfällt</v>
          </cell>
          <cell r="BZ124">
            <v>5550</v>
          </cell>
          <cell r="CA124">
            <v>1.6001614577326722</v>
          </cell>
          <cell r="CB124" t="str">
            <v>entfällt</v>
          </cell>
          <cell r="CC124" t="str">
            <v>entfällt</v>
          </cell>
          <cell r="CD124" t="str">
            <v>entfällt</v>
          </cell>
          <cell r="CE124" t="str">
            <v>entfällt</v>
          </cell>
          <cell r="CF124" t="str">
            <v>entfällt</v>
          </cell>
          <cell r="CG124" t="str">
            <v>entfällt</v>
          </cell>
          <cell r="CH124" t="str">
            <v>entfällt</v>
          </cell>
          <cell r="CI124" t="str">
            <v>entfällt</v>
          </cell>
          <cell r="CJ124" t="str">
            <v>entfällt</v>
          </cell>
          <cell r="CK124" t="str">
            <v>entfällt</v>
          </cell>
          <cell r="CL124" t="str">
            <v>entfällt</v>
          </cell>
          <cell r="CM124" t="str">
            <v>entfällt</v>
          </cell>
          <cell r="CN124" t="str">
            <v>entfällt</v>
          </cell>
          <cell r="CO124" t="str">
            <v>entfällt</v>
          </cell>
          <cell r="CP124" t="str">
            <v>entfällt</v>
          </cell>
          <cell r="CQ124" t="str">
            <v>entfällt</v>
          </cell>
          <cell r="CR124" t="str">
            <v>entfällt</v>
          </cell>
          <cell r="CS124" t="str">
            <v>entfällt</v>
          </cell>
          <cell r="CT124" t="str">
            <v>entfällt</v>
          </cell>
          <cell r="CU124" t="str">
            <v>entfällt</v>
          </cell>
          <cell r="CV124" t="str">
            <v>entfällt</v>
          </cell>
          <cell r="CW124" t="str">
            <v>entfällt</v>
          </cell>
          <cell r="CX124" t="str">
            <v>entfällt</v>
          </cell>
          <cell r="CY124" t="str">
            <v>entfällt</v>
          </cell>
          <cell r="CZ124" t="str">
            <v>entfällt</v>
          </cell>
          <cell r="DA124" t="str">
            <v>entfällt</v>
          </cell>
          <cell r="DB124" t="str">
            <v>entfällt</v>
          </cell>
          <cell r="DC124" t="str">
            <v>entfällt</v>
          </cell>
          <cell r="DD124" t="str">
            <v>entfällt</v>
          </cell>
          <cell r="DE124" t="str">
            <v>entfällt</v>
          </cell>
          <cell r="DF124" t="str">
            <v>entfällt</v>
          </cell>
          <cell r="DG124" t="str">
            <v>entfällt</v>
          </cell>
          <cell r="DH124" t="str">
            <v>entfällt</v>
          </cell>
          <cell r="DI124" t="str">
            <v>entfällt</v>
          </cell>
          <cell r="DJ124" t="str">
            <v>entfällt</v>
          </cell>
          <cell r="DK124" t="str">
            <v>entfällt</v>
          </cell>
          <cell r="DL124" t="str">
            <v>entfällt</v>
          </cell>
          <cell r="DM124" t="str">
            <v>entfällt</v>
          </cell>
          <cell r="DN124" t="str">
            <v>entfällt</v>
          </cell>
          <cell r="DO124" t="str">
            <v>entfällt</v>
          </cell>
          <cell r="DP124" t="str">
            <v>entfällt</v>
          </cell>
          <cell r="DQ124" t="str">
            <v>entfällt</v>
          </cell>
          <cell r="DR124" t="str">
            <v>entfällt</v>
          </cell>
          <cell r="DS124" t="str">
            <v>entfällt</v>
          </cell>
          <cell r="DT124" t="str">
            <v>entfällt</v>
          </cell>
          <cell r="DU124" t="str">
            <v>entfällt</v>
          </cell>
          <cell r="DV124" t="str">
            <v>entfällt</v>
          </cell>
          <cell r="DW124" t="str">
            <v>entfällt</v>
          </cell>
          <cell r="DX124" t="str">
            <v>entfällt</v>
          </cell>
          <cell r="DY124" t="str">
            <v>entfällt</v>
          </cell>
          <cell r="DZ124" t="str">
            <v>entfällt</v>
          </cell>
          <cell r="EA124" t="str">
            <v>entfällt</v>
          </cell>
          <cell r="EB124" t="str">
            <v>entfällt</v>
          </cell>
          <cell r="EC124" t="str">
            <v>entfällt</v>
          </cell>
          <cell r="ED124" t="str">
            <v>entfällt</v>
          </cell>
          <cell r="EE124" t="str">
            <v>entfällt</v>
          </cell>
          <cell r="EF124" t="str">
            <v>entfällt</v>
          </cell>
          <cell r="EG124" t="str">
            <v>entfällt</v>
          </cell>
          <cell r="EH124" t="str">
            <v>entfällt</v>
          </cell>
          <cell r="EI124" t="str">
            <v>entfällt</v>
          </cell>
          <cell r="EJ124" t="str">
            <v>entfällt</v>
          </cell>
          <cell r="EK124" t="str">
            <v>entfällt</v>
          </cell>
          <cell r="EL124" t="str">
            <v>entfällt</v>
          </cell>
          <cell r="EM124" t="str">
            <v>entfällt</v>
          </cell>
          <cell r="EN124" t="str">
            <v>entfällt</v>
          </cell>
          <cell r="EO124" t="str">
            <v>entfällt</v>
          </cell>
          <cell r="EP124" t="str">
            <v>entfällt</v>
          </cell>
          <cell r="EQ124" t="str">
            <v>entfällt</v>
          </cell>
          <cell r="ER124" t="str">
            <v>entfällt</v>
          </cell>
          <cell r="ES124" t="str">
            <v>entfällt</v>
          </cell>
          <cell r="ET124" t="str">
            <v>entfällt</v>
          </cell>
          <cell r="EU124" t="str">
            <v>entfällt</v>
          </cell>
          <cell r="EV124">
            <v>0</v>
          </cell>
          <cell r="EW124">
            <v>3562.5075081903378</v>
          </cell>
          <cell r="EX124">
            <v>428.57171366823422</v>
          </cell>
          <cell r="EY124">
            <v>0.28079920350308496</v>
          </cell>
          <cell r="EZ124">
            <v>935.45116552311504</v>
          </cell>
          <cell r="FA124">
            <v>0</v>
          </cell>
          <cell r="FB124">
            <v>136.52734325904044</v>
          </cell>
          <cell r="FC124">
            <v>486.66147015576945</v>
          </cell>
          <cell r="FD124">
            <v>5550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W124">
            <v>12</v>
          </cell>
          <cell r="FX124">
            <v>116</v>
          </cell>
        </row>
        <row r="125">
          <cell r="I125">
            <v>2113</v>
          </cell>
          <cell r="J125" t="str">
            <v>Berlin, Krummenseer Str. 2-8, Blumberger Damm 86-98</v>
          </cell>
          <cell r="K125" t="str">
            <v>Team 02</v>
          </cell>
          <cell r="L125" t="str">
            <v>Team 1 &amp; 2</v>
          </cell>
          <cell r="M125" t="str">
            <v>Gauger, Sebastian</v>
          </cell>
          <cell r="N125" t="str">
            <v>Krause, Jörn Peter</v>
          </cell>
          <cell r="O125" t="str">
            <v>Osswad, Katrin</v>
          </cell>
          <cell r="P125" t="str">
            <v>Reile, Birgit / Hilbrecht, Dirk</v>
          </cell>
          <cell r="Q125" t="str">
            <v>Engert, Holger</v>
          </cell>
          <cell r="R125" t="str">
            <v>3023.015.01</v>
          </cell>
          <cell r="S125" t="str">
            <v>3023.100.15</v>
          </cell>
          <cell r="T125" t="str">
            <v>40</v>
          </cell>
          <cell r="U125" t="str">
            <v>Mietwohnanlage</v>
          </cell>
          <cell r="W125" t="str">
            <v>TN04</v>
          </cell>
          <cell r="X125" t="str">
            <v>Wohnen</v>
          </cell>
          <cell r="Y125" t="str">
            <v>Wohnen</v>
          </cell>
          <cell r="Z125" t="str">
            <v>Berlin</v>
          </cell>
          <cell r="AA125" t="str">
            <v>12685</v>
          </cell>
          <cell r="AB125" t="str">
            <v>Berlin</v>
          </cell>
          <cell r="AC125" t="str">
            <v>Marzahn-Hellersdorf</v>
          </cell>
          <cell r="AD125" t="str">
            <v>Marzahn</v>
          </cell>
          <cell r="AE125" t="str">
            <v>Blumberger Damm 86</v>
          </cell>
          <cell r="AF125" t="str">
            <v>3023/3023/3023/2113/0011</v>
          </cell>
          <cell r="AG125">
            <v>2113</v>
          </cell>
          <cell r="AH125" t="str">
            <v>LBB10 LBB Fonds 10 Standort 15 Teilgarantie 01</v>
          </cell>
          <cell r="AI125">
            <v>1</v>
          </cell>
          <cell r="AJ125">
            <v>96</v>
          </cell>
          <cell r="AK125">
            <v>0</v>
          </cell>
          <cell r="AL125">
            <v>9590.7899999999954</v>
          </cell>
          <cell r="AM125">
            <v>533.73</v>
          </cell>
          <cell r="AN125">
            <v>311.76</v>
          </cell>
          <cell r="AO125">
            <v>311.19</v>
          </cell>
          <cell r="AP125" t="str">
            <v>-</v>
          </cell>
          <cell r="AQ125" t="str">
            <v>3023.100.15</v>
          </cell>
          <cell r="AR125">
            <v>5</v>
          </cell>
          <cell r="AS125">
            <v>17</v>
          </cell>
          <cell r="AT125">
            <v>3</v>
          </cell>
          <cell r="AU125" t="str">
            <v>-</v>
          </cell>
          <cell r="AV125" t="str">
            <v>-</v>
          </cell>
          <cell r="AW125" t="str">
            <v>-</v>
          </cell>
          <cell r="AX125" t="str">
            <v>-</v>
          </cell>
          <cell r="AY125" t="str">
            <v>-</v>
          </cell>
          <cell r="AZ125" t="str">
            <v>-</v>
          </cell>
          <cell r="BA125" t="str">
            <v>-</v>
          </cell>
          <cell r="BB125" t="str">
            <v>-</v>
          </cell>
          <cell r="BC125" t="str">
            <v>-</v>
          </cell>
          <cell r="BD125" t="str">
            <v>-</v>
          </cell>
          <cell r="BE125" t="str">
            <v>-</v>
          </cell>
          <cell r="BF125" t="str">
            <v>-</v>
          </cell>
          <cell r="BG125" t="str">
            <v>-</v>
          </cell>
          <cell r="BH125" t="str">
            <v>-</v>
          </cell>
          <cell r="BJ125" t="str">
            <v>W</v>
          </cell>
          <cell r="BK125" t="str">
            <v>W</v>
          </cell>
          <cell r="BL125" t="str">
            <v>G</v>
          </cell>
          <cell r="BM125" t="str">
            <v>G</v>
          </cell>
          <cell r="BN125" t="str">
            <v>G</v>
          </cell>
          <cell r="BO125" t="str">
            <v>G</v>
          </cell>
          <cell r="BP125" t="str">
            <v>G</v>
          </cell>
          <cell r="BQ125" t="str">
            <v>entfällt</v>
          </cell>
          <cell r="BR125" t="str">
            <v>W3</v>
          </cell>
          <cell r="BS125" t="str">
            <v>W3</v>
          </cell>
          <cell r="BT125" t="str">
            <v>G3</v>
          </cell>
          <cell r="BU125" t="str">
            <v>G3</v>
          </cell>
          <cell r="BV125" t="str">
            <v>G3</v>
          </cell>
          <cell r="BW125" t="str">
            <v>G3</v>
          </cell>
          <cell r="BX125" t="str">
            <v>G3</v>
          </cell>
          <cell r="BY125" t="str">
            <v>entfällt</v>
          </cell>
          <cell r="BZ125">
            <v>34441.400000000009</v>
          </cell>
          <cell r="CA125">
            <v>3.5910910362962829</v>
          </cell>
          <cell r="CB125">
            <v>11723.319</v>
          </cell>
          <cell r="CC125">
            <v>3167.37</v>
          </cell>
          <cell r="CD125">
            <v>8080.8379999999997</v>
          </cell>
          <cell r="CE125">
            <v>661.88599999999997</v>
          </cell>
          <cell r="CF125">
            <v>1369.7059999999999</v>
          </cell>
          <cell r="CG125">
            <v>0</v>
          </cell>
          <cell r="CH125">
            <v>405</v>
          </cell>
          <cell r="CI125">
            <v>8.6950000000000003</v>
          </cell>
          <cell r="CJ125">
            <v>4264.8720000000003</v>
          </cell>
          <cell r="CK125">
            <v>0</v>
          </cell>
          <cell r="CL125">
            <v>87.403000000000006</v>
          </cell>
          <cell r="CM125">
            <v>38.313000000000002</v>
          </cell>
          <cell r="CN125">
            <v>0</v>
          </cell>
          <cell r="CO125">
            <v>1460.78</v>
          </cell>
          <cell r="CP125">
            <v>558</v>
          </cell>
          <cell r="CQ125">
            <v>0</v>
          </cell>
          <cell r="CR125">
            <v>206.74700000000001</v>
          </cell>
          <cell r="CS125">
            <v>0</v>
          </cell>
          <cell r="CT125">
            <v>96.677999999999997</v>
          </cell>
          <cell r="CU125">
            <v>70</v>
          </cell>
          <cell r="CV125">
            <v>0</v>
          </cell>
          <cell r="CW125">
            <v>0</v>
          </cell>
          <cell r="CX125">
            <v>10.727</v>
          </cell>
          <cell r="CY125">
            <v>278.64699999999999</v>
          </cell>
          <cell r="CZ125">
            <v>89.040999999999997</v>
          </cell>
          <cell r="DA125">
            <v>52</v>
          </cell>
          <cell r="DB125">
            <v>0</v>
          </cell>
          <cell r="DC125">
            <v>2</v>
          </cell>
          <cell r="DD125">
            <v>0</v>
          </cell>
          <cell r="DE125">
            <v>614</v>
          </cell>
          <cell r="DF125">
            <v>0</v>
          </cell>
          <cell r="DG125">
            <v>0</v>
          </cell>
          <cell r="DH125">
            <v>0</v>
          </cell>
          <cell r="DI125">
            <v>94</v>
          </cell>
          <cell r="DJ125">
            <v>0</v>
          </cell>
          <cell r="DK125">
            <v>140</v>
          </cell>
          <cell r="DL125">
            <v>0</v>
          </cell>
          <cell r="DM125">
            <v>928.92200000000003</v>
          </cell>
          <cell r="DN125">
            <v>0</v>
          </cell>
          <cell r="DO125">
            <v>1237.33</v>
          </cell>
          <cell r="DP125">
            <v>0</v>
          </cell>
          <cell r="DQ125">
            <v>1509.88</v>
          </cell>
          <cell r="DR125">
            <v>0</v>
          </cell>
          <cell r="DS125">
            <v>0</v>
          </cell>
          <cell r="DT125">
            <v>2747.21</v>
          </cell>
          <cell r="DU125">
            <v>0</v>
          </cell>
          <cell r="DV125">
            <v>0</v>
          </cell>
          <cell r="DW125">
            <v>0</v>
          </cell>
          <cell r="DX125">
            <v>0</v>
          </cell>
          <cell r="DY125">
            <v>0</v>
          </cell>
          <cell r="DZ125">
            <v>0</v>
          </cell>
          <cell r="EA125">
            <v>17.27</v>
          </cell>
          <cell r="EB125">
            <v>0</v>
          </cell>
          <cell r="EC125">
            <v>14.31</v>
          </cell>
          <cell r="ED125">
            <v>0</v>
          </cell>
          <cell r="EE125">
            <v>0</v>
          </cell>
          <cell r="EF125">
            <v>31.58</v>
          </cell>
          <cell r="EG125">
            <v>0</v>
          </cell>
          <cell r="EH125">
            <v>0</v>
          </cell>
          <cell r="EI125">
            <v>0</v>
          </cell>
          <cell r="EJ125">
            <v>1.23</v>
          </cell>
          <cell r="EK125">
            <v>1.23</v>
          </cell>
          <cell r="EL125">
            <v>8.06</v>
          </cell>
          <cell r="EM125">
            <v>206</v>
          </cell>
          <cell r="EN125">
            <v>501.07</v>
          </cell>
          <cell r="EO125">
            <v>1</v>
          </cell>
          <cell r="EP125" t="str">
            <v>ja</v>
          </cell>
          <cell r="EQ125">
            <v>1529.66</v>
          </cell>
          <cell r="ER125">
            <v>1250.3599999999999</v>
          </cell>
          <cell r="ES125">
            <v>2780.02</v>
          </cell>
          <cell r="ET125" t="str">
            <v>entfällt</v>
          </cell>
          <cell r="EU125" t="str">
            <v>entfällt</v>
          </cell>
          <cell r="EV125">
            <v>10882.109880894292</v>
          </cell>
          <cell r="EW125">
            <v>108.48303261881128</v>
          </cell>
          <cell r="EX125">
            <v>8290.4295068795745</v>
          </cell>
          <cell r="EY125">
            <v>695.19152512600408</v>
          </cell>
          <cell r="EZ125">
            <v>11046.749382359088</v>
          </cell>
          <cell r="FA125">
            <v>55.887588920240866</v>
          </cell>
          <cell r="FB125">
            <v>3357.518347637174</v>
          </cell>
          <cell r="FC125">
            <v>5.0307355648260534</v>
          </cell>
          <cell r="FD125">
            <v>34441.400000000009</v>
          </cell>
          <cell r="FE125"/>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W125">
            <v>1</v>
          </cell>
          <cell r="FX125">
            <v>143</v>
          </cell>
        </row>
        <row r="126">
          <cell r="I126">
            <v>2001</v>
          </cell>
          <cell r="J126" t="str">
            <v>Berlin, Heringsdorfer Str. 2-4 , Ludwigsluster Str. 55-71a</v>
          </cell>
          <cell r="K126" t="str">
            <v>Team 02</v>
          </cell>
          <cell r="L126" t="str">
            <v>Team 1 &amp; 2</v>
          </cell>
          <cell r="M126" t="str">
            <v>Gauger, Sebastian</v>
          </cell>
          <cell r="N126" t="str">
            <v>Krause, Jörn Peter</v>
          </cell>
          <cell r="O126" t="str">
            <v>Kocarek, Robert</v>
          </cell>
          <cell r="P126" t="str">
            <v>Team KDN / Hilbrecht, Dirk</v>
          </cell>
          <cell r="Q126" t="str">
            <v>Šoš, Petra</v>
          </cell>
          <cell r="R126" t="str">
            <v>3023.001.01</v>
          </cell>
          <cell r="S126" t="str">
            <v>3023.101.01</v>
          </cell>
          <cell r="T126" t="str">
            <v>40</v>
          </cell>
          <cell r="U126" t="str">
            <v>Mietwohnanlage</v>
          </cell>
          <cell r="V126"/>
          <cell r="W126" t="str">
            <v>TN04</v>
          </cell>
          <cell r="X126" t="str">
            <v>Wohnen</v>
          </cell>
          <cell r="Y126" t="str">
            <v>Wohnen</v>
          </cell>
          <cell r="Z126" t="str">
            <v>Berlin</v>
          </cell>
          <cell r="AA126" t="str">
            <v>12619</v>
          </cell>
          <cell r="AB126" t="str">
            <v>Berlin</v>
          </cell>
          <cell r="AC126" t="str">
            <v>Marzahn-Hellersdorf</v>
          </cell>
          <cell r="AD126" t="str">
            <v>Hellersdorf</v>
          </cell>
          <cell r="AE126" t="str">
            <v>Bansiner Str. 62</v>
          </cell>
          <cell r="AF126" t="str">
            <v>3023/3023/3023/2001/0010</v>
          </cell>
          <cell r="AG126">
            <v>2001</v>
          </cell>
          <cell r="AH126" t="str">
            <v>LBB10 LBB Fonds 10 Standort 01 Teilgarantie 12</v>
          </cell>
          <cell r="AI126">
            <v>1</v>
          </cell>
          <cell r="AJ126">
            <v>196</v>
          </cell>
          <cell r="AK126">
            <v>0</v>
          </cell>
          <cell r="AL126">
            <v>11776.490000000013</v>
          </cell>
          <cell r="AM126">
            <v>661.46</v>
          </cell>
          <cell r="AN126">
            <v>381.97</v>
          </cell>
          <cell r="AO126">
            <v>381.97</v>
          </cell>
          <cell r="AP126">
            <v>7019</v>
          </cell>
          <cell r="AQ126" t="str">
            <v>3023.101.01</v>
          </cell>
          <cell r="AR126">
            <v>6</v>
          </cell>
          <cell r="AS126">
            <v>14</v>
          </cell>
          <cell r="AT126" t="str">
            <v>WEG</v>
          </cell>
          <cell r="AU126" t="str">
            <v>-</v>
          </cell>
          <cell r="AV126" t="str">
            <v>-</v>
          </cell>
          <cell r="AW126" t="str">
            <v>-</v>
          </cell>
          <cell r="AX126" t="str">
            <v>-</v>
          </cell>
          <cell r="AY126" t="str">
            <v>-</v>
          </cell>
          <cell r="AZ126" t="str">
            <v>-</v>
          </cell>
          <cell r="BA126" t="str">
            <v>-</v>
          </cell>
          <cell r="BB126" t="str">
            <v>-</v>
          </cell>
          <cell r="BC126" t="str">
            <v>-</v>
          </cell>
          <cell r="BD126" t="str">
            <v>-</v>
          </cell>
          <cell r="BE126" t="str">
            <v>-</v>
          </cell>
          <cell r="BF126" t="str">
            <v>-</v>
          </cell>
          <cell r="BG126" t="str">
            <v>-</v>
          </cell>
          <cell r="BH126" t="str">
            <v>-</v>
          </cell>
          <cell r="BI126"/>
          <cell r="BJ126" t="str">
            <v>W</v>
          </cell>
          <cell r="BK126" t="str">
            <v>W</v>
          </cell>
          <cell r="BL126" t="str">
            <v>G</v>
          </cell>
          <cell r="BM126" t="str">
            <v>G</v>
          </cell>
          <cell r="BN126" t="str">
            <v>G</v>
          </cell>
          <cell r="BO126" t="str">
            <v>G</v>
          </cell>
          <cell r="BP126" t="str">
            <v>G</v>
          </cell>
          <cell r="BQ126" t="str">
            <v>entfällt</v>
          </cell>
          <cell r="BR126" t="str">
            <v>entfällt</v>
          </cell>
          <cell r="BS126" t="str">
            <v>entfällt</v>
          </cell>
          <cell r="BT126" t="str">
            <v>entfällt</v>
          </cell>
          <cell r="BU126" t="str">
            <v>entfällt</v>
          </cell>
          <cell r="BV126" t="str">
            <v>entfällt</v>
          </cell>
          <cell r="BW126" t="str">
            <v>entfällt</v>
          </cell>
          <cell r="BX126" t="str">
            <v>entfällt</v>
          </cell>
          <cell r="BY126" t="str">
            <v>entfällt</v>
          </cell>
          <cell r="BZ126">
            <v>44589.890000000014</v>
          </cell>
          <cell r="CA126">
            <v>3.7863480544712362</v>
          </cell>
          <cell r="CB126">
            <v>12971.869000000001</v>
          </cell>
          <cell r="CC126">
            <v>3188.4879999999998</v>
          </cell>
          <cell r="CD126">
            <v>9716.2720000000008</v>
          </cell>
          <cell r="CE126">
            <v>2194.4740000000002</v>
          </cell>
          <cell r="CF126">
            <v>1048.617</v>
          </cell>
          <cell r="CG126">
            <v>0</v>
          </cell>
          <cell r="CH126">
            <v>474</v>
          </cell>
          <cell r="CI126">
            <v>0</v>
          </cell>
          <cell r="CJ126">
            <v>1681.816</v>
          </cell>
          <cell r="CK126">
            <v>0</v>
          </cell>
          <cell r="CL126">
            <v>160.577</v>
          </cell>
          <cell r="CM126">
            <v>183.34</v>
          </cell>
          <cell r="CN126">
            <v>0</v>
          </cell>
          <cell r="CO126">
            <v>4219.1109999999999</v>
          </cell>
          <cell r="CP126">
            <v>576</v>
          </cell>
          <cell r="CQ126">
            <v>0</v>
          </cell>
          <cell r="CR126">
            <v>77.203000000000003</v>
          </cell>
          <cell r="CS126">
            <v>1</v>
          </cell>
          <cell r="CT126">
            <v>0</v>
          </cell>
          <cell r="CU126">
            <v>66</v>
          </cell>
          <cell r="CV126">
            <v>0</v>
          </cell>
          <cell r="CW126">
            <v>0</v>
          </cell>
          <cell r="CX126">
            <v>44.886000000000003</v>
          </cell>
          <cell r="CY126">
            <v>22.317</v>
          </cell>
          <cell r="CZ126">
            <v>28.518000000000001</v>
          </cell>
          <cell r="DA126">
            <v>0</v>
          </cell>
          <cell r="DB126">
            <v>0</v>
          </cell>
          <cell r="DC126">
            <v>0</v>
          </cell>
          <cell r="DD126">
            <v>0</v>
          </cell>
          <cell r="DE126">
            <v>0</v>
          </cell>
          <cell r="DF126">
            <v>0</v>
          </cell>
          <cell r="DG126">
            <v>12</v>
          </cell>
          <cell r="DH126">
            <v>0</v>
          </cell>
          <cell r="DI126">
            <v>547</v>
          </cell>
          <cell r="DJ126">
            <v>0</v>
          </cell>
          <cell r="DK126">
            <v>135</v>
          </cell>
          <cell r="DL126">
            <v>0</v>
          </cell>
          <cell r="DM126">
            <v>1109.049</v>
          </cell>
          <cell r="DN126">
            <v>0</v>
          </cell>
          <cell r="DO126">
            <v>0</v>
          </cell>
          <cell r="DP126">
            <v>0</v>
          </cell>
          <cell r="DQ126">
            <v>560.82000000000005</v>
          </cell>
          <cell r="DR126">
            <v>328.57</v>
          </cell>
          <cell r="DS126">
            <v>0</v>
          </cell>
          <cell r="DT126">
            <v>889.3900000000001</v>
          </cell>
          <cell r="DU126">
            <v>0</v>
          </cell>
          <cell r="DV126">
            <v>0</v>
          </cell>
          <cell r="DW126">
            <v>0</v>
          </cell>
          <cell r="DX126">
            <v>0</v>
          </cell>
          <cell r="DY126">
            <v>0</v>
          </cell>
          <cell r="DZ126">
            <v>0</v>
          </cell>
          <cell r="EA126">
            <v>0</v>
          </cell>
          <cell r="EB126">
            <v>1109.52</v>
          </cell>
          <cell r="EC126">
            <v>0</v>
          </cell>
          <cell r="ED126">
            <v>0</v>
          </cell>
          <cell r="EE126">
            <v>0</v>
          </cell>
          <cell r="EF126">
            <v>1109.52</v>
          </cell>
          <cell r="EG126">
            <v>0</v>
          </cell>
          <cell r="EH126">
            <v>0</v>
          </cell>
          <cell r="EI126">
            <v>3.79</v>
          </cell>
          <cell r="EJ126">
            <v>0</v>
          </cell>
          <cell r="EK126">
            <v>3.79</v>
          </cell>
          <cell r="EL126">
            <v>16.39</v>
          </cell>
          <cell r="EM126">
            <v>203</v>
          </cell>
          <cell r="EN126">
            <v>269.7</v>
          </cell>
          <cell r="EO126">
            <v>1</v>
          </cell>
          <cell r="EP126" t="str">
            <v>nein, WEG</v>
          </cell>
          <cell r="EQ126">
            <v>1529.66</v>
          </cell>
          <cell r="ER126">
            <v>889.3900000000001</v>
          </cell>
          <cell r="ES126">
            <v>2780.02</v>
          </cell>
          <cell r="ET126" t="str">
            <v>entfällt</v>
          </cell>
          <cell r="EU126" t="str">
            <v>entfällt</v>
          </cell>
          <cell r="EV126">
            <v>14088.628294929636</v>
          </cell>
          <cell r="EW126">
            <v>140.44860230243856</v>
          </cell>
          <cell r="EX126">
            <v>10733.284354425619</v>
          </cell>
          <cell r="EY126">
            <v>900.03639905174464</v>
          </cell>
          <cell r="EZ126">
            <v>14301.780410115725</v>
          </cell>
          <cell r="FA126">
            <v>72.355404899880938</v>
          </cell>
          <cell r="FB126">
            <v>4346.8434440563788</v>
          </cell>
          <cell r="FC126">
            <v>6.5130902185939483</v>
          </cell>
          <cell r="FD126">
            <v>44589.890000000014</v>
          </cell>
          <cell r="FF126">
            <v>924.82209584842474</v>
          </cell>
          <cell r="FG126">
            <v>11776.490000000013</v>
          </cell>
          <cell r="FH126">
            <v>0</v>
          </cell>
          <cell r="FI126">
            <v>0</v>
          </cell>
          <cell r="FJ126">
            <v>1707.8817294029159</v>
          </cell>
          <cell r="FK126">
            <v>11776.490000000013</v>
          </cell>
          <cell r="FL126">
            <v>206.81196168896827</v>
          </cell>
          <cell r="FM126">
            <v>11776.490000000013</v>
          </cell>
          <cell r="FN126">
            <v>2730.6488712272435</v>
          </cell>
          <cell r="FO126">
            <v>11776.490000000013</v>
          </cell>
          <cell r="FP126">
            <v>0</v>
          </cell>
          <cell r="FQ126">
            <v>0</v>
          </cell>
          <cell r="FR126">
            <v>305.59605445860728</v>
          </cell>
          <cell r="FS126">
            <v>11776.490000000013</v>
          </cell>
          <cell r="FT126">
            <v>0</v>
          </cell>
          <cell r="FU126">
            <v>0</v>
          </cell>
          <cell r="FW126">
            <v>14</v>
          </cell>
          <cell r="FX126">
            <v>2113</v>
          </cell>
        </row>
        <row r="127">
          <cell r="I127">
            <v>2114</v>
          </cell>
          <cell r="J127" t="str">
            <v>Berlin, Hasenholzer Allee 2-12, Eisennacher Str. 100-11</v>
          </cell>
          <cell r="K127" t="str">
            <v>Team 02</v>
          </cell>
          <cell r="L127" t="str">
            <v>Team 1 &amp; 2</v>
          </cell>
          <cell r="M127" t="str">
            <v>Gauger, Sebastian</v>
          </cell>
          <cell r="N127" t="str">
            <v>Krause, Jörn Peter</v>
          </cell>
          <cell r="O127" t="str">
            <v>Osswad, Katrin</v>
          </cell>
          <cell r="P127" t="str">
            <v>/ Hilbrecht, Dirk</v>
          </cell>
          <cell r="Q127" t="str">
            <v>Engert, Holger</v>
          </cell>
          <cell r="R127" t="str">
            <v>3023.015.01</v>
          </cell>
          <cell r="S127" t="str">
            <v>3023.101.15</v>
          </cell>
          <cell r="T127" t="str">
            <v>40</v>
          </cell>
          <cell r="U127" t="str">
            <v>Mietwohnanlage</v>
          </cell>
          <cell r="V127"/>
          <cell r="W127" t="str">
            <v>TN04</v>
          </cell>
          <cell r="X127" t="str">
            <v>Wohnen</v>
          </cell>
          <cell r="Y127" t="str">
            <v>Wohnen</v>
          </cell>
          <cell r="Z127" t="str">
            <v>Berlin</v>
          </cell>
          <cell r="AA127" t="str">
            <v>12685</v>
          </cell>
          <cell r="AB127" t="str">
            <v>Berlin</v>
          </cell>
          <cell r="AC127" t="str">
            <v>Marzahn-Hellersdorf</v>
          </cell>
          <cell r="AD127" t="str">
            <v>Marzahn</v>
          </cell>
          <cell r="AE127" t="str">
            <v>Eisenacher Str. 100</v>
          </cell>
          <cell r="AF127" t="str">
            <v>3023/3023/3023/2114/0011</v>
          </cell>
          <cell r="AG127">
            <v>2114</v>
          </cell>
          <cell r="AH127" t="str">
            <v>LBB10 LBB Fonds 10 Standort 15 Teilgarantie 05</v>
          </cell>
          <cell r="AI127">
            <v>1</v>
          </cell>
          <cell r="AJ127">
            <v>149</v>
          </cell>
          <cell r="AK127">
            <v>0</v>
          </cell>
          <cell r="AL127">
            <v>11716.2</v>
          </cell>
          <cell r="AM127">
            <v>570.41999999999996</v>
          </cell>
          <cell r="AN127">
            <v>331.13</v>
          </cell>
          <cell r="AO127">
            <v>330.56</v>
          </cell>
          <cell r="AP127" t="str">
            <v>-</v>
          </cell>
          <cell r="AQ127" t="str">
            <v>3023.101.15</v>
          </cell>
          <cell r="AR127">
            <v>5</v>
          </cell>
          <cell r="AS127">
            <v>19</v>
          </cell>
          <cell r="AT127">
            <v>3</v>
          </cell>
          <cell r="AU127">
            <v>39814</v>
          </cell>
          <cell r="AV127">
            <v>46387</v>
          </cell>
          <cell r="AW127">
            <v>39814</v>
          </cell>
          <cell r="AX127">
            <v>46387</v>
          </cell>
          <cell r="AY127">
            <v>41730</v>
          </cell>
          <cell r="AZ127">
            <v>46387</v>
          </cell>
          <cell r="BA127" t="str">
            <v>-</v>
          </cell>
          <cell r="BB127" t="str">
            <v>-</v>
          </cell>
          <cell r="BC127">
            <v>39814</v>
          </cell>
          <cell r="BD127">
            <v>46387</v>
          </cell>
          <cell r="BE127" t="str">
            <v>-</v>
          </cell>
          <cell r="BF127" t="str">
            <v>-</v>
          </cell>
          <cell r="BG127">
            <v>40848</v>
          </cell>
          <cell r="BH127">
            <v>46142</v>
          </cell>
          <cell r="BI127"/>
          <cell r="BJ127" t="str">
            <v>W</v>
          </cell>
          <cell r="BK127" t="str">
            <v>W</v>
          </cell>
          <cell r="BL127" t="str">
            <v>G</v>
          </cell>
          <cell r="BM127" t="str">
            <v>G</v>
          </cell>
          <cell r="BN127" t="str">
            <v>G</v>
          </cell>
          <cell r="BO127" t="str">
            <v>G</v>
          </cell>
          <cell r="BP127" t="str">
            <v>G</v>
          </cell>
          <cell r="BQ127" t="str">
            <v>entfällt</v>
          </cell>
          <cell r="BR127" t="str">
            <v>W3</v>
          </cell>
          <cell r="BS127" t="str">
            <v>W3</v>
          </cell>
          <cell r="BT127" t="str">
            <v>G3</v>
          </cell>
          <cell r="BU127" t="str">
            <v>G3</v>
          </cell>
          <cell r="BV127" t="str">
            <v>G3</v>
          </cell>
          <cell r="BW127" t="str">
            <v>G3</v>
          </cell>
          <cell r="BX127" t="str">
            <v>G3</v>
          </cell>
          <cell r="BY127" t="str">
            <v>entfällt</v>
          </cell>
          <cell r="BZ127">
            <v>42005.509999999973</v>
          </cell>
          <cell r="CA127">
            <v>3.5852503371400259</v>
          </cell>
          <cell r="CB127">
            <v>13294.128000000001</v>
          </cell>
          <cell r="CC127">
            <v>4254.0360000000001</v>
          </cell>
          <cell r="CD127">
            <v>8471.1720000000005</v>
          </cell>
          <cell r="CE127">
            <v>1181.838</v>
          </cell>
          <cell r="CF127">
            <v>630.92499999999995</v>
          </cell>
          <cell r="CG127">
            <v>0</v>
          </cell>
          <cell r="CH127">
            <v>663</v>
          </cell>
          <cell r="CI127">
            <v>5.8109999999999999</v>
          </cell>
          <cell r="CJ127">
            <v>2707.1840000000002</v>
          </cell>
          <cell r="CK127">
            <v>0</v>
          </cell>
          <cell r="CL127">
            <v>0</v>
          </cell>
          <cell r="CM127">
            <v>56.984000000000002</v>
          </cell>
          <cell r="CN127">
            <v>0</v>
          </cell>
          <cell r="CO127">
            <v>3612.1660000000002</v>
          </cell>
          <cell r="CP127">
            <v>1040</v>
          </cell>
          <cell r="CQ127">
            <v>0</v>
          </cell>
          <cell r="CR127">
            <v>159.21600000000001</v>
          </cell>
          <cell r="CS127">
            <v>3</v>
          </cell>
          <cell r="CT127">
            <v>492.12</v>
          </cell>
          <cell r="CU127">
            <v>81</v>
          </cell>
          <cell r="CV127">
            <v>0</v>
          </cell>
          <cell r="CW127">
            <v>0</v>
          </cell>
          <cell r="CX127">
            <v>37.555</v>
          </cell>
          <cell r="CY127">
            <v>117.042</v>
          </cell>
          <cell r="CZ127">
            <v>109.032</v>
          </cell>
          <cell r="DA127">
            <v>0</v>
          </cell>
          <cell r="DB127">
            <v>0</v>
          </cell>
          <cell r="DC127">
            <v>0</v>
          </cell>
          <cell r="DD127">
            <v>0</v>
          </cell>
          <cell r="DE127">
            <v>88</v>
          </cell>
          <cell r="DF127">
            <v>0</v>
          </cell>
          <cell r="DG127">
            <v>0</v>
          </cell>
          <cell r="DH127">
            <v>0</v>
          </cell>
          <cell r="DI127">
            <v>600</v>
          </cell>
          <cell r="DJ127">
            <v>0</v>
          </cell>
          <cell r="DK127">
            <v>212</v>
          </cell>
          <cell r="DL127">
            <v>0</v>
          </cell>
          <cell r="DM127">
            <v>1229.31</v>
          </cell>
          <cell r="DN127">
            <v>0</v>
          </cell>
          <cell r="DO127">
            <v>1297.3900000000001</v>
          </cell>
          <cell r="DP127">
            <v>0</v>
          </cell>
          <cell r="DQ127">
            <v>1919.37</v>
          </cell>
          <cell r="DR127">
            <v>12.09</v>
          </cell>
          <cell r="DS127">
            <v>0</v>
          </cell>
          <cell r="DT127">
            <v>3228.8500000000004</v>
          </cell>
          <cell r="DU127">
            <v>0</v>
          </cell>
          <cell r="DV127">
            <v>0</v>
          </cell>
          <cell r="DW127">
            <v>0</v>
          </cell>
          <cell r="DX127">
            <v>0</v>
          </cell>
          <cell r="DY127">
            <v>0</v>
          </cell>
          <cell r="DZ127">
            <v>0</v>
          </cell>
          <cell r="EA127">
            <v>0</v>
          </cell>
          <cell r="EB127">
            <v>22.68</v>
          </cell>
          <cell r="EC127">
            <v>0</v>
          </cell>
          <cell r="ED127">
            <v>0</v>
          </cell>
          <cell r="EE127">
            <v>0</v>
          </cell>
          <cell r="EF127">
            <v>22.68</v>
          </cell>
          <cell r="EG127">
            <v>0</v>
          </cell>
          <cell r="EH127">
            <v>0</v>
          </cell>
          <cell r="EI127">
            <v>62.46</v>
          </cell>
          <cell r="EJ127">
            <v>0</v>
          </cell>
          <cell r="EK127">
            <v>62.46</v>
          </cell>
          <cell r="EL127">
            <v>10.06</v>
          </cell>
          <cell r="EM127">
            <v>201</v>
          </cell>
          <cell r="EN127">
            <v>340.59</v>
          </cell>
          <cell r="EO127">
            <v>1</v>
          </cell>
          <cell r="EP127" t="str">
            <v>ja</v>
          </cell>
          <cell r="EQ127">
            <v>2041.47</v>
          </cell>
          <cell r="ER127">
            <v>1272.5200000000002</v>
          </cell>
          <cell r="ES127">
            <v>3313.9900000000002</v>
          </cell>
          <cell r="ET127" t="str">
            <v>entfällt</v>
          </cell>
          <cell r="EU127" t="str">
            <v>entfällt</v>
          </cell>
          <cell r="EV127">
            <v>13272.067204672387</v>
          </cell>
          <cell r="EW127">
            <v>132.30835887913381</v>
          </cell>
          <cell r="EX127">
            <v>10111.195234674688</v>
          </cell>
          <cell r="EY127">
            <v>847.87129909340467</v>
          </cell>
          <cell r="EZ127">
            <v>13472.865262392879</v>
          </cell>
          <cell r="FA127">
            <v>68.161766805793746</v>
          </cell>
          <cell r="FB127">
            <v>4094.9052746652769</v>
          </cell>
          <cell r="FC127">
            <v>6.135598816414439</v>
          </cell>
          <cell r="FD127">
            <v>42005.509999999973</v>
          </cell>
          <cell r="FF127">
            <v>2290.6382590498383</v>
          </cell>
          <cell r="FG127">
            <v>11716.2</v>
          </cell>
          <cell r="FH127">
            <v>0</v>
          </cell>
          <cell r="FI127">
            <v>0</v>
          </cell>
          <cell r="FJ127">
            <v>1726.3958333934802</v>
          </cell>
          <cell r="FK127">
            <v>11716.2</v>
          </cell>
          <cell r="FL127">
            <v>75.078783329498094</v>
          </cell>
          <cell r="FM127">
            <v>11716.2</v>
          </cell>
          <cell r="FN127">
            <v>0</v>
          </cell>
          <cell r="FO127">
            <v>0</v>
          </cell>
          <cell r="FP127">
            <v>0</v>
          </cell>
          <cell r="FQ127">
            <v>0</v>
          </cell>
          <cell r="FR127">
            <v>584.64535032220317</v>
          </cell>
          <cell r="FS127">
            <v>11716.2</v>
          </cell>
          <cell r="FT127">
            <v>0</v>
          </cell>
          <cell r="FU127">
            <v>0</v>
          </cell>
          <cell r="FW127">
            <v>0</v>
          </cell>
          <cell r="FX127">
            <v>2001</v>
          </cell>
        </row>
        <row r="128">
          <cell r="I128">
            <v>2002</v>
          </cell>
          <cell r="J128" t="str">
            <v>Berlin, Bansiner Str. 31-55, Ludwigsluster Str. 73-95a</v>
          </cell>
          <cell r="K128" t="str">
            <v>Team 02</v>
          </cell>
          <cell r="L128" t="str">
            <v>Team 1 &amp; 2</v>
          </cell>
          <cell r="M128" t="str">
            <v>Gauger, Sebastian</v>
          </cell>
          <cell r="N128" t="str">
            <v>Krause, Jörn Peter</v>
          </cell>
          <cell r="O128" t="str">
            <v>Siebe, Kevin</v>
          </cell>
          <cell r="P128" t="str">
            <v>Team KDN / Hilbrecht, Dirk</v>
          </cell>
          <cell r="Q128" t="str">
            <v>Šoš, Petra</v>
          </cell>
          <cell r="R128" t="str">
            <v>3023.001.01</v>
          </cell>
          <cell r="S128" t="str">
            <v>3023.102.01</v>
          </cell>
          <cell r="T128" t="str">
            <v>40</v>
          </cell>
          <cell r="U128" t="str">
            <v>Mietwohnanlage</v>
          </cell>
          <cell r="V128"/>
          <cell r="W128" t="str">
            <v>TN04</v>
          </cell>
          <cell r="X128" t="str">
            <v>Wohnen</v>
          </cell>
          <cell r="Y128" t="str">
            <v>Wohnen</v>
          </cell>
          <cell r="Z128" t="str">
            <v>Berlin</v>
          </cell>
          <cell r="AA128" t="str">
            <v>12619</v>
          </cell>
          <cell r="AB128" t="str">
            <v>Berlin</v>
          </cell>
          <cell r="AC128" t="str">
            <v>Marzahn-Hellersdorf</v>
          </cell>
          <cell r="AD128" t="str">
            <v>Hellersdorf</v>
          </cell>
          <cell r="AE128" t="str">
            <v>Bansiner Str. 31</v>
          </cell>
          <cell r="AF128" t="str">
            <v>3023/3023/3023/2002/0001</v>
          </cell>
          <cell r="AG128">
            <v>2002</v>
          </cell>
          <cell r="AH128" t="str">
            <v>LBB10 LBB Fonds 10 Standort 01 Teilgarantie 07</v>
          </cell>
          <cell r="AI128">
            <v>1</v>
          </cell>
          <cell r="AJ128">
            <v>429</v>
          </cell>
          <cell r="AK128">
            <v>0</v>
          </cell>
          <cell r="AL128">
            <v>25485.519999999935</v>
          </cell>
          <cell r="AM128">
            <v>559.66</v>
          </cell>
          <cell r="AN128">
            <v>376.81</v>
          </cell>
          <cell r="AO128">
            <v>376.81</v>
          </cell>
          <cell r="AP128">
            <v>7020</v>
          </cell>
          <cell r="AQ128" t="str">
            <v>3023.102.01</v>
          </cell>
          <cell r="AR128">
            <v>6</v>
          </cell>
          <cell r="AS128">
            <v>29</v>
          </cell>
          <cell r="AT128" t="str">
            <v>WEG</v>
          </cell>
          <cell r="AU128" t="str">
            <v>-</v>
          </cell>
          <cell r="AV128" t="str">
            <v>-</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cell r="BJ128" t="str">
            <v>W</v>
          </cell>
          <cell r="BK128" t="str">
            <v>W</v>
          </cell>
          <cell r="BL128" t="str">
            <v>G</v>
          </cell>
          <cell r="BM128" t="str">
            <v>G</v>
          </cell>
          <cell r="BN128" t="str">
            <v>G</v>
          </cell>
          <cell r="BO128" t="str">
            <v>G</v>
          </cell>
          <cell r="BP128" t="str">
            <v>G</v>
          </cell>
          <cell r="BQ128" t="str">
            <v>entfällt</v>
          </cell>
          <cell r="BR128" t="str">
            <v>entfällt</v>
          </cell>
          <cell r="BS128" t="str">
            <v>entfällt</v>
          </cell>
          <cell r="BT128" t="str">
            <v>entfällt</v>
          </cell>
          <cell r="BU128" t="str">
            <v>entfällt</v>
          </cell>
          <cell r="BV128" t="str">
            <v>entfällt</v>
          </cell>
          <cell r="BW128" t="str">
            <v>entfällt</v>
          </cell>
          <cell r="BX128" t="str">
            <v>entfällt</v>
          </cell>
          <cell r="BY128" t="str">
            <v>entfällt</v>
          </cell>
          <cell r="BZ128">
            <v>98196.140000000058</v>
          </cell>
          <cell r="CA128">
            <v>3.8530169288286173</v>
          </cell>
          <cell r="CB128">
            <v>32192.845000000001</v>
          </cell>
          <cell r="CC128">
            <v>6511.2340000000004</v>
          </cell>
          <cell r="CD128">
            <v>25437.106</v>
          </cell>
          <cell r="CE128">
            <v>3205.8150000000001</v>
          </cell>
          <cell r="CF128">
            <v>1531.33</v>
          </cell>
          <cell r="CG128">
            <v>0</v>
          </cell>
          <cell r="CH128">
            <v>797</v>
          </cell>
          <cell r="CI128">
            <v>296.52199999999999</v>
          </cell>
          <cell r="CJ128">
            <v>8529.7150000000001</v>
          </cell>
          <cell r="CK128">
            <v>0</v>
          </cell>
          <cell r="CL128">
            <v>0</v>
          </cell>
          <cell r="CM128">
            <v>205.49600000000001</v>
          </cell>
          <cell r="CN128">
            <v>510.17399999999998</v>
          </cell>
          <cell r="CO128">
            <v>10655.601000000001</v>
          </cell>
          <cell r="CP128">
            <v>1561</v>
          </cell>
          <cell r="CQ128">
            <v>0</v>
          </cell>
          <cell r="CR128">
            <v>274.28399999999999</v>
          </cell>
          <cell r="CS128">
            <v>1</v>
          </cell>
          <cell r="CT128">
            <v>42.814999999999998</v>
          </cell>
          <cell r="CU128">
            <v>205</v>
          </cell>
          <cell r="CV128">
            <v>0</v>
          </cell>
          <cell r="CW128">
            <v>32</v>
          </cell>
          <cell r="CX128">
            <v>155.47900000000001</v>
          </cell>
          <cell r="CY128">
            <v>23.742000000000001</v>
          </cell>
          <cell r="CZ128">
            <v>11.48</v>
          </cell>
          <cell r="DA128">
            <v>0</v>
          </cell>
          <cell r="DB128">
            <v>0</v>
          </cell>
          <cell r="DC128">
            <v>0</v>
          </cell>
          <cell r="DD128">
            <v>0</v>
          </cell>
          <cell r="DE128">
            <v>0</v>
          </cell>
          <cell r="DF128">
            <v>0</v>
          </cell>
          <cell r="DG128">
            <v>37</v>
          </cell>
          <cell r="DH128">
            <v>0</v>
          </cell>
          <cell r="DI128">
            <v>963</v>
          </cell>
          <cell r="DJ128">
            <v>0</v>
          </cell>
          <cell r="DK128">
            <v>295</v>
          </cell>
          <cell r="DL128">
            <v>0</v>
          </cell>
          <cell r="DM128">
            <v>2112.172</v>
          </cell>
          <cell r="DN128">
            <v>0</v>
          </cell>
          <cell r="DO128">
            <v>0</v>
          </cell>
          <cell r="DP128">
            <v>0</v>
          </cell>
          <cell r="DQ128">
            <v>3190.63</v>
          </cell>
          <cell r="DR128">
            <v>814.1</v>
          </cell>
          <cell r="DS128">
            <v>0</v>
          </cell>
          <cell r="DT128">
            <v>4004.73</v>
          </cell>
          <cell r="DU128">
            <v>0</v>
          </cell>
          <cell r="DV128">
            <v>0</v>
          </cell>
          <cell r="DW128">
            <v>0</v>
          </cell>
          <cell r="DX128">
            <v>0</v>
          </cell>
          <cell r="DY128">
            <v>0</v>
          </cell>
          <cell r="DZ128">
            <v>0</v>
          </cell>
          <cell r="EA128">
            <v>0</v>
          </cell>
          <cell r="EB128">
            <v>33.630000000000003</v>
          </cell>
          <cell r="EC128">
            <v>0</v>
          </cell>
          <cell r="ED128">
            <v>0</v>
          </cell>
          <cell r="EE128">
            <v>0</v>
          </cell>
          <cell r="EF128">
            <v>33.630000000000003</v>
          </cell>
          <cell r="EG128">
            <v>0</v>
          </cell>
          <cell r="EH128">
            <v>0</v>
          </cell>
          <cell r="EI128">
            <v>0</v>
          </cell>
          <cell r="EJ128">
            <v>0</v>
          </cell>
          <cell r="EK128">
            <v>0</v>
          </cell>
          <cell r="EL128">
            <v>24.9</v>
          </cell>
          <cell r="EM128">
            <v>419</v>
          </cell>
          <cell r="EN128">
            <v>561.80999999999995</v>
          </cell>
          <cell r="EO128">
            <v>1</v>
          </cell>
          <cell r="EP128" t="str">
            <v>nein, WEG</v>
          </cell>
          <cell r="EQ128">
            <v>2041.47</v>
          </cell>
          <cell r="ER128">
            <v>4004.73</v>
          </cell>
          <cell r="ES128">
            <v>3251.53</v>
          </cell>
          <cell r="ET128" t="str">
            <v>entfällt</v>
          </cell>
          <cell r="EU128" t="str">
            <v>entfällt</v>
          </cell>
          <cell r="EV128">
            <v>31026.06704023877</v>
          </cell>
          <cell r="EW128">
            <v>309.29680729184537</v>
          </cell>
          <cell r="EX128">
            <v>23636.907225538973</v>
          </cell>
          <cell r="EY128">
            <v>1982.0658953493944</v>
          </cell>
          <cell r="EZ128">
            <v>31495.471987057637</v>
          </cell>
          <cell r="FA128">
            <v>159.34153390612528</v>
          </cell>
          <cell r="FB128">
            <v>9572.6463418196909</v>
          </cell>
          <cell r="FC128">
            <v>14.343168797628389</v>
          </cell>
          <cell r="FD128">
            <v>98196.140000000072</v>
          </cell>
          <cell r="FF128">
            <v>1997.1631321056695</v>
          </cell>
          <cell r="FG128">
            <v>25485.519999999935</v>
          </cell>
          <cell r="FH128">
            <v>0</v>
          </cell>
          <cell r="FI128">
            <v>0</v>
          </cell>
          <cell r="FJ128">
            <v>3813.5870927304004</v>
          </cell>
          <cell r="FK128">
            <v>25485.519999999935</v>
          </cell>
          <cell r="FL128">
            <v>185.13747542106663</v>
          </cell>
          <cell r="FM128">
            <v>25485.519999999935</v>
          </cell>
          <cell r="FN128">
            <v>6072.9933078859031</v>
          </cell>
          <cell r="FO128">
            <v>25485.519999999935</v>
          </cell>
          <cell r="FP128">
            <v>0</v>
          </cell>
          <cell r="FQ128">
            <v>0</v>
          </cell>
          <cell r="FR128">
            <v>1104.3236831517527</v>
          </cell>
          <cell r="FS128">
            <v>25485.519999999935</v>
          </cell>
          <cell r="FT128">
            <v>0</v>
          </cell>
          <cell r="FU128">
            <v>0</v>
          </cell>
          <cell r="FW128">
            <v>14</v>
          </cell>
          <cell r="FX128">
            <v>2114</v>
          </cell>
        </row>
        <row r="129">
          <cell r="I129">
            <v>2008</v>
          </cell>
          <cell r="J129" t="str">
            <v>Berlin, Teterower Ring 35-45 ungerade</v>
          </cell>
          <cell r="K129" t="str">
            <v>Team 02</v>
          </cell>
          <cell r="L129" t="str">
            <v>Team 1 &amp; 2</v>
          </cell>
          <cell r="M129" t="str">
            <v>Gauger, Sebastian</v>
          </cell>
          <cell r="N129" t="str">
            <v>Krause, Jörn Peter</v>
          </cell>
          <cell r="O129" t="str">
            <v>Siebe, Kevin</v>
          </cell>
          <cell r="P129" t="str">
            <v>Team KDN / Hilbrecht, Dirk</v>
          </cell>
          <cell r="Q129" t="str">
            <v>Šoš, Petra</v>
          </cell>
          <cell r="R129" t="str">
            <v>3023.001.01</v>
          </cell>
          <cell r="S129" t="str">
            <v>3023.103.01</v>
          </cell>
          <cell r="T129" t="str">
            <v>40</v>
          </cell>
          <cell r="U129" t="str">
            <v>Mietwohnanlage</v>
          </cell>
          <cell r="V129"/>
          <cell r="W129" t="str">
            <v>TN04</v>
          </cell>
          <cell r="X129" t="str">
            <v>Wohnen</v>
          </cell>
          <cell r="Y129" t="str">
            <v>Wohnen</v>
          </cell>
          <cell r="Z129" t="str">
            <v>Berlin</v>
          </cell>
          <cell r="AA129" t="str">
            <v>12619</v>
          </cell>
          <cell r="AB129" t="str">
            <v>Berlin</v>
          </cell>
          <cell r="AC129" t="str">
            <v>Marzahn-Hellersdorf</v>
          </cell>
          <cell r="AD129" t="str">
            <v>Hellersdorf</v>
          </cell>
          <cell r="AE129" t="str">
            <v>Teterower Ring 35</v>
          </cell>
          <cell r="AF129" t="str">
            <v>3023/3023/3023/2008/0001</v>
          </cell>
          <cell r="AG129">
            <v>2008</v>
          </cell>
          <cell r="AH129" t="str">
            <v>LBB10 LBB Fonds 10 Standort 01 Teilgarantie 04</v>
          </cell>
          <cell r="AI129">
            <v>1</v>
          </cell>
          <cell r="AJ129">
            <v>311</v>
          </cell>
          <cell r="AK129">
            <v>0</v>
          </cell>
          <cell r="AL129">
            <v>18219.449999999979</v>
          </cell>
          <cell r="AM129">
            <v>793.17000000000007</v>
          </cell>
          <cell r="AN129">
            <v>451.61</v>
          </cell>
          <cell r="AO129">
            <v>451.61</v>
          </cell>
          <cell r="AP129">
            <v>7026</v>
          </cell>
          <cell r="AQ129" t="str">
            <v>3023.103.01</v>
          </cell>
          <cell r="AR129">
            <v>14</v>
          </cell>
          <cell r="AS129">
            <v>6</v>
          </cell>
          <cell r="AT129" t="str">
            <v>WEG</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cell r="BJ129" t="str">
            <v>W</v>
          </cell>
          <cell r="BK129" t="str">
            <v>W</v>
          </cell>
          <cell r="BL129" t="str">
            <v>G</v>
          </cell>
          <cell r="BM129" t="str">
            <v>G</v>
          </cell>
          <cell r="BN129" t="str">
            <v>G</v>
          </cell>
          <cell r="BO129" t="str">
            <v>G</v>
          </cell>
          <cell r="BP129" t="str">
            <v>G</v>
          </cell>
          <cell r="BQ129" t="str">
            <v>entfällt</v>
          </cell>
          <cell r="BR129" t="str">
            <v>entfällt</v>
          </cell>
          <cell r="BS129" t="str">
            <v>entfällt</v>
          </cell>
          <cell r="BT129" t="str">
            <v>entfällt</v>
          </cell>
          <cell r="BU129" t="str">
            <v>entfällt</v>
          </cell>
          <cell r="BV129" t="str">
            <v>entfällt</v>
          </cell>
          <cell r="BW129" t="str">
            <v>entfällt</v>
          </cell>
          <cell r="BX129" t="str">
            <v>entfällt</v>
          </cell>
          <cell r="BY129" t="str">
            <v>entfällt</v>
          </cell>
          <cell r="BZ129">
            <v>70050.699999999983</v>
          </cell>
          <cell r="CA129">
            <v>3.8448306617378716</v>
          </cell>
          <cell r="CB129">
            <v>10245.261</v>
          </cell>
          <cell r="CC129">
            <v>2675.3620000000001</v>
          </cell>
          <cell r="CD129">
            <v>6969.8680000000004</v>
          </cell>
          <cell r="CE129">
            <v>1448.8510000000001</v>
          </cell>
          <cell r="CF129">
            <v>0</v>
          </cell>
          <cell r="CG129">
            <v>0</v>
          </cell>
          <cell r="CH129">
            <v>611</v>
          </cell>
          <cell r="CI129">
            <v>143.73699999999999</v>
          </cell>
          <cell r="CJ129">
            <v>3748.5720000000001</v>
          </cell>
          <cell r="CK129">
            <v>0</v>
          </cell>
          <cell r="CL129">
            <v>0</v>
          </cell>
          <cell r="CM129">
            <v>0</v>
          </cell>
          <cell r="CN129">
            <v>0</v>
          </cell>
          <cell r="CO129">
            <v>1243.1489999999999</v>
          </cell>
          <cell r="CP129">
            <v>123</v>
          </cell>
          <cell r="CQ129">
            <v>0</v>
          </cell>
          <cell r="CR129">
            <v>99.111000000000004</v>
          </cell>
          <cell r="CS129">
            <v>2</v>
          </cell>
          <cell r="CT129">
            <v>0</v>
          </cell>
          <cell r="CU129">
            <v>79</v>
          </cell>
          <cell r="CV129">
            <v>0</v>
          </cell>
          <cell r="CW129">
            <v>48</v>
          </cell>
          <cell r="CX129">
            <v>231.55600000000001</v>
          </cell>
          <cell r="CY129">
            <v>233.524</v>
          </cell>
          <cell r="CZ129">
            <v>49.119</v>
          </cell>
          <cell r="DA129">
            <v>0</v>
          </cell>
          <cell r="DB129">
            <v>0</v>
          </cell>
          <cell r="DC129">
            <v>0</v>
          </cell>
          <cell r="DD129">
            <v>0</v>
          </cell>
          <cell r="DE129">
            <v>93</v>
          </cell>
          <cell r="DF129">
            <v>0</v>
          </cell>
          <cell r="DG129">
            <v>6</v>
          </cell>
          <cell r="DH129">
            <v>0</v>
          </cell>
          <cell r="DI129">
            <v>601</v>
          </cell>
          <cell r="DJ129">
            <v>0</v>
          </cell>
          <cell r="DK129">
            <v>127</v>
          </cell>
          <cell r="DL129">
            <v>0</v>
          </cell>
          <cell r="DM129">
            <v>773.06</v>
          </cell>
          <cell r="DN129">
            <v>0</v>
          </cell>
          <cell r="DO129">
            <v>0</v>
          </cell>
          <cell r="DP129">
            <v>0</v>
          </cell>
          <cell r="DQ129">
            <v>1701.97</v>
          </cell>
          <cell r="DR129">
            <v>58.8</v>
          </cell>
          <cell r="DS129">
            <v>0</v>
          </cell>
          <cell r="DT129">
            <v>1760.77</v>
          </cell>
          <cell r="DU129">
            <v>0</v>
          </cell>
          <cell r="DV129">
            <v>0</v>
          </cell>
          <cell r="DW129">
            <v>0</v>
          </cell>
          <cell r="DX129">
            <v>0</v>
          </cell>
          <cell r="DY129">
            <v>0</v>
          </cell>
          <cell r="DZ129">
            <v>0</v>
          </cell>
          <cell r="EA129">
            <v>2023.23</v>
          </cell>
          <cell r="EB129">
            <v>731.92</v>
          </cell>
          <cell r="EC129">
            <v>0</v>
          </cell>
          <cell r="ED129">
            <v>0</v>
          </cell>
          <cell r="EE129">
            <v>0</v>
          </cell>
          <cell r="EF129">
            <v>2755.15</v>
          </cell>
          <cell r="EG129">
            <v>0</v>
          </cell>
          <cell r="EH129">
            <v>0</v>
          </cell>
          <cell r="EI129">
            <v>0</v>
          </cell>
          <cell r="EJ129">
            <v>0</v>
          </cell>
          <cell r="EK129">
            <v>0</v>
          </cell>
          <cell r="EL129">
            <v>1.44</v>
          </cell>
          <cell r="EM129">
            <v>238</v>
          </cell>
          <cell r="EN129">
            <v>440.32</v>
          </cell>
          <cell r="EO129">
            <v>1</v>
          </cell>
          <cell r="EP129" t="str">
            <v>nein, WEG</v>
          </cell>
          <cell r="EQ129"/>
          <cell r="ER129">
            <v>1760.77</v>
          </cell>
          <cell r="ES129"/>
          <cell r="ET129"/>
          <cell r="EU129"/>
          <cell r="EV129">
            <v>22133.229619979484</v>
          </cell>
          <cell r="EW129">
            <v>220.64470007231296</v>
          </cell>
          <cell r="EX129">
            <v>16861.985582977719</v>
          </cell>
          <cell r="EY129">
            <v>1413.9568359341997</v>
          </cell>
          <cell r="EZ129">
            <v>22468.091510763832</v>
          </cell>
          <cell r="FA129">
            <v>113.67031320373489</v>
          </cell>
          <cell r="FB129">
            <v>6828.8893748461815</v>
          </cell>
          <cell r="FC129">
            <v>10.232062222527547</v>
          </cell>
          <cell r="FD129">
            <v>70050.7</v>
          </cell>
          <cell r="FF129">
            <v>2062.2252208296622</v>
          </cell>
          <cell r="FG129">
            <v>18219.449999999979</v>
          </cell>
          <cell r="FH129">
            <v>0</v>
          </cell>
          <cell r="FI129">
            <v>0</v>
          </cell>
          <cell r="FJ129">
            <v>1682.6979858729387</v>
          </cell>
          <cell r="FK129">
            <v>18219.449999999979</v>
          </cell>
          <cell r="FL129">
            <v>0</v>
          </cell>
          <cell r="FM129">
            <v>0</v>
          </cell>
          <cell r="FN129">
            <v>6006.941174733287</v>
          </cell>
          <cell r="FO129">
            <v>18219.449999999979</v>
          </cell>
          <cell r="FP129">
            <v>0</v>
          </cell>
          <cell r="FQ129">
            <v>0</v>
          </cell>
          <cell r="FR129">
            <v>597.62400855108967</v>
          </cell>
          <cell r="FS129">
            <v>18219.449999999979</v>
          </cell>
          <cell r="FT129">
            <v>0</v>
          </cell>
          <cell r="FU129">
            <v>0</v>
          </cell>
          <cell r="FW129">
            <v>0</v>
          </cell>
          <cell r="FX129">
            <v>2002</v>
          </cell>
        </row>
        <row r="130">
          <cell r="I130">
            <v>146</v>
          </cell>
          <cell r="J130" t="str">
            <v>Tollensestr. 18, 22</v>
          </cell>
          <cell r="K130" t="str">
            <v>Team 03</v>
          </cell>
          <cell r="L130" t="str">
            <v>Team 1 &amp; 2</v>
          </cell>
          <cell r="M130" t="str">
            <v>Gauger, Sebastian</v>
          </cell>
          <cell r="N130" t="str">
            <v>Trettin, Sabrina</v>
          </cell>
          <cell r="O130" t="str">
            <v>Kaiser, Ramona</v>
          </cell>
          <cell r="P130" t="str">
            <v>Grieger, Tobias | Team Hellersdorf</v>
          </cell>
          <cell r="Q130" t="str">
            <v>Engel, Kerstin</v>
          </cell>
          <cell r="R130" t="str">
            <v>3023.001.02</v>
          </cell>
          <cell r="S130" t="str">
            <v>3023.200.01</v>
          </cell>
          <cell r="T130" t="str">
            <v>40</v>
          </cell>
          <cell r="U130" t="str">
            <v>Mietwohnanlage</v>
          </cell>
          <cell r="V130"/>
          <cell r="W130" t="str">
            <v>TN04</v>
          </cell>
          <cell r="X130" t="str">
            <v>Wohnen</v>
          </cell>
          <cell r="Y130" t="str">
            <v>Wohnen</v>
          </cell>
          <cell r="Z130" t="str">
            <v>Berlin</v>
          </cell>
          <cell r="AA130" t="str">
            <v>12619</v>
          </cell>
          <cell r="AB130" t="str">
            <v>Berlin</v>
          </cell>
          <cell r="AC130" t="str">
            <v>Marzahn-Hellersdorf</v>
          </cell>
          <cell r="AD130" t="str">
            <v>Hellersdorf</v>
          </cell>
          <cell r="AE130" t="str">
            <v>Tollensestraße 18</v>
          </cell>
          <cell r="AF130" t="str">
            <v>3023/3031/1100/0146/0001</v>
          </cell>
          <cell r="AG130">
            <v>146</v>
          </cell>
          <cell r="AH130" t="str">
            <v>LBB10 LBB Fonds 10 Standort 01 Teilgarantie 16</v>
          </cell>
          <cell r="AI130">
            <v>1</v>
          </cell>
          <cell r="AJ130">
            <v>91</v>
          </cell>
          <cell r="AK130">
            <v>0</v>
          </cell>
          <cell r="AL130">
            <v>5283.819999999997</v>
          </cell>
          <cell r="AM130">
            <v>781</v>
          </cell>
          <cell r="AN130">
            <v>561</v>
          </cell>
          <cell r="AO130">
            <v>561</v>
          </cell>
          <cell r="AP130" t="str">
            <v>-</v>
          </cell>
          <cell r="AQ130" t="str">
            <v>3023.200.01</v>
          </cell>
          <cell r="AR130">
            <v>5</v>
          </cell>
          <cell r="AS130">
            <v>2</v>
          </cell>
          <cell r="AT130">
            <v>3</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cell r="BJ130" t="str">
            <v>G</v>
          </cell>
          <cell r="BK130" t="str">
            <v>G</v>
          </cell>
          <cell r="BL130" t="str">
            <v>G</v>
          </cell>
          <cell r="BM130" t="str">
            <v>G</v>
          </cell>
          <cell r="BN130" t="str">
            <v>G</v>
          </cell>
          <cell r="BO130" t="str">
            <v>G</v>
          </cell>
          <cell r="BP130" t="str">
            <v>G</v>
          </cell>
          <cell r="BQ130" t="str">
            <v>entfällt</v>
          </cell>
          <cell r="BR130" t="str">
            <v>G3</v>
          </cell>
          <cell r="BS130" t="str">
            <v>G3</v>
          </cell>
          <cell r="BT130" t="str">
            <v>G3</v>
          </cell>
          <cell r="BU130" t="str">
            <v>G3</v>
          </cell>
          <cell r="BV130" t="str">
            <v>G3</v>
          </cell>
          <cell r="BW130" t="str">
            <v>G3</v>
          </cell>
          <cell r="BX130" t="str">
            <v>G3</v>
          </cell>
          <cell r="BY130" t="str">
            <v>entfällt</v>
          </cell>
          <cell r="BZ130">
            <v>14687.620000000003</v>
          </cell>
          <cell r="CA130">
            <v>2.7797351158820724</v>
          </cell>
          <cell r="CB130">
            <v>2625.877</v>
          </cell>
          <cell r="CC130">
            <v>1469.944</v>
          </cell>
          <cell r="CD130">
            <v>938.86199999999997</v>
          </cell>
          <cell r="CE130">
            <v>293.62900000000002</v>
          </cell>
          <cell r="CF130">
            <v>17.530999999999999</v>
          </cell>
          <cell r="CG130">
            <v>0</v>
          </cell>
          <cell r="CH130">
            <v>0</v>
          </cell>
          <cell r="CI130">
            <v>1.2789999999999999</v>
          </cell>
          <cell r="CJ130">
            <v>216.32599999999999</v>
          </cell>
          <cell r="CK130">
            <v>0</v>
          </cell>
          <cell r="CL130">
            <v>0</v>
          </cell>
          <cell r="CM130">
            <v>0</v>
          </cell>
          <cell r="CN130">
            <v>0</v>
          </cell>
          <cell r="CO130">
            <v>410.09699999999998</v>
          </cell>
          <cell r="CP130">
            <v>128</v>
          </cell>
          <cell r="CQ130">
            <v>0</v>
          </cell>
          <cell r="CR130">
            <v>0</v>
          </cell>
          <cell r="CS130">
            <v>0</v>
          </cell>
          <cell r="CT130">
            <v>0</v>
          </cell>
          <cell r="CU130">
            <v>26</v>
          </cell>
          <cell r="CV130">
            <v>0</v>
          </cell>
          <cell r="CW130">
            <v>0</v>
          </cell>
          <cell r="CX130">
            <v>0</v>
          </cell>
          <cell r="CY130">
            <v>217.072</v>
          </cell>
          <cell r="CZ130">
            <v>0</v>
          </cell>
          <cell r="DA130">
            <v>0</v>
          </cell>
          <cell r="DB130">
            <v>0</v>
          </cell>
          <cell r="DC130">
            <v>0</v>
          </cell>
          <cell r="DD130">
            <v>0</v>
          </cell>
          <cell r="DE130">
            <v>120</v>
          </cell>
          <cell r="DF130">
            <v>0</v>
          </cell>
          <cell r="DG130">
            <v>7</v>
          </cell>
          <cell r="DH130">
            <v>0</v>
          </cell>
          <cell r="DI130">
            <v>0</v>
          </cell>
          <cell r="DJ130">
            <v>0</v>
          </cell>
          <cell r="DK130">
            <v>0</v>
          </cell>
          <cell r="DL130">
            <v>0</v>
          </cell>
          <cell r="DM130">
            <v>218.73</v>
          </cell>
          <cell r="DN130">
            <v>0</v>
          </cell>
          <cell r="DO130">
            <v>0</v>
          </cell>
          <cell r="DP130">
            <v>0</v>
          </cell>
          <cell r="DQ130">
            <v>671.71</v>
          </cell>
          <cell r="DR130">
            <v>14.82</v>
          </cell>
          <cell r="DS130">
            <v>0</v>
          </cell>
          <cell r="DT130">
            <v>686.53000000000009</v>
          </cell>
          <cell r="DU130">
            <v>0</v>
          </cell>
          <cell r="DV130">
            <v>0</v>
          </cell>
          <cell r="DW130">
            <v>0</v>
          </cell>
          <cell r="DX130">
            <v>0</v>
          </cell>
          <cell r="DY130">
            <v>0</v>
          </cell>
          <cell r="DZ130">
            <v>0</v>
          </cell>
          <cell r="EA130">
            <v>3.08</v>
          </cell>
          <cell r="EB130">
            <v>0</v>
          </cell>
          <cell r="EC130">
            <v>0</v>
          </cell>
          <cell r="ED130">
            <v>0</v>
          </cell>
          <cell r="EE130">
            <v>0</v>
          </cell>
          <cell r="EF130">
            <v>3.08</v>
          </cell>
          <cell r="EG130">
            <v>970.39</v>
          </cell>
          <cell r="EH130">
            <v>0</v>
          </cell>
          <cell r="EI130">
            <v>0</v>
          </cell>
          <cell r="EJ130">
            <v>0</v>
          </cell>
          <cell r="EK130">
            <v>970.39</v>
          </cell>
          <cell r="EL130">
            <v>0</v>
          </cell>
          <cell r="EM130">
            <v>148</v>
          </cell>
          <cell r="EN130">
            <v>193.13</v>
          </cell>
          <cell r="EO130">
            <v>1</v>
          </cell>
          <cell r="EP130" t="str">
            <v>ja</v>
          </cell>
          <cell r="EQ130">
            <v>504.61</v>
          </cell>
          <cell r="ER130">
            <v>1155.3899999999999</v>
          </cell>
          <cell r="ES130">
            <v>1660</v>
          </cell>
          <cell r="ET130" t="str">
            <v>entfällt</v>
          </cell>
          <cell r="EU130" t="str">
            <v>entfällt</v>
          </cell>
          <cell r="EV130">
            <v>4640.7026058412439</v>
          </cell>
          <cell r="EW130">
            <v>46.262856897591412</v>
          </cell>
          <cell r="EX130">
            <v>3535.4741164364568</v>
          </cell>
          <cell r="EY130">
            <v>296.46614098936743</v>
          </cell>
          <cell r="EZ130">
            <v>4710.9135274212131</v>
          </cell>
          <cell r="FA130">
            <v>23.833400174694063</v>
          </cell>
          <cell r="FB130">
            <v>1431.8219826465447</v>
          </cell>
          <cell r="FC130">
            <v>2.1453695928925778</v>
          </cell>
          <cell r="FD130">
            <v>14687.620000000003</v>
          </cell>
          <cell r="FF130">
            <v>590.7271864382783</v>
          </cell>
          <cell r="FG130">
            <v>5283.819999999997</v>
          </cell>
          <cell r="FH130">
            <v>0</v>
          </cell>
          <cell r="FI130">
            <v>0</v>
          </cell>
          <cell r="FJ130">
            <v>220.821861899227</v>
          </cell>
          <cell r="FK130">
            <v>5283.819999999997</v>
          </cell>
          <cell r="FL130">
            <v>0</v>
          </cell>
          <cell r="FM130">
            <v>0</v>
          </cell>
          <cell r="FN130">
            <v>388.63220603045312</v>
          </cell>
          <cell r="FO130">
            <v>5283.819999999997</v>
          </cell>
          <cell r="FP130">
            <v>0</v>
          </cell>
          <cell r="FQ130">
            <v>0</v>
          </cell>
          <cell r="FR130">
            <v>69.450952472755318</v>
          </cell>
          <cell r="FS130">
            <v>5283.819999999997</v>
          </cell>
          <cell r="FT130">
            <v>0</v>
          </cell>
          <cell r="FU130">
            <v>0</v>
          </cell>
          <cell r="FW130">
            <v>6</v>
          </cell>
          <cell r="FX130">
            <v>2008</v>
          </cell>
        </row>
        <row r="131">
          <cell r="I131">
            <v>14</v>
          </cell>
          <cell r="J131" t="str">
            <v>Kulbeweg 23, 25, 28, 30, 32</v>
          </cell>
          <cell r="K131" t="str">
            <v>Team 03</v>
          </cell>
          <cell r="L131" t="str">
            <v>Team 3 &amp; 4</v>
          </cell>
          <cell r="M131" t="str">
            <v>Gauger, Sebastian</v>
          </cell>
          <cell r="N131" t="str">
            <v>Trettin, Sabrina</v>
          </cell>
          <cell r="O131" t="str">
            <v>Özdemir, Ali</v>
          </cell>
          <cell r="P131" t="str">
            <v>Beimler, Andreas | Nemetz, Reinhard</v>
          </cell>
          <cell r="Q131" t="str">
            <v>Winkler, Anna</v>
          </cell>
          <cell r="R131" t="str">
            <v>3023.006.02</v>
          </cell>
          <cell r="S131" t="str">
            <v>3023.200.06</v>
          </cell>
          <cell r="T131" t="str">
            <v>43</v>
          </cell>
          <cell r="U131" t="str">
            <v>Apartmentanlage Beschäftigtenwohnen</v>
          </cell>
          <cell r="V131"/>
          <cell r="W131" t="str">
            <v>TN05</v>
          </cell>
          <cell r="X131" t="str">
            <v>Apartment</v>
          </cell>
          <cell r="Y131" t="str">
            <v>Apartment</v>
          </cell>
          <cell r="Z131" t="str">
            <v>Berlin</v>
          </cell>
          <cell r="AA131" t="str">
            <v>13587</v>
          </cell>
          <cell r="AB131" t="str">
            <v>Berlin</v>
          </cell>
          <cell r="AC131" t="str">
            <v>Spandau</v>
          </cell>
          <cell r="AD131" t="str">
            <v>Hakenfelde</v>
          </cell>
          <cell r="AE131" t="str">
            <v>Kulbeweg 23</v>
          </cell>
          <cell r="AF131" t="str">
            <v>3023/3029/1100/0014/0001</v>
          </cell>
          <cell r="AG131">
            <v>14</v>
          </cell>
          <cell r="AH131" t="str">
            <v>LBB10 LBB Fonds 10 Standort 06 Teilgarantie 04</v>
          </cell>
          <cell r="AI131">
            <v>1</v>
          </cell>
          <cell r="AJ131">
            <v>192</v>
          </cell>
          <cell r="AK131">
            <v>0</v>
          </cell>
          <cell r="AL131">
            <v>12388.54</v>
          </cell>
          <cell r="AM131">
            <v>450.64</v>
          </cell>
          <cell r="AN131">
            <v>450.64</v>
          </cell>
          <cell r="AO131">
            <v>0</v>
          </cell>
          <cell r="AP131" t="str">
            <v>-</v>
          </cell>
          <cell r="AQ131" t="str">
            <v>3023.200.06</v>
          </cell>
          <cell r="AR131">
            <v>4</v>
          </cell>
          <cell r="AS131">
            <v>5</v>
          </cell>
          <cell r="AT131">
            <v>6</v>
          </cell>
          <cell r="AU131" t="str">
            <v>-</v>
          </cell>
          <cell r="AV131" t="str">
            <v>-</v>
          </cell>
          <cell r="AW131" t="str">
            <v>-</v>
          </cell>
          <cell r="AX131" t="str">
            <v>-</v>
          </cell>
          <cell r="AY131" t="str">
            <v>-</v>
          </cell>
          <cell r="AZ131" t="str">
            <v>-</v>
          </cell>
          <cell r="BA131" t="str">
            <v>-</v>
          </cell>
          <cell r="BB131" t="str">
            <v>-</v>
          </cell>
          <cell r="BC131" t="str">
            <v>-</v>
          </cell>
          <cell r="BD131" t="str">
            <v>-</v>
          </cell>
          <cell r="BE131" t="str">
            <v>-</v>
          </cell>
          <cell r="BF131" t="str">
            <v>-</v>
          </cell>
          <cell r="BG131" t="str">
            <v>-</v>
          </cell>
          <cell r="BH131" t="str">
            <v>-</v>
          </cell>
          <cell r="BI131"/>
          <cell r="BJ131" t="str">
            <v>A</v>
          </cell>
          <cell r="BK131" t="str">
            <v>A</v>
          </cell>
          <cell r="BL131" t="str">
            <v>G</v>
          </cell>
          <cell r="BM131" t="str">
            <v>G</v>
          </cell>
          <cell r="BN131" t="str">
            <v>G</v>
          </cell>
          <cell r="BO131" t="str">
            <v>G</v>
          </cell>
          <cell r="BP131" t="str">
            <v>G</v>
          </cell>
          <cell r="BQ131" t="str">
            <v>A</v>
          </cell>
          <cell r="BR131" t="str">
            <v>A6</v>
          </cell>
          <cell r="BS131" t="str">
            <v>A6</v>
          </cell>
          <cell r="BT131" t="str">
            <v>G6</v>
          </cell>
          <cell r="BU131" t="str">
            <v>G6</v>
          </cell>
          <cell r="BV131" t="str">
            <v>G6</v>
          </cell>
          <cell r="BW131" t="str">
            <v>G6</v>
          </cell>
          <cell r="BX131" t="str">
            <v>G6</v>
          </cell>
          <cell r="BY131" t="str">
            <v>A6</v>
          </cell>
          <cell r="BZ131">
            <v>49000</v>
          </cell>
          <cell r="CA131">
            <v>4.0209075995448771</v>
          </cell>
          <cell r="CB131">
            <v>13668.053</v>
          </cell>
          <cell r="CC131">
            <v>3457.8180000000002</v>
          </cell>
          <cell r="CD131">
            <v>0</v>
          </cell>
          <cell r="CE131">
            <v>2450.69</v>
          </cell>
          <cell r="CF131">
            <v>8.2110000000000003</v>
          </cell>
          <cell r="CG131">
            <v>0</v>
          </cell>
          <cell r="CH131">
            <v>0</v>
          </cell>
          <cell r="CI131">
            <v>6.9130000000000003</v>
          </cell>
          <cell r="CJ131">
            <v>4547.085</v>
          </cell>
          <cell r="CK131">
            <v>0</v>
          </cell>
          <cell r="CL131">
            <v>0</v>
          </cell>
          <cell r="CM131">
            <v>0</v>
          </cell>
          <cell r="CN131">
            <v>0</v>
          </cell>
          <cell r="CO131">
            <v>2879.279</v>
          </cell>
          <cell r="CP131">
            <v>467</v>
          </cell>
          <cell r="CQ131">
            <v>0</v>
          </cell>
          <cell r="CR131">
            <v>71.647000000000006</v>
          </cell>
          <cell r="CS131">
            <v>0</v>
          </cell>
          <cell r="CT131">
            <v>0</v>
          </cell>
          <cell r="CU131">
            <v>94</v>
          </cell>
          <cell r="CV131">
            <v>0</v>
          </cell>
          <cell r="CW131">
            <v>116</v>
          </cell>
          <cell r="CX131">
            <v>43.512999999999998</v>
          </cell>
          <cell r="CY131">
            <v>141.935</v>
          </cell>
          <cell r="CZ131">
            <v>28.762</v>
          </cell>
          <cell r="DA131">
            <v>163</v>
          </cell>
          <cell r="DB131">
            <v>0</v>
          </cell>
          <cell r="DC131">
            <v>0</v>
          </cell>
          <cell r="DD131">
            <v>0</v>
          </cell>
          <cell r="DE131">
            <v>436</v>
          </cell>
          <cell r="DF131">
            <v>0</v>
          </cell>
          <cell r="DG131">
            <v>0</v>
          </cell>
          <cell r="DH131">
            <v>0</v>
          </cell>
          <cell r="DI131">
            <v>217</v>
          </cell>
          <cell r="DJ131">
            <v>0</v>
          </cell>
          <cell r="DK131">
            <v>0</v>
          </cell>
          <cell r="DL131">
            <v>0</v>
          </cell>
          <cell r="DM131">
            <v>751.11400000000003</v>
          </cell>
          <cell r="DN131">
            <v>0</v>
          </cell>
          <cell r="DO131">
            <v>0</v>
          </cell>
          <cell r="DP131">
            <v>0</v>
          </cell>
          <cell r="DQ131">
            <v>1690.25</v>
          </cell>
          <cell r="DR131">
            <v>0</v>
          </cell>
          <cell r="DS131">
            <v>0</v>
          </cell>
          <cell r="DT131">
            <v>1690.25</v>
          </cell>
          <cell r="DU131">
            <v>0</v>
          </cell>
          <cell r="DV131">
            <v>0</v>
          </cell>
          <cell r="DW131">
            <v>0</v>
          </cell>
          <cell r="DX131">
            <v>0</v>
          </cell>
          <cell r="DY131">
            <v>0</v>
          </cell>
          <cell r="DZ131">
            <v>0</v>
          </cell>
          <cell r="EA131">
            <v>491.46</v>
          </cell>
          <cell r="EB131">
            <v>1470.47</v>
          </cell>
          <cell r="EC131">
            <v>3.39</v>
          </cell>
          <cell r="ED131">
            <v>0</v>
          </cell>
          <cell r="EE131">
            <v>0</v>
          </cell>
          <cell r="EF131">
            <v>1965.3200000000002</v>
          </cell>
          <cell r="EG131">
            <v>49.75</v>
          </cell>
          <cell r="EH131">
            <v>0</v>
          </cell>
          <cell r="EI131">
            <v>0</v>
          </cell>
          <cell r="EJ131">
            <v>0</v>
          </cell>
          <cell r="EK131">
            <v>49.75</v>
          </cell>
          <cell r="EL131">
            <v>3.57</v>
          </cell>
          <cell r="EM131">
            <v>267</v>
          </cell>
          <cell r="EN131">
            <v>538.12</v>
          </cell>
          <cell r="EO131">
            <v>1</v>
          </cell>
          <cell r="EP131" t="str">
            <v>ja</v>
          </cell>
          <cell r="EQ131">
            <v>592.86</v>
          </cell>
          <cell r="ER131">
            <v>3112.46</v>
          </cell>
          <cell r="ES131">
            <v>3705.32</v>
          </cell>
          <cell r="ET131">
            <v>4</v>
          </cell>
          <cell r="EU131">
            <v>16</v>
          </cell>
          <cell r="EV131">
            <v>0</v>
          </cell>
          <cell r="EW131">
            <v>31452.768991230008</v>
          </cell>
          <cell r="EX131">
            <v>3783.7863008546806</v>
          </cell>
          <cell r="EY131">
            <v>2.4791281030002095</v>
          </cell>
          <cell r="EZ131">
            <v>8258.938218132007</v>
          </cell>
          <cell r="FA131">
            <v>0</v>
          </cell>
          <cell r="FB131">
            <v>1205.3765440888253</v>
          </cell>
          <cell r="FC131">
            <v>4296.6508175914778</v>
          </cell>
          <cell r="FD131">
            <v>49000</v>
          </cell>
          <cell r="FF131">
            <v>12684.283160964311</v>
          </cell>
          <cell r="FG131">
            <v>12388.54</v>
          </cell>
          <cell r="FH131">
            <v>0</v>
          </cell>
          <cell r="FI131">
            <v>0</v>
          </cell>
          <cell r="FJ131">
            <v>1099.632803055058</v>
          </cell>
          <cell r="FK131">
            <v>12388.54</v>
          </cell>
          <cell r="FL131">
            <v>0</v>
          </cell>
          <cell r="FM131">
            <v>0</v>
          </cell>
          <cell r="FN131">
            <v>2765.0410747408218</v>
          </cell>
          <cell r="FO131">
            <v>12388.54</v>
          </cell>
          <cell r="FP131">
            <v>0</v>
          </cell>
          <cell r="FQ131">
            <v>0</v>
          </cell>
          <cell r="FR131">
            <v>271.19782158326973</v>
          </cell>
          <cell r="FS131">
            <v>12388.54</v>
          </cell>
          <cell r="FT131">
            <v>1019.6440146119542</v>
          </cell>
          <cell r="FU131">
            <v>12388.54</v>
          </cell>
          <cell r="FW131">
            <v>2</v>
          </cell>
          <cell r="FX131">
            <v>146</v>
          </cell>
        </row>
        <row r="132">
          <cell r="I132">
            <v>112</v>
          </cell>
          <cell r="J132" t="str">
            <v>Siegfriedstraße 185-190</v>
          </cell>
          <cell r="K132" t="str">
            <v>Team 03</v>
          </cell>
          <cell r="L132" t="str">
            <v>Team 3 &amp; 4</v>
          </cell>
          <cell r="M132" t="str">
            <v>Gauger, Sebastian</v>
          </cell>
          <cell r="N132" t="str">
            <v>Trettin, Sabrina</v>
          </cell>
          <cell r="O132" t="str">
            <v>Swizewska, Izabela</v>
          </cell>
          <cell r="P132" t="str">
            <v>Vogt, David | Nemetz, Reinhard</v>
          </cell>
          <cell r="Q132" t="str">
            <v>Gros, Rahel</v>
          </cell>
          <cell r="R132" t="str">
            <v>3023.011.02</v>
          </cell>
          <cell r="S132" t="str">
            <v>3023.200.11</v>
          </cell>
          <cell r="T132" t="str">
            <v>43</v>
          </cell>
          <cell r="U132" t="str">
            <v>Apartmentanlage Beschäftigtenwohnen</v>
          </cell>
          <cell r="V132"/>
          <cell r="W132" t="str">
            <v>TN05</v>
          </cell>
          <cell r="X132" t="str">
            <v>Apartment</v>
          </cell>
          <cell r="Y132" t="str">
            <v>Apartment</v>
          </cell>
          <cell r="Z132" t="str">
            <v>Berlin</v>
          </cell>
          <cell r="AA132" t="str">
            <v>10365</v>
          </cell>
          <cell r="AB132" t="str">
            <v>Berlin</v>
          </cell>
          <cell r="AC132" t="str">
            <v>Lichtenberg</v>
          </cell>
          <cell r="AD132" t="str">
            <v>Lichtenberg</v>
          </cell>
          <cell r="AE132" t="str">
            <v>Siegfriedstraße 185</v>
          </cell>
          <cell r="AF132" t="str">
            <v>3023/3030/1100/0112/0001</v>
          </cell>
          <cell r="AG132">
            <v>112</v>
          </cell>
          <cell r="AH132" t="str">
            <v>LBB10 LBB Fonds 10 Standort 11 Teilgarantie 03</v>
          </cell>
          <cell r="AI132">
            <v>1</v>
          </cell>
          <cell r="AJ132">
            <v>260</v>
          </cell>
          <cell r="AK132">
            <v>0</v>
          </cell>
          <cell r="AL132">
            <v>18297.389999999945</v>
          </cell>
          <cell r="AM132">
            <v>458.49</v>
          </cell>
          <cell r="AN132">
            <v>458.49</v>
          </cell>
          <cell r="AO132">
            <v>272.95999999999998</v>
          </cell>
          <cell r="AP132" t="str">
            <v>-</v>
          </cell>
          <cell r="AQ132" t="str">
            <v>3023.200.11</v>
          </cell>
          <cell r="AR132">
            <v>9</v>
          </cell>
          <cell r="AS132">
            <v>6</v>
          </cell>
          <cell r="AT132">
            <v>2</v>
          </cell>
          <cell r="AU132" t="str">
            <v>-</v>
          </cell>
          <cell r="AV132" t="str">
            <v>-</v>
          </cell>
          <cell r="AW132" t="str">
            <v>-</v>
          </cell>
          <cell r="AX132" t="str">
            <v>-</v>
          </cell>
          <cell r="AY132" t="str">
            <v>-</v>
          </cell>
          <cell r="AZ132" t="str">
            <v>-</v>
          </cell>
          <cell r="BA132" t="str">
            <v>-</v>
          </cell>
          <cell r="BB132" t="str">
            <v>-</v>
          </cell>
          <cell r="BC132" t="str">
            <v>-</v>
          </cell>
          <cell r="BD132" t="str">
            <v>-</v>
          </cell>
          <cell r="BE132" t="str">
            <v>-</v>
          </cell>
          <cell r="BF132" t="str">
            <v>-</v>
          </cell>
          <cell r="BG132" t="str">
            <v>-</v>
          </cell>
          <cell r="BH132" t="str">
            <v>-</v>
          </cell>
          <cell r="BI132"/>
          <cell r="BJ132" t="str">
            <v>A</v>
          </cell>
          <cell r="BK132" t="str">
            <v>A</v>
          </cell>
          <cell r="BL132" t="str">
            <v>G</v>
          </cell>
          <cell r="BM132" t="str">
            <v>G</v>
          </cell>
          <cell r="BN132" t="str">
            <v>G</v>
          </cell>
          <cell r="BO132" t="str">
            <v>G</v>
          </cell>
          <cell r="BP132" t="str">
            <v>G</v>
          </cell>
          <cell r="BQ132" t="str">
            <v>A</v>
          </cell>
          <cell r="BR132" t="str">
            <v>A2</v>
          </cell>
          <cell r="BS132" t="str">
            <v>A2</v>
          </cell>
          <cell r="BT132" t="str">
            <v>G2</v>
          </cell>
          <cell r="BU132" t="str">
            <v>G2</v>
          </cell>
          <cell r="BV132" t="str">
            <v>G2</v>
          </cell>
          <cell r="BW132" t="str">
            <v>G2</v>
          </cell>
          <cell r="BX132" t="str">
            <v>G2</v>
          </cell>
          <cell r="BY132" t="str">
            <v>A2</v>
          </cell>
          <cell r="BZ132">
            <v>80872</v>
          </cell>
          <cell r="CA132">
            <v>4.42</v>
          </cell>
          <cell r="CB132">
            <v>6401.2110000000002</v>
          </cell>
          <cell r="CC132">
            <v>2157.2190000000001</v>
          </cell>
          <cell r="CD132">
            <v>3054.473</v>
          </cell>
          <cell r="CE132">
            <v>286.29599999999999</v>
          </cell>
          <cell r="CF132">
            <v>0</v>
          </cell>
          <cell r="CG132">
            <v>0</v>
          </cell>
          <cell r="CH132">
            <v>0</v>
          </cell>
          <cell r="CI132">
            <v>67.820999999999998</v>
          </cell>
          <cell r="CJ132">
            <v>1347.405</v>
          </cell>
          <cell r="CK132">
            <v>0</v>
          </cell>
          <cell r="CL132">
            <v>0</v>
          </cell>
          <cell r="CM132">
            <v>0</v>
          </cell>
          <cell r="CN132">
            <v>0</v>
          </cell>
          <cell r="CO132">
            <v>1352.951</v>
          </cell>
          <cell r="CP132">
            <v>509</v>
          </cell>
          <cell r="CQ132">
            <v>0</v>
          </cell>
          <cell r="CR132">
            <v>122.658</v>
          </cell>
          <cell r="CS132">
            <v>0</v>
          </cell>
          <cell r="CT132">
            <v>0</v>
          </cell>
          <cell r="CU132">
            <v>35</v>
          </cell>
          <cell r="CV132">
            <v>0</v>
          </cell>
          <cell r="CW132">
            <v>0</v>
          </cell>
          <cell r="CX132">
            <v>38.409999999999997</v>
          </cell>
          <cell r="CY132">
            <v>1151.1079999999999</v>
          </cell>
          <cell r="CZ132">
            <v>0</v>
          </cell>
          <cell r="DA132">
            <v>241</v>
          </cell>
          <cell r="DB132">
            <v>0</v>
          </cell>
          <cell r="DC132">
            <v>0</v>
          </cell>
          <cell r="DD132">
            <v>0</v>
          </cell>
          <cell r="DE132">
            <v>57</v>
          </cell>
          <cell r="DF132">
            <v>0</v>
          </cell>
          <cell r="DG132">
            <v>0</v>
          </cell>
          <cell r="DH132">
            <v>0</v>
          </cell>
          <cell r="DI132">
            <v>43</v>
          </cell>
          <cell r="DJ132">
            <v>0</v>
          </cell>
          <cell r="DK132">
            <v>0</v>
          </cell>
          <cell r="DL132">
            <v>0</v>
          </cell>
          <cell r="DM132">
            <v>251.386</v>
          </cell>
          <cell r="DN132">
            <v>0</v>
          </cell>
          <cell r="DO132">
            <v>39.75</v>
          </cell>
          <cell r="DP132">
            <v>0</v>
          </cell>
          <cell r="DQ132">
            <v>1390.39</v>
          </cell>
          <cell r="DR132">
            <v>77.48</v>
          </cell>
          <cell r="DS132">
            <v>0</v>
          </cell>
          <cell r="DT132">
            <v>1507.6200000000001</v>
          </cell>
          <cell r="DU132">
            <v>0</v>
          </cell>
          <cell r="DV132">
            <v>0</v>
          </cell>
          <cell r="DW132">
            <v>0</v>
          </cell>
          <cell r="DX132">
            <v>0</v>
          </cell>
          <cell r="DY132">
            <v>0</v>
          </cell>
          <cell r="DZ132">
            <v>0</v>
          </cell>
          <cell r="EA132">
            <v>3482.3</v>
          </cell>
          <cell r="EB132">
            <v>0</v>
          </cell>
          <cell r="EC132">
            <v>0</v>
          </cell>
          <cell r="ED132">
            <v>0</v>
          </cell>
          <cell r="EE132">
            <v>0</v>
          </cell>
          <cell r="EF132">
            <v>3482.3</v>
          </cell>
          <cell r="EG132">
            <v>0</v>
          </cell>
          <cell r="EH132">
            <v>0</v>
          </cell>
          <cell r="EI132">
            <v>0</v>
          </cell>
          <cell r="EJ132">
            <v>0</v>
          </cell>
          <cell r="EK132">
            <v>0</v>
          </cell>
          <cell r="EL132">
            <v>5.7</v>
          </cell>
          <cell r="EM132">
            <v>320</v>
          </cell>
          <cell r="EN132">
            <v>646.79600000000005</v>
          </cell>
          <cell r="EO132">
            <v>1</v>
          </cell>
          <cell r="EP132" t="str">
            <v>ja</v>
          </cell>
          <cell r="EQ132">
            <v>1401.36</v>
          </cell>
          <cell r="ER132">
            <v>3588.5600000000004</v>
          </cell>
          <cell r="ES132">
            <v>4989.92</v>
          </cell>
          <cell r="ET132">
            <v>10</v>
          </cell>
          <cell r="EU132">
            <v>48</v>
          </cell>
          <cell r="EV132">
            <v>0</v>
          </cell>
          <cell r="EW132">
            <v>51911.190486913336</v>
          </cell>
          <cell r="EX132">
            <v>6244.9462392391779</v>
          </cell>
          <cell r="EY132">
            <v>4.0916744478741416</v>
          </cell>
          <cell r="EZ132">
            <v>13630.956154627993</v>
          </cell>
          <cell r="FA132">
            <v>0</v>
          </cell>
          <cell r="FB132">
            <v>1989.4124872153363</v>
          </cell>
          <cell r="FC132">
            <v>7091.4029575562863</v>
          </cell>
          <cell r="FD132">
            <v>80872</v>
          </cell>
          <cell r="FF132">
            <v>7058.2660762112855</v>
          </cell>
          <cell r="FG132">
            <v>18297.389999999945</v>
          </cell>
          <cell r="FH132">
            <v>0</v>
          </cell>
          <cell r="FI132">
            <v>0</v>
          </cell>
          <cell r="FJ132">
            <v>374.54091470900079</v>
          </cell>
          <cell r="FK132">
            <v>18297.389999999945</v>
          </cell>
          <cell r="FL132">
            <v>0</v>
          </cell>
          <cell r="FM132">
            <v>0</v>
          </cell>
          <cell r="FN132">
            <v>1585.9352444393789</v>
          </cell>
          <cell r="FO132">
            <v>18297.389999999945</v>
          </cell>
          <cell r="FP132">
            <v>0</v>
          </cell>
          <cell r="FQ132">
            <v>0</v>
          </cell>
          <cell r="FR132">
            <v>202.45438238550781</v>
          </cell>
          <cell r="FS132">
            <v>18297.389999999945</v>
          </cell>
          <cell r="FT132">
            <v>672.31055587161029</v>
          </cell>
          <cell r="FU132">
            <v>18297.389999999945</v>
          </cell>
          <cell r="FW132">
            <v>4</v>
          </cell>
          <cell r="FX132">
            <v>14</v>
          </cell>
        </row>
        <row r="133">
          <cell r="I133">
            <v>2113</v>
          </cell>
          <cell r="J133" t="str">
            <v>Berlin, Krummenseer Str. 2-8, Blumberger Damm 86-98</v>
          </cell>
          <cell r="K133" t="str">
            <v>Team 02</v>
          </cell>
          <cell r="L133" t="str">
            <v>Team 1 &amp; 2</v>
          </cell>
          <cell r="M133" t="str">
            <v>Gauger, Sebastian</v>
          </cell>
          <cell r="N133" t="str">
            <v>Schroll, Marcel</v>
          </cell>
          <cell r="O133" t="str">
            <v>Osswad, Katrin</v>
          </cell>
          <cell r="P133" t="str">
            <v>Reile, Birgit</v>
          </cell>
          <cell r="Q133" t="str">
            <v>Engert, Holger</v>
          </cell>
          <cell r="R133" t="str">
            <v>3023.015.02</v>
          </cell>
          <cell r="S133" t="str">
            <v>3023.200.15</v>
          </cell>
          <cell r="T133" t="str">
            <v>40</v>
          </cell>
          <cell r="U133" t="str">
            <v>Mietwohnanlage</v>
          </cell>
          <cell r="V133"/>
          <cell r="W133" t="str">
            <v>TN04</v>
          </cell>
          <cell r="X133" t="str">
            <v>Wohnen</v>
          </cell>
          <cell r="Y133" t="str">
            <v>Wohnen</v>
          </cell>
          <cell r="Z133" t="str">
            <v>Berlin</v>
          </cell>
          <cell r="AA133" t="str">
            <v>12685</v>
          </cell>
          <cell r="AB133" t="str">
            <v>Berlin</v>
          </cell>
          <cell r="AC133" t="str">
            <v>Marzahn-Hellersdorf</v>
          </cell>
          <cell r="AD133" t="str">
            <v>Marzahn</v>
          </cell>
          <cell r="AE133" t="str">
            <v>Eisenacher Str. 128</v>
          </cell>
          <cell r="AF133" t="str">
            <v>3023/3023/3023/2113/0014</v>
          </cell>
          <cell r="AG133">
            <v>2113</v>
          </cell>
          <cell r="AH133" t="str">
            <v>LBB10 LBB Fonds 10 Standort 15 Teilgarantie 17</v>
          </cell>
          <cell r="AI133">
            <v>1</v>
          </cell>
          <cell r="AJ133">
            <v>42</v>
          </cell>
          <cell r="AK133">
            <v>0</v>
          </cell>
          <cell r="AL133">
            <v>9590.7899999999954</v>
          </cell>
          <cell r="AM133">
            <v>714.78</v>
          </cell>
          <cell r="AN133">
            <v>483.17</v>
          </cell>
          <cell r="AO133">
            <v>483.17</v>
          </cell>
          <cell r="AP133" t="str">
            <v>-</v>
          </cell>
          <cell r="AQ133" t="str">
            <v>3023.200.15</v>
          </cell>
          <cell r="AR133">
            <v>5</v>
          </cell>
          <cell r="AS133">
            <v>17</v>
          </cell>
          <cell r="AT133">
            <v>3</v>
          </cell>
          <cell r="AU133">
            <v>39814</v>
          </cell>
          <cell r="AV133">
            <v>46387</v>
          </cell>
          <cell r="AW133">
            <v>39814</v>
          </cell>
          <cell r="AX133">
            <v>46387</v>
          </cell>
          <cell r="AY133">
            <v>41730</v>
          </cell>
          <cell r="AZ133">
            <v>46387</v>
          </cell>
          <cell r="BA133" t="str">
            <v>-</v>
          </cell>
          <cell r="BB133" t="str">
            <v>-</v>
          </cell>
          <cell r="BC133">
            <v>39814</v>
          </cell>
          <cell r="BD133">
            <v>46387</v>
          </cell>
          <cell r="BE133" t="str">
            <v>-</v>
          </cell>
          <cell r="BF133" t="str">
            <v>-</v>
          </cell>
          <cell r="BG133">
            <v>40848</v>
          </cell>
          <cell r="BH133">
            <v>46142</v>
          </cell>
          <cell r="BI133"/>
          <cell r="BJ133" t="str">
            <v>W</v>
          </cell>
          <cell r="BK133" t="str">
            <v>W</v>
          </cell>
          <cell r="BL133" t="str">
            <v>G</v>
          </cell>
          <cell r="BM133" t="str">
            <v>G</v>
          </cell>
          <cell r="BN133" t="str">
            <v>G</v>
          </cell>
          <cell r="BO133" t="str">
            <v>G</v>
          </cell>
          <cell r="BP133" t="str">
            <v>G</v>
          </cell>
          <cell r="BQ133" t="str">
            <v>entfällt</v>
          </cell>
          <cell r="BR133" t="str">
            <v>W3</v>
          </cell>
          <cell r="BS133" t="str">
            <v>W3</v>
          </cell>
          <cell r="BT133" t="str">
            <v>G3</v>
          </cell>
          <cell r="BU133" t="str">
            <v>G3</v>
          </cell>
          <cell r="BV133" t="str">
            <v>G3</v>
          </cell>
          <cell r="BW133" t="str">
            <v>G3</v>
          </cell>
          <cell r="BX133" t="str">
            <v>G3</v>
          </cell>
          <cell r="BY133" t="str">
            <v>entfällt</v>
          </cell>
          <cell r="BZ133">
            <v>34441.400000000009</v>
          </cell>
          <cell r="CA133">
            <v>3.5910910362962829</v>
          </cell>
          <cell r="CB133">
            <v>11723.319</v>
          </cell>
          <cell r="CC133">
            <v>3167.37</v>
          </cell>
          <cell r="CD133">
            <v>8080.8379999999997</v>
          </cell>
          <cell r="CE133">
            <v>661.88599999999997</v>
          </cell>
          <cell r="CF133">
            <v>1369.7059999999999</v>
          </cell>
          <cell r="CG133">
            <v>0</v>
          </cell>
          <cell r="CH133">
            <v>405</v>
          </cell>
          <cell r="CI133">
            <v>8.6950000000000003</v>
          </cell>
          <cell r="CJ133">
            <v>4264.8720000000003</v>
          </cell>
          <cell r="CK133">
            <v>0</v>
          </cell>
          <cell r="CL133">
            <v>87.403000000000006</v>
          </cell>
          <cell r="CM133">
            <v>38.313000000000002</v>
          </cell>
          <cell r="CN133">
            <v>0</v>
          </cell>
          <cell r="CO133">
            <v>1460.78</v>
          </cell>
          <cell r="CP133">
            <v>558</v>
          </cell>
          <cell r="CQ133">
            <v>0</v>
          </cell>
          <cell r="CR133">
            <v>206.74700000000001</v>
          </cell>
          <cell r="CS133">
            <v>0</v>
          </cell>
          <cell r="CT133">
            <v>96.677999999999997</v>
          </cell>
          <cell r="CU133">
            <v>70</v>
          </cell>
          <cell r="CV133">
            <v>0</v>
          </cell>
          <cell r="CW133">
            <v>0</v>
          </cell>
          <cell r="CX133">
            <v>10.727</v>
          </cell>
          <cell r="CY133">
            <v>278.64699999999999</v>
          </cell>
          <cell r="CZ133">
            <v>89.040999999999997</v>
          </cell>
          <cell r="DA133">
            <v>52</v>
          </cell>
          <cell r="DB133">
            <v>0</v>
          </cell>
          <cell r="DC133">
            <v>2</v>
          </cell>
          <cell r="DD133">
            <v>0</v>
          </cell>
          <cell r="DE133">
            <v>614</v>
          </cell>
          <cell r="DF133">
            <v>0</v>
          </cell>
          <cell r="DG133">
            <v>0</v>
          </cell>
          <cell r="DH133">
            <v>0</v>
          </cell>
          <cell r="DI133">
            <v>94</v>
          </cell>
          <cell r="DJ133">
            <v>0</v>
          </cell>
          <cell r="DK133">
            <v>140</v>
          </cell>
          <cell r="DL133">
            <v>0</v>
          </cell>
          <cell r="DM133">
            <v>928.92200000000003</v>
          </cell>
          <cell r="DN133">
            <v>0</v>
          </cell>
          <cell r="DO133">
            <v>1237.33</v>
          </cell>
          <cell r="DP133">
            <v>0</v>
          </cell>
          <cell r="DQ133">
            <v>1509.88</v>
          </cell>
          <cell r="DR133">
            <v>0</v>
          </cell>
          <cell r="DS133">
            <v>0</v>
          </cell>
          <cell r="DT133">
            <v>2747.21</v>
          </cell>
          <cell r="DU133">
            <v>0</v>
          </cell>
          <cell r="DV133">
            <v>0</v>
          </cell>
          <cell r="DW133">
            <v>0</v>
          </cell>
          <cell r="DX133">
            <v>0</v>
          </cell>
          <cell r="DY133">
            <v>0</v>
          </cell>
          <cell r="DZ133">
            <v>0</v>
          </cell>
          <cell r="EA133">
            <v>17.27</v>
          </cell>
          <cell r="EB133">
            <v>0</v>
          </cell>
          <cell r="EC133">
            <v>14.31</v>
          </cell>
          <cell r="ED133">
            <v>0</v>
          </cell>
          <cell r="EE133">
            <v>0</v>
          </cell>
          <cell r="EF133">
            <v>31.58</v>
          </cell>
          <cell r="EG133">
            <v>0</v>
          </cell>
          <cell r="EH133">
            <v>0</v>
          </cell>
          <cell r="EI133">
            <v>0</v>
          </cell>
          <cell r="EJ133">
            <v>1.23</v>
          </cell>
          <cell r="EK133">
            <v>1.23</v>
          </cell>
          <cell r="EL133">
            <v>8.06</v>
          </cell>
          <cell r="EM133">
            <v>206</v>
          </cell>
          <cell r="EN133">
            <v>501.07</v>
          </cell>
          <cell r="EO133">
            <v>1</v>
          </cell>
          <cell r="EP133" t="str">
            <v>Doppelt</v>
          </cell>
          <cell r="EQ133">
            <v>1401.36</v>
          </cell>
          <cell r="ER133">
            <v>3588.5600000000004</v>
          </cell>
          <cell r="ES133">
            <v>2780.02</v>
          </cell>
          <cell r="ET133" t="str">
            <v>entfällt</v>
          </cell>
          <cell r="EU133" t="str">
            <v>entfällt</v>
          </cell>
          <cell r="EV133">
            <v>10882.109880894292</v>
          </cell>
          <cell r="EW133">
            <v>108.48303261881128</v>
          </cell>
          <cell r="EX133">
            <v>8290.4295068795745</v>
          </cell>
          <cell r="EY133">
            <v>695.19152512600408</v>
          </cell>
          <cell r="EZ133">
            <v>11046.749382359088</v>
          </cell>
          <cell r="FA133">
            <v>55.887588920240866</v>
          </cell>
          <cell r="FB133">
            <v>3357.518347637174</v>
          </cell>
          <cell r="FC133">
            <v>5.0307355648260534</v>
          </cell>
          <cell r="FD133">
            <v>34441.400000000009</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W133">
            <v>6</v>
          </cell>
          <cell r="FX133">
            <v>112</v>
          </cell>
        </row>
        <row r="134">
          <cell r="I134">
            <v>246</v>
          </cell>
          <cell r="J134" t="str">
            <v>Teterower Ring 38</v>
          </cell>
          <cell r="K134" t="str">
            <v>Team 03</v>
          </cell>
          <cell r="L134" t="str">
            <v>Team 3 &amp; 4</v>
          </cell>
          <cell r="M134" t="str">
            <v>Gauger, Sebastian</v>
          </cell>
          <cell r="N134" t="str">
            <v>Trettin, Sabrina</v>
          </cell>
          <cell r="O134" t="str">
            <v>Kaiser, Ramona</v>
          </cell>
          <cell r="P134" t="str">
            <v>Grieger, Tobias</v>
          </cell>
          <cell r="Q134" t="str">
            <v>Engel, Kerstin</v>
          </cell>
          <cell r="R134" t="str">
            <v>3023.001.02</v>
          </cell>
          <cell r="S134" t="str">
            <v>3023.201.01</v>
          </cell>
          <cell r="T134" t="str">
            <v>40</v>
          </cell>
          <cell r="U134" t="str">
            <v>Mietwohnanlage</v>
          </cell>
          <cell r="V134"/>
          <cell r="W134" t="str">
            <v>TN04</v>
          </cell>
          <cell r="X134" t="str">
            <v>Wohnen</v>
          </cell>
          <cell r="Y134" t="str">
            <v>Wohnen</v>
          </cell>
          <cell r="Z134" t="str">
            <v>Berlin</v>
          </cell>
          <cell r="AA134" t="str">
            <v>12619</v>
          </cell>
          <cell r="AB134" t="str">
            <v>Berlin</v>
          </cell>
          <cell r="AC134" t="str">
            <v>Marzahn-Hellersdorf</v>
          </cell>
          <cell r="AD134" t="str">
            <v>Hellersdorf</v>
          </cell>
          <cell r="AE134" t="str">
            <v>Teterower Ring 38</v>
          </cell>
          <cell r="AF134" t="str">
            <v>3023/3031/1100/0246/0001</v>
          </cell>
          <cell r="AG134">
            <v>246</v>
          </cell>
          <cell r="AH134" t="str">
            <v>LBB10 LBB Fonds 10 Standort 01 Teilgarantie 16</v>
          </cell>
          <cell r="AI134">
            <v>1</v>
          </cell>
          <cell r="AJ134">
            <v>65</v>
          </cell>
          <cell r="AK134">
            <v>0</v>
          </cell>
          <cell r="AL134">
            <v>2703.2500000000036</v>
          </cell>
          <cell r="AM134">
            <v>667.5</v>
          </cell>
          <cell r="AN134">
            <v>464.55</v>
          </cell>
          <cell r="AO134">
            <v>463.98</v>
          </cell>
          <cell r="AP134" t="str">
            <v>-</v>
          </cell>
          <cell r="AQ134" t="str">
            <v>3023.201.01</v>
          </cell>
          <cell r="AR134">
            <v>5</v>
          </cell>
          <cell r="AS134">
            <v>1</v>
          </cell>
          <cell r="AT134">
            <v>3</v>
          </cell>
          <cell r="AU134" t="str">
            <v>-</v>
          </cell>
          <cell r="AV134" t="str">
            <v>-</v>
          </cell>
          <cell r="AW134" t="str">
            <v>-</v>
          </cell>
          <cell r="AX134" t="str">
            <v>-</v>
          </cell>
          <cell r="AY134" t="str">
            <v>-</v>
          </cell>
          <cell r="AZ134" t="str">
            <v>-</v>
          </cell>
          <cell r="BA134" t="str">
            <v>-</v>
          </cell>
          <cell r="BB134" t="str">
            <v>-</v>
          </cell>
          <cell r="BC134" t="str">
            <v>-</v>
          </cell>
          <cell r="BD134" t="str">
            <v>-</v>
          </cell>
          <cell r="BE134" t="str">
            <v>-</v>
          </cell>
          <cell r="BF134" t="str">
            <v>-</v>
          </cell>
          <cell r="BG134" t="str">
            <v>-</v>
          </cell>
          <cell r="BH134" t="str">
            <v>-</v>
          </cell>
          <cell r="BI134"/>
          <cell r="BJ134" t="str">
            <v>G</v>
          </cell>
          <cell r="BK134" t="str">
            <v>G</v>
          </cell>
          <cell r="BL134" t="str">
            <v>G</v>
          </cell>
          <cell r="BM134" t="str">
            <v>G</v>
          </cell>
          <cell r="BN134" t="str">
            <v>G</v>
          </cell>
          <cell r="BO134" t="str">
            <v>G</v>
          </cell>
          <cell r="BP134" t="str">
            <v>G</v>
          </cell>
          <cell r="BQ134" t="str">
            <v>entfällt</v>
          </cell>
          <cell r="BR134" t="str">
            <v>G3</v>
          </cell>
          <cell r="BS134" t="str">
            <v>G3</v>
          </cell>
          <cell r="BT134" t="str">
            <v>G3</v>
          </cell>
          <cell r="BU134" t="str">
            <v>G3</v>
          </cell>
          <cell r="BV134" t="str">
            <v>G3</v>
          </cell>
          <cell r="BW134" t="str">
            <v>G3</v>
          </cell>
          <cell r="BX134" t="str">
            <v>G3</v>
          </cell>
          <cell r="BY134" t="str">
            <v>entfällt</v>
          </cell>
          <cell r="BZ134">
            <v>7888.6900000000023</v>
          </cell>
          <cell r="CA134">
            <v>2.9182243595671844</v>
          </cell>
          <cell r="CB134">
            <v>1396.529</v>
          </cell>
          <cell r="CC134">
            <v>725.52499999999998</v>
          </cell>
          <cell r="CD134">
            <v>667.31</v>
          </cell>
          <cell r="CE134">
            <v>43.908999999999999</v>
          </cell>
          <cell r="CF134">
            <v>9.3339999999999996</v>
          </cell>
          <cell r="CG134">
            <v>0</v>
          </cell>
          <cell r="CH134">
            <v>2</v>
          </cell>
          <cell r="CI134">
            <v>117.813</v>
          </cell>
          <cell r="CJ134">
            <v>237.12200000000001</v>
          </cell>
          <cell r="CK134">
            <v>0</v>
          </cell>
          <cell r="CL134">
            <v>0</v>
          </cell>
          <cell r="CM134">
            <v>0</v>
          </cell>
          <cell r="CN134">
            <v>0</v>
          </cell>
          <cell r="CO134">
            <v>258.27699999999999</v>
          </cell>
          <cell r="CP134">
            <v>175</v>
          </cell>
          <cell r="CQ134">
            <v>0</v>
          </cell>
          <cell r="CR134">
            <v>28.248000000000001</v>
          </cell>
          <cell r="CS134">
            <v>0</v>
          </cell>
          <cell r="CT134">
            <v>0</v>
          </cell>
          <cell r="CU134">
            <v>3</v>
          </cell>
          <cell r="CV134">
            <v>0</v>
          </cell>
          <cell r="CW134">
            <v>0</v>
          </cell>
          <cell r="CX134">
            <v>0</v>
          </cell>
          <cell r="CY134">
            <v>1.8320000000000001</v>
          </cell>
          <cell r="CZ134">
            <v>1.873</v>
          </cell>
          <cell r="DA134">
            <v>0</v>
          </cell>
          <cell r="DB134">
            <v>0</v>
          </cell>
          <cell r="DC134">
            <v>0</v>
          </cell>
          <cell r="DD134">
            <v>0</v>
          </cell>
          <cell r="DE134">
            <v>125</v>
          </cell>
          <cell r="DF134">
            <v>0</v>
          </cell>
          <cell r="DG134">
            <v>4</v>
          </cell>
          <cell r="DH134">
            <v>0</v>
          </cell>
          <cell r="DI134">
            <v>0</v>
          </cell>
          <cell r="DJ134">
            <v>0</v>
          </cell>
          <cell r="DK134">
            <v>0</v>
          </cell>
          <cell r="DL134">
            <v>0</v>
          </cell>
          <cell r="DM134">
            <v>132.63399999999999</v>
          </cell>
          <cell r="DN134">
            <v>0</v>
          </cell>
          <cell r="DO134">
            <v>0</v>
          </cell>
          <cell r="DP134">
            <v>0</v>
          </cell>
          <cell r="DQ134">
            <v>370.92</v>
          </cell>
          <cell r="DR134">
            <v>15.06</v>
          </cell>
          <cell r="DS134">
            <v>0</v>
          </cell>
          <cell r="DT134">
            <v>385.98</v>
          </cell>
          <cell r="DU134">
            <v>0</v>
          </cell>
          <cell r="DV134">
            <v>0</v>
          </cell>
          <cell r="DW134">
            <v>0</v>
          </cell>
          <cell r="DX134">
            <v>0</v>
          </cell>
          <cell r="DY134">
            <v>0</v>
          </cell>
          <cell r="DZ134">
            <v>0</v>
          </cell>
          <cell r="EA134">
            <v>406.02</v>
          </cell>
          <cell r="EB134">
            <v>0</v>
          </cell>
          <cell r="EC134">
            <v>0</v>
          </cell>
          <cell r="ED134">
            <v>0</v>
          </cell>
          <cell r="EE134">
            <v>0</v>
          </cell>
          <cell r="EF134">
            <v>406.02</v>
          </cell>
          <cell r="EG134">
            <v>92.48</v>
          </cell>
          <cell r="EH134">
            <v>0</v>
          </cell>
          <cell r="EI134">
            <v>0</v>
          </cell>
          <cell r="EJ134">
            <v>0</v>
          </cell>
          <cell r="EK134">
            <v>92.48</v>
          </cell>
          <cell r="EL134">
            <v>0</v>
          </cell>
          <cell r="EM134">
            <v>69</v>
          </cell>
          <cell r="EN134">
            <v>96.72</v>
          </cell>
          <cell r="EO134">
            <v>1</v>
          </cell>
          <cell r="EP134" t="str">
            <v>ja</v>
          </cell>
          <cell r="EQ134">
            <v>235.76</v>
          </cell>
          <cell r="ER134">
            <v>648.72</v>
          </cell>
          <cell r="ES134">
            <v>884.48</v>
          </cell>
          <cell r="ET134" t="str">
            <v>entfällt</v>
          </cell>
          <cell r="EU134" t="str">
            <v>entfällt</v>
          </cell>
          <cell r="EV134">
            <v>2492.5116689888332</v>
          </cell>
          <cell r="EW134">
            <v>24.847683734972748</v>
          </cell>
          <cell r="EX134">
            <v>1898.8957576238433</v>
          </cell>
          <cell r="EY134">
            <v>159.23134461277002</v>
          </cell>
          <cell r="EZ134">
            <v>2530.2218082053087</v>
          </cell>
          <cell r="FA134">
            <v>12.800869414112519</v>
          </cell>
          <cell r="FB134">
            <v>769.02859389635444</v>
          </cell>
          <cell r="FC134">
            <v>1.1522735238081971</v>
          </cell>
          <cell r="FD134">
            <v>7888.6900000000032</v>
          </cell>
          <cell r="FE134"/>
          <cell r="FF134">
            <v>318.71000000000043</v>
          </cell>
          <cell r="FG134">
            <v>2703.2500000000036</v>
          </cell>
          <cell r="FH134">
            <v>0</v>
          </cell>
          <cell r="FI134">
            <v>0</v>
          </cell>
          <cell r="FJ134">
            <v>99.99083333333347</v>
          </cell>
          <cell r="FK134">
            <v>2703.2500000000036</v>
          </cell>
          <cell r="FL134">
            <v>0</v>
          </cell>
          <cell r="FM134">
            <v>0</v>
          </cell>
          <cell r="FN134">
            <v>331.88250000000045</v>
          </cell>
          <cell r="FO134">
            <v>2703.2500000000036</v>
          </cell>
          <cell r="FP134">
            <v>0</v>
          </cell>
          <cell r="FQ134">
            <v>0</v>
          </cell>
          <cell r="FR134">
            <v>50.102500000000063</v>
          </cell>
          <cell r="FS134">
            <v>2703.2500000000036</v>
          </cell>
          <cell r="FT134">
            <v>0</v>
          </cell>
          <cell r="FU134">
            <v>0</v>
          </cell>
          <cell r="FV134"/>
          <cell r="FW134">
            <v>14</v>
          </cell>
          <cell r="FX134">
            <v>2113</v>
          </cell>
          <cell r="FY134"/>
          <cell r="FZ134"/>
        </row>
        <row r="135">
          <cell r="I135">
            <v>294</v>
          </cell>
          <cell r="J135" t="str">
            <v>Kulbeweg 26</v>
          </cell>
          <cell r="K135" t="str">
            <v>Team 03</v>
          </cell>
          <cell r="L135" t="str">
            <v>Team 3 &amp; 4</v>
          </cell>
          <cell r="M135" t="str">
            <v>Gauger, Sebastian</v>
          </cell>
          <cell r="N135" t="str">
            <v>Trettin, Sabrina</v>
          </cell>
          <cell r="O135" t="str">
            <v>Özdemir, Ali</v>
          </cell>
          <cell r="P135" t="str">
            <v>Beimler, Andreas</v>
          </cell>
          <cell r="Q135" t="str">
            <v>Winkler, Anna</v>
          </cell>
          <cell r="R135" t="str">
            <v>3023.006.02</v>
          </cell>
          <cell r="S135" t="str">
            <v>3023.201.06</v>
          </cell>
          <cell r="T135" t="str">
            <v>43</v>
          </cell>
          <cell r="U135" t="str">
            <v>Apartmentanlage Beschäftigtenwohnen</v>
          </cell>
          <cell r="V135"/>
          <cell r="W135" t="str">
            <v>TN05</v>
          </cell>
          <cell r="X135" t="str">
            <v>Apartment</v>
          </cell>
          <cell r="Y135" t="str">
            <v>Apartment</v>
          </cell>
          <cell r="Z135" t="str">
            <v>Berlin</v>
          </cell>
          <cell r="AA135" t="str">
            <v>13587</v>
          </cell>
          <cell r="AB135" t="str">
            <v>Berlin</v>
          </cell>
          <cell r="AC135" t="str">
            <v>Spandau</v>
          </cell>
          <cell r="AD135" t="str">
            <v>Hakenfelde</v>
          </cell>
          <cell r="AE135" t="str">
            <v>Kulbeweg 26</v>
          </cell>
          <cell r="AF135" t="str">
            <v>3023/3029/1100/0294/0001</v>
          </cell>
          <cell r="AG135">
            <v>294</v>
          </cell>
          <cell r="AH135" t="str">
            <v>LBB10 LBB Fonds 10 Standort 06 Teilgarantie 04</v>
          </cell>
          <cell r="AI135">
            <v>1</v>
          </cell>
          <cell r="AJ135">
            <v>35</v>
          </cell>
          <cell r="AK135">
            <v>0</v>
          </cell>
          <cell r="AL135">
            <v>948.85000000000036</v>
          </cell>
          <cell r="AM135">
            <v>497.17</v>
          </cell>
          <cell r="AN135">
            <v>323.43</v>
          </cell>
          <cell r="AO135">
            <v>323.43</v>
          </cell>
          <cell r="AP135" t="str">
            <v>-</v>
          </cell>
          <cell r="AQ135" t="str">
            <v>3023.201.06</v>
          </cell>
          <cell r="AR135">
            <v>5</v>
          </cell>
          <cell r="AS135">
            <v>1</v>
          </cell>
          <cell r="AT135">
            <v>6</v>
          </cell>
          <cell r="AU135" t="str">
            <v>-</v>
          </cell>
          <cell r="AV135" t="str">
            <v>-</v>
          </cell>
          <cell r="AW135" t="str">
            <v>-</v>
          </cell>
          <cell r="AX135" t="str">
            <v>-</v>
          </cell>
          <cell r="AY135" t="str">
            <v>-</v>
          </cell>
          <cell r="AZ135" t="str">
            <v>-</v>
          </cell>
          <cell r="BA135" t="str">
            <v>-</v>
          </cell>
          <cell r="BB135" t="str">
            <v>-</v>
          </cell>
          <cell r="BC135" t="str">
            <v>-</v>
          </cell>
          <cell r="BD135" t="str">
            <v>-</v>
          </cell>
          <cell r="BE135" t="str">
            <v>-</v>
          </cell>
          <cell r="BF135" t="str">
            <v>-</v>
          </cell>
          <cell r="BG135" t="str">
            <v>-</v>
          </cell>
          <cell r="BH135" t="str">
            <v>-</v>
          </cell>
          <cell r="BI135"/>
          <cell r="BJ135" t="str">
            <v>G</v>
          </cell>
          <cell r="BK135" t="str">
            <v>G</v>
          </cell>
          <cell r="BL135" t="str">
            <v>G</v>
          </cell>
          <cell r="BM135" t="str">
            <v>G</v>
          </cell>
          <cell r="BN135" t="str">
            <v>G</v>
          </cell>
          <cell r="BO135" t="str">
            <v>G</v>
          </cell>
          <cell r="BP135" t="str">
            <v>G</v>
          </cell>
          <cell r="BQ135" t="str">
            <v>entfällt</v>
          </cell>
          <cell r="BR135" t="str">
            <v>G6</v>
          </cell>
          <cell r="BS135" t="str">
            <v>G6</v>
          </cell>
          <cell r="BT135" t="str">
            <v>G6</v>
          </cell>
          <cell r="BU135" t="str">
            <v>G6</v>
          </cell>
          <cell r="BV135" t="str">
            <v>G6</v>
          </cell>
          <cell r="BW135" t="str">
            <v>G6</v>
          </cell>
          <cell r="BX135" t="str">
            <v>G6</v>
          </cell>
          <cell r="BY135" t="str">
            <v>entfällt</v>
          </cell>
          <cell r="BZ135">
            <v>4462.78</v>
          </cell>
          <cell r="CA135">
            <v>4.7033566949465122</v>
          </cell>
          <cell r="CB135">
            <v>3163.6469999999999</v>
          </cell>
          <cell r="CC135">
            <v>548.55399999999997</v>
          </cell>
          <cell r="CD135">
            <v>2605.3009999999999</v>
          </cell>
          <cell r="CE135">
            <v>784.10599999999999</v>
          </cell>
          <cell r="CF135">
            <v>67.742000000000004</v>
          </cell>
          <cell r="CG135">
            <v>0</v>
          </cell>
          <cell r="CH135">
            <v>0</v>
          </cell>
          <cell r="CI135">
            <v>0</v>
          </cell>
          <cell r="CJ135">
            <v>373.74</v>
          </cell>
          <cell r="CK135">
            <v>0</v>
          </cell>
          <cell r="CL135">
            <v>0</v>
          </cell>
          <cell r="CM135">
            <v>0</v>
          </cell>
          <cell r="CN135">
            <v>0</v>
          </cell>
          <cell r="CO135">
            <v>1379.713</v>
          </cell>
          <cell r="CP135">
            <v>113</v>
          </cell>
          <cell r="CQ135">
            <v>0</v>
          </cell>
          <cell r="CR135">
            <v>0</v>
          </cell>
          <cell r="CS135">
            <v>0</v>
          </cell>
          <cell r="CT135">
            <v>0</v>
          </cell>
          <cell r="CU135">
            <v>39</v>
          </cell>
          <cell r="CV135">
            <v>0</v>
          </cell>
          <cell r="CW135">
            <v>0</v>
          </cell>
          <cell r="CX135">
            <v>7.5739999999999998</v>
          </cell>
          <cell r="CY135">
            <v>0</v>
          </cell>
          <cell r="CZ135">
            <v>2.2189999999999999</v>
          </cell>
          <cell r="DA135">
            <v>0</v>
          </cell>
          <cell r="DB135">
            <v>0</v>
          </cell>
          <cell r="DC135">
            <v>0</v>
          </cell>
          <cell r="DD135">
            <v>0</v>
          </cell>
          <cell r="DE135">
            <v>39</v>
          </cell>
          <cell r="DF135">
            <v>0</v>
          </cell>
          <cell r="DG135">
            <v>0</v>
          </cell>
          <cell r="DH135">
            <v>0</v>
          </cell>
          <cell r="DI135">
            <v>0</v>
          </cell>
          <cell r="DJ135">
            <v>0</v>
          </cell>
          <cell r="DK135">
            <v>0</v>
          </cell>
          <cell r="DL135">
            <v>0</v>
          </cell>
          <cell r="DM135">
            <v>189.02600000000001</v>
          </cell>
          <cell r="DN135">
            <v>0</v>
          </cell>
          <cell r="DO135">
            <v>167.23</v>
          </cell>
          <cell r="DP135">
            <v>0</v>
          </cell>
          <cell r="DQ135">
            <v>75.72</v>
          </cell>
          <cell r="DR135">
            <v>0</v>
          </cell>
          <cell r="DS135">
            <v>0</v>
          </cell>
          <cell r="DT135">
            <v>242.95</v>
          </cell>
          <cell r="DU135">
            <v>0</v>
          </cell>
          <cell r="DV135">
            <v>0</v>
          </cell>
          <cell r="DW135">
            <v>0</v>
          </cell>
          <cell r="DX135">
            <v>0</v>
          </cell>
          <cell r="DY135">
            <v>0</v>
          </cell>
          <cell r="DZ135">
            <v>0</v>
          </cell>
          <cell r="EA135">
            <v>116.2</v>
          </cell>
          <cell r="EB135">
            <v>0</v>
          </cell>
          <cell r="EC135">
            <v>0.6</v>
          </cell>
          <cell r="ED135">
            <v>0</v>
          </cell>
          <cell r="EE135">
            <v>0</v>
          </cell>
          <cell r="EF135">
            <v>116.8</v>
          </cell>
          <cell r="EG135">
            <v>0</v>
          </cell>
          <cell r="EH135">
            <v>0</v>
          </cell>
          <cell r="EI135">
            <v>0</v>
          </cell>
          <cell r="EJ135">
            <v>0</v>
          </cell>
          <cell r="EK135">
            <v>0</v>
          </cell>
          <cell r="EL135">
            <v>0.6</v>
          </cell>
          <cell r="EM135">
            <v>26</v>
          </cell>
          <cell r="EN135">
            <v>74.23</v>
          </cell>
          <cell r="EO135">
            <v>1</v>
          </cell>
          <cell r="EP135" t="str">
            <v>ja</v>
          </cell>
          <cell r="EQ135">
            <v>77.41</v>
          </cell>
          <cell r="ER135">
            <v>282.34000000000003</v>
          </cell>
          <cell r="ES135">
            <v>359.75</v>
          </cell>
          <cell r="ET135" t="str">
            <v>entfällt</v>
          </cell>
          <cell r="EU135" t="str">
            <v>entfällt</v>
          </cell>
          <cell r="EV135">
            <v>0</v>
          </cell>
          <cell r="EW135">
            <v>2864.6283346669684</v>
          </cell>
          <cell r="EX135">
            <v>344.61644546384184</v>
          </cell>
          <cell r="EY135">
            <v>0.22579190439810765</v>
          </cell>
          <cell r="EZ135">
            <v>752.20049594112561</v>
          </cell>
          <cell r="FA135">
            <v>0</v>
          </cell>
          <cell r="FB135">
            <v>109.78225170262709</v>
          </cell>
          <cell r="FC135">
            <v>391.32668032103868</v>
          </cell>
          <cell r="FD135">
            <v>4462.78</v>
          </cell>
          <cell r="FF135">
            <v>73.600000000000037</v>
          </cell>
          <cell r="FG135">
            <v>948.85000000000036</v>
          </cell>
          <cell r="FH135">
            <v>0</v>
          </cell>
          <cell r="FI135">
            <v>0</v>
          </cell>
          <cell r="FJ135">
            <v>83.85750000000003</v>
          </cell>
          <cell r="FK135">
            <v>948.85000000000036</v>
          </cell>
          <cell r="FL135">
            <v>0</v>
          </cell>
          <cell r="FM135">
            <v>0</v>
          </cell>
          <cell r="FN135">
            <v>339.98833333333346</v>
          </cell>
          <cell r="FO135">
            <v>948.85000000000036</v>
          </cell>
          <cell r="FP135">
            <v>0</v>
          </cell>
          <cell r="FQ135">
            <v>0</v>
          </cell>
          <cell r="FR135">
            <v>20.772500000000008</v>
          </cell>
          <cell r="FS135">
            <v>948.85000000000036</v>
          </cell>
          <cell r="FT135">
            <v>0</v>
          </cell>
          <cell r="FU135">
            <v>0</v>
          </cell>
          <cell r="FW135">
            <v>1</v>
          </cell>
          <cell r="FX135">
            <v>246</v>
          </cell>
        </row>
        <row r="136">
          <cell r="I136">
            <v>2115</v>
          </cell>
          <cell r="J136" t="str">
            <v>Berlin, Spitzmühler Str. 10-16, Pritzhagener Weg 28-32</v>
          </cell>
          <cell r="K136" t="str">
            <v>Team 02</v>
          </cell>
          <cell r="L136" t="str">
            <v>Team 1 &amp; 2</v>
          </cell>
          <cell r="M136" t="str">
            <v>Gauger, Sebastian</v>
          </cell>
          <cell r="N136" t="str">
            <v>Schroll, Marcel</v>
          </cell>
          <cell r="O136" t="str">
            <v>Osswad, Katrin</v>
          </cell>
          <cell r="P136" t="str">
            <v>Reile, Birgit</v>
          </cell>
          <cell r="Q136" t="str">
            <v>Engert, Holger</v>
          </cell>
          <cell r="R136" t="str">
            <v>3023.015.02</v>
          </cell>
          <cell r="S136" t="str">
            <v>3023.201.15</v>
          </cell>
          <cell r="T136" t="str">
            <v>40</v>
          </cell>
          <cell r="U136" t="str">
            <v>Mietwohnanlage</v>
          </cell>
          <cell r="V136"/>
          <cell r="W136" t="str">
            <v>TN04</v>
          </cell>
          <cell r="X136" t="str">
            <v>Wohnen</v>
          </cell>
          <cell r="Y136" t="str">
            <v>Wohnen</v>
          </cell>
          <cell r="Z136" t="str">
            <v>Berlin</v>
          </cell>
          <cell r="AA136" t="str">
            <v>12685</v>
          </cell>
          <cell r="AB136" t="str">
            <v>Berlin</v>
          </cell>
          <cell r="AC136" t="str">
            <v>Marzahn-Hellersdorf</v>
          </cell>
          <cell r="AD136" t="str">
            <v>Marzahn</v>
          </cell>
          <cell r="AE136" t="str">
            <v>Amselhainer Weg 3</v>
          </cell>
          <cell r="AF136" t="str">
            <v>3023/3023/3023/2115/0014</v>
          </cell>
          <cell r="AG136">
            <v>2115</v>
          </cell>
          <cell r="AH136" t="str">
            <v>LBB10 LBB Fonds 10 Standort 15 Teilgarantie 11</v>
          </cell>
          <cell r="AI136">
            <v>1</v>
          </cell>
          <cell r="AJ136">
            <v>107</v>
          </cell>
          <cell r="AK136">
            <v>0</v>
          </cell>
          <cell r="AL136">
            <v>8308.3599999999988</v>
          </cell>
          <cell r="AM136">
            <v>891.06999999999994</v>
          </cell>
          <cell r="AN136">
            <v>588.67999999999995</v>
          </cell>
          <cell r="AO136">
            <v>588.67999999999995</v>
          </cell>
          <cell r="AP136" t="str">
            <v>-</v>
          </cell>
          <cell r="AQ136" t="str">
            <v>3023.201.15</v>
          </cell>
          <cell r="AR136">
            <v>5</v>
          </cell>
          <cell r="AS136">
            <v>14</v>
          </cell>
          <cell r="AT136">
            <v>3</v>
          </cell>
          <cell r="AU136">
            <v>39814</v>
          </cell>
          <cell r="AV136">
            <v>46387</v>
          </cell>
          <cell r="AW136">
            <v>39814</v>
          </cell>
          <cell r="AX136">
            <v>46387</v>
          </cell>
          <cell r="AY136">
            <v>41730</v>
          </cell>
          <cell r="AZ136">
            <v>46387</v>
          </cell>
          <cell r="BA136" t="str">
            <v>-</v>
          </cell>
          <cell r="BB136" t="str">
            <v>-</v>
          </cell>
          <cell r="BC136">
            <v>39814</v>
          </cell>
          <cell r="BD136">
            <v>46387</v>
          </cell>
          <cell r="BE136" t="str">
            <v>-</v>
          </cell>
          <cell r="BF136" t="str">
            <v>-</v>
          </cell>
          <cell r="BG136">
            <v>40848</v>
          </cell>
          <cell r="BH136">
            <v>46142</v>
          </cell>
          <cell r="BI136"/>
          <cell r="BJ136" t="str">
            <v>W</v>
          </cell>
          <cell r="BK136" t="str">
            <v>W</v>
          </cell>
          <cell r="BL136" t="str">
            <v>G</v>
          </cell>
          <cell r="BM136" t="str">
            <v>G</v>
          </cell>
          <cell r="BN136" t="str">
            <v>G</v>
          </cell>
          <cell r="BO136" t="str">
            <v>G</v>
          </cell>
          <cell r="BP136" t="str">
            <v>G</v>
          </cell>
          <cell r="BQ136" t="str">
            <v>entfällt</v>
          </cell>
          <cell r="BR136" t="str">
            <v>W3</v>
          </cell>
          <cell r="BS136" t="str">
            <v>W3</v>
          </cell>
          <cell r="BT136" t="str">
            <v>G3</v>
          </cell>
          <cell r="BU136" t="str">
            <v>G3</v>
          </cell>
          <cell r="BV136" t="str">
            <v>G3</v>
          </cell>
          <cell r="BW136" t="str">
            <v>G3</v>
          </cell>
          <cell r="BX136" t="str">
            <v>G3</v>
          </cell>
          <cell r="BY136" t="str">
            <v>entfällt</v>
          </cell>
          <cell r="BZ136">
            <v>27477.52</v>
          </cell>
          <cell r="CA136">
            <v>3.3072134572888037</v>
          </cell>
          <cell r="CB136">
            <v>11294.48</v>
          </cell>
          <cell r="CC136">
            <v>3141.538</v>
          </cell>
          <cell r="CD136">
            <v>6284.7870000000003</v>
          </cell>
          <cell r="CE136">
            <v>512.428</v>
          </cell>
          <cell r="CF136">
            <v>1432.1489999999999</v>
          </cell>
          <cell r="CG136">
            <v>0</v>
          </cell>
          <cell r="CH136">
            <v>546</v>
          </cell>
          <cell r="CI136">
            <v>16.265999999999998</v>
          </cell>
          <cell r="CJ136">
            <v>2536.14</v>
          </cell>
          <cell r="CK136">
            <v>0</v>
          </cell>
          <cell r="CL136">
            <v>0</v>
          </cell>
          <cell r="CM136">
            <v>91.45</v>
          </cell>
          <cell r="CN136">
            <v>0</v>
          </cell>
          <cell r="CO136">
            <v>1372.52</v>
          </cell>
          <cell r="CP136">
            <v>459</v>
          </cell>
          <cell r="CQ136">
            <v>0</v>
          </cell>
          <cell r="CR136">
            <v>95.915000000000006</v>
          </cell>
          <cell r="CS136">
            <v>0</v>
          </cell>
          <cell r="CT136">
            <v>242.90299999999999</v>
          </cell>
          <cell r="CU136">
            <v>51</v>
          </cell>
          <cell r="CV136">
            <v>0</v>
          </cell>
          <cell r="CW136">
            <v>0</v>
          </cell>
          <cell r="CX136">
            <v>86.352999999999994</v>
          </cell>
          <cell r="CY136">
            <v>1318.259</v>
          </cell>
          <cell r="CZ136">
            <v>174.90700000000001</v>
          </cell>
          <cell r="DA136">
            <v>0</v>
          </cell>
          <cell r="DB136">
            <v>0</v>
          </cell>
          <cell r="DC136">
            <v>0</v>
          </cell>
          <cell r="DD136">
            <v>0</v>
          </cell>
          <cell r="DE136">
            <v>135</v>
          </cell>
          <cell r="DF136">
            <v>0</v>
          </cell>
          <cell r="DG136">
            <v>0</v>
          </cell>
          <cell r="DH136">
            <v>0</v>
          </cell>
          <cell r="DI136">
            <v>481</v>
          </cell>
          <cell r="DJ136">
            <v>0</v>
          </cell>
          <cell r="DK136">
            <v>125</v>
          </cell>
          <cell r="DL136">
            <v>0</v>
          </cell>
          <cell r="DM136">
            <v>489.69</v>
          </cell>
          <cell r="DN136">
            <v>0</v>
          </cell>
          <cell r="DO136">
            <v>950.99</v>
          </cell>
          <cell r="DP136">
            <v>0</v>
          </cell>
          <cell r="DQ136">
            <v>1236.81</v>
          </cell>
          <cell r="DR136">
            <v>0</v>
          </cell>
          <cell r="DS136">
            <v>0</v>
          </cell>
          <cell r="DT136">
            <v>2187.8000000000002</v>
          </cell>
          <cell r="DU136">
            <v>0</v>
          </cell>
          <cell r="DV136">
            <v>0</v>
          </cell>
          <cell r="DW136">
            <v>0</v>
          </cell>
          <cell r="DX136">
            <v>0</v>
          </cell>
          <cell r="DY136">
            <v>0</v>
          </cell>
          <cell r="DZ136">
            <v>0</v>
          </cell>
          <cell r="EA136">
            <v>0</v>
          </cell>
          <cell r="EB136">
            <v>12.56</v>
          </cell>
          <cell r="EC136">
            <v>0</v>
          </cell>
          <cell r="ED136">
            <v>0</v>
          </cell>
          <cell r="EE136">
            <v>0</v>
          </cell>
          <cell r="EF136">
            <v>12.56</v>
          </cell>
          <cell r="EG136">
            <v>0</v>
          </cell>
          <cell r="EH136">
            <v>0</v>
          </cell>
          <cell r="EI136">
            <v>6.88</v>
          </cell>
          <cell r="EJ136">
            <v>2.46</v>
          </cell>
          <cell r="EK136">
            <v>9.34</v>
          </cell>
          <cell r="EL136">
            <v>6.08</v>
          </cell>
          <cell r="EM136">
            <v>152</v>
          </cell>
          <cell r="EN136">
            <v>430.32</v>
          </cell>
          <cell r="EO136">
            <v>1</v>
          </cell>
          <cell r="EP136" t="str">
            <v>ja</v>
          </cell>
          <cell r="EQ136">
            <v>1385.16</v>
          </cell>
          <cell r="ER136">
            <v>824.54000000000019</v>
          </cell>
          <cell r="ES136">
            <v>2209.7000000000003</v>
          </cell>
          <cell r="ET136" t="str">
            <v>entfällt</v>
          </cell>
          <cell r="EU136" t="str">
            <v>entfällt</v>
          </cell>
          <cell r="EV136">
            <v>8681.8013174397802</v>
          </cell>
          <cell r="EW136">
            <v>86.54830228864212</v>
          </cell>
          <cell r="EX136">
            <v>6614.145841454575</v>
          </cell>
          <cell r="EY136">
            <v>554.62725195492271</v>
          </cell>
          <cell r="EZ136">
            <v>8813.1515295185272</v>
          </cell>
          <cell r="FA136">
            <v>44.587396049745259</v>
          </cell>
          <cell r="FB136">
            <v>2678.6448154711302</v>
          </cell>
          <cell r="FC136">
            <v>4.0135458226790766</v>
          </cell>
          <cell r="FD136">
            <v>27477.519999999997</v>
          </cell>
          <cell r="FF136">
            <v>1659.3930837260621</v>
          </cell>
          <cell r="FG136">
            <v>8308.3599999999988</v>
          </cell>
          <cell r="FH136">
            <v>0</v>
          </cell>
          <cell r="FI136">
            <v>0</v>
          </cell>
          <cell r="FJ136">
            <v>1338.1159351097683</v>
          </cell>
          <cell r="FK136">
            <v>8308.3599999999988</v>
          </cell>
          <cell r="FL136">
            <v>109.97859034042358</v>
          </cell>
          <cell r="FM136">
            <v>8308.3599999999988</v>
          </cell>
          <cell r="FN136">
            <v>168.70227892491593</v>
          </cell>
          <cell r="FO136">
            <v>8308.3599999999988</v>
          </cell>
          <cell r="FP136">
            <v>0</v>
          </cell>
          <cell r="FQ136">
            <v>0</v>
          </cell>
          <cell r="FR136">
            <v>403.50340414022872</v>
          </cell>
          <cell r="FS136">
            <v>8308.3599999999988</v>
          </cell>
          <cell r="FT136">
            <v>0</v>
          </cell>
          <cell r="FU136">
            <v>0</v>
          </cell>
          <cell r="FW136">
            <v>1</v>
          </cell>
          <cell r="FX136">
            <v>294</v>
          </cell>
        </row>
        <row r="137">
          <cell r="I137">
            <v>2116</v>
          </cell>
          <cell r="J137" t="str">
            <v>Berlin, Zinndorfer Str. 13-17, Hasenholzer Allee 63-73</v>
          </cell>
          <cell r="K137" t="str">
            <v>Team 02</v>
          </cell>
          <cell r="L137" t="str">
            <v>Team 7 &amp; 8</v>
          </cell>
          <cell r="M137" t="str">
            <v>Gauger, Sebastian</v>
          </cell>
          <cell r="N137" t="str">
            <v>Schroll, Marcel</v>
          </cell>
          <cell r="O137" t="str">
            <v>Osswad, Katrin</v>
          </cell>
          <cell r="P137" t="str">
            <v>Reile, Birgit</v>
          </cell>
          <cell r="Q137" t="str">
            <v>Engert, Holger</v>
          </cell>
          <cell r="R137" t="str">
            <v>3023.015.02</v>
          </cell>
          <cell r="S137" t="str">
            <v>3023.202.15</v>
          </cell>
          <cell r="T137" t="str">
            <v>40</v>
          </cell>
          <cell r="U137" t="str">
            <v>Mietwohnanlage</v>
          </cell>
          <cell r="V137"/>
          <cell r="W137" t="str">
            <v>TN04</v>
          </cell>
          <cell r="X137" t="str">
            <v>Wohnen</v>
          </cell>
          <cell r="Y137" t="str">
            <v>Wohnen</v>
          </cell>
          <cell r="Z137" t="str">
            <v>Berlin</v>
          </cell>
          <cell r="AA137" t="str">
            <v>12685</v>
          </cell>
          <cell r="AB137" t="str">
            <v>Berlin</v>
          </cell>
          <cell r="AC137" t="str">
            <v>Marzahn-Hellersdorf</v>
          </cell>
          <cell r="AD137" t="str">
            <v>Marzahn</v>
          </cell>
          <cell r="AE137" t="str">
            <v>Amselhainer Weg 4</v>
          </cell>
          <cell r="AF137" t="str">
            <v>3023/3023/3023/2116/0015</v>
          </cell>
          <cell r="AG137">
            <v>2116</v>
          </cell>
          <cell r="AH137" t="str">
            <v>LBB10 LBB Fonds 10 Standort 15 Teilgarantie 11</v>
          </cell>
          <cell r="AI137">
            <v>1</v>
          </cell>
          <cell r="AJ137">
            <v>132</v>
          </cell>
          <cell r="AK137">
            <v>0</v>
          </cell>
          <cell r="AL137">
            <v>10493.960000000005</v>
          </cell>
          <cell r="AM137">
            <v>0</v>
          </cell>
          <cell r="AN137">
            <v>0</v>
          </cell>
          <cell r="AO137">
            <v>0</v>
          </cell>
          <cell r="AP137" t="str">
            <v>-</v>
          </cell>
          <cell r="AQ137" t="str">
            <v>3023.202.15</v>
          </cell>
          <cell r="AR137">
            <v>5</v>
          </cell>
          <cell r="AS137">
            <v>15</v>
          </cell>
          <cell r="AT137">
            <v>3</v>
          </cell>
          <cell r="AU137">
            <v>39814</v>
          </cell>
          <cell r="AV137">
            <v>46387</v>
          </cell>
          <cell r="AW137">
            <v>39814</v>
          </cell>
          <cell r="AX137">
            <v>46387</v>
          </cell>
          <cell r="AY137">
            <v>41730</v>
          </cell>
          <cell r="AZ137">
            <v>46387</v>
          </cell>
          <cell r="BA137" t="str">
            <v>-</v>
          </cell>
          <cell r="BB137" t="str">
            <v>-</v>
          </cell>
          <cell r="BC137">
            <v>39814</v>
          </cell>
          <cell r="BD137">
            <v>46387</v>
          </cell>
          <cell r="BE137" t="str">
            <v>-</v>
          </cell>
          <cell r="BF137" t="str">
            <v>-</v>
          </cell>
          <cell r="BG137">
            <v>40848</v>
          </cell>
          <cell r="BH137">
            <v>46142</v>
          </cell>
          <cell r="BI137"/>
          <cell r="BJ137" t="str">
            <v>W</v>
          </cell>
          <cell r="BK137" t="str">
            <v>W</v>
          </cell>
          <cell r="BL137" t="str">
            <v>G</v>
          </cell>
          <cell r="BM137" t="str">
            <v>G</v>
          </cell>
          <cell r="BN137" t="str">
            <v>G</v>
          </cell>
          <cell r="BO137" t="str">
            <v>G</v>
          </cell>
          <cell r="BP137" t="str">
            <v>G</v>
          </cell>
          <cell r="BQ137" t="str">
            <v>entfällt</v>
          </cell>
          <cell r="BR137" t="str">
            <v>W3</v>
          </cell>
          <cell r="BS137" t="str">
            <v>W3</v>
          </cell>
          <cell r="BT137" t="str">
            <v>G3</v>
          </cell>
          <cell r="BU137" t="str">
            <v>G3</v>
          </cell>
          <cell r="BV137" t="str">
            <v>G3</v>
          </cell>
          <cell r="BW137" t="str">
            <v>G3</v>
          </cell>
          <cell r="BX137" t="str">
            <v>G3</v>
          </cell>
          <cell r="BY137" t="str">
            <v>entfällt</v>
          </cell>
          <cell r="BZ137">
            <v>32221.26000000002</v>
          </cell>
          <cell r="CA137">
            <v>3.0704576727946367</v>
          </cell>
          <cell r="CB137">
            <v>10083.871999999999</v>
          </cell>
          <cell r="CC137">
            <v>3550.83</v>
          </cell>
          <cell r="CD137">
            <v>5512.2539999999999</v>
          </cell>
          <cell r="CE137">
            <v>1043.328</v>
          </cell>
          <cell r="CF137">
            <v>360.387</v>
          </cell>
          <cell r="CG137">
            <v>0</v>
          </cell>
          <cell r="CH137">
            <v>583</v>
          </cell>
          <cell r="CI137">
            <v>0</v>
          </cell>
          <cell r="CJ137">
            <v>2099.5360000000001</v>
          </cell>
          <cell r="CK137">
            <v>0</v>
          </cell>
          <cell r="CL137">
            <v>0</v>
          </cell>
          <cell r="CM137">
            <v>55.405999999999999</v>
          </cell>
          <cell r="CN137">
            <v>0</v>
          </cell>
          <cell r="CO137">
            <v>1614.7270000000001</v>
          </cell>
          <cell r="CP137">
            <v>439</v>
          </cell>
          <cell r="CQ137">
            <v>0</v>
          </cell>
          <cell r="CR137">
            <v>84.700999999999993</v>
          </cell>
          <cell r="CS137">
            <v>0</v>
          </cell>
          <cell r="CT137">
            <v>278.66199999999998</v>
          </cell>
          <cell r="CU137">
            <v>37</v>
          </cell>
          <cell r="CV137">
            <v>0</v>
          </cell>
          <cell r="CW137">
            <v>0</v>
          </cell>
          <cell r="CX137">
            <v>54.524999999999999</v>
          </cell>
          <cell r="CY137">
            <v>586.42999999999995</v>
          </cell>
          <cell r="CZ137">
            <v>99.37</v>
          </cell>
          <cell r="DA137">
            <v>0</v>
          </cell>
          <cell r="DB137">
            <v>0</v>
          </cell>
          <cell r="DC137">
            <v>0</v>
          </cell>
          <cell r="DD137">
            <v>0</v>
          </cell>
          <cell r="DE137">
            <v>91</v>
          </cell>
          <cell r="DF137">
            <v>0</v>
          </cell>
          <cell r="DG137">
            <v>0</v>
          </cell>
          <cell r="DH137">
            <v>0</v>
          </cell>
          <cell r="DI137">
            <v>562</v>
          </cell>
          <cell r="DJ137">
            <v>0</v>
          </cell>
          <cell r="DK137">
            <v>0</v>
          </cell>
          <cell r="DL137">
            <v>0</v>
          </cell>
          <cell r="DM137">
            <v>1273.4680000000001</v>
          </cell>
          <cell r="DN137">
            <v>0</v>
          </cell>
          <cell r="DO137">
            <v>1260.23</v>
          </cell>
          <cell r="DP137">
            <v>0</v>
          </cell>
          <cell r="DQ137">
            <v>1582.55</v>
          </cell>
          <cell r="DR137">
            <v>0</v>
          </cell>
          <cell r="DS137">
            <v>0</v>
          </cell>
          <cell r="DT137">
            <v>2842.7799999999997</v>
          </cell>
          <cell r="DU137">
            <v>0</v>
          </cell>
          <cell r="DV137">
            <v>0</v>
          </cell>
          <cell r="DW137">
            <v>0</v>
          </cell>
          <cell r="DX137">
            <v>0</v>
          </cell>
          <cell r="DY137">
            <v>0</v>
          </cell>
          <cell r="DZ137">
            <v>0</v>
          </cell>
          <cell r="EA137">
            <v>0</v>
          </cell>
          <cell r="EB137">
            <v>18.84</v>
          </cell>
          <cell r="EC137">
            <v>12.8</v>
          </cell>
          <cell r="ED137">
            <v>0</v>
          </cell>
          <cell r="EE137">
            <v>0</v>
          </cell>
          <cell r="EF137">
            <v>31.64</v>
          </cell>
          <cell r="EG137">
            <v>0</v>
          </cell>
          <cell r="EH137">
            <v>0</v>
          </cell>
          <cell r="EI137">
            <v>3.6</v>
          </cell>
          <cell r="EJ137">
            <v>0</v>
          </cell>
          <cell r="EK137">
            <v>3.6</v>
          </cell>
          <cell r="EL137">
            <v>7.28</v>
          </cell>
          <cell r="EM137">
            <v>218</v>
          </cell>
          <cell r="EN137">
            <v>467.4</v>
          </cell>
          <cell r="EO137">
            <v>1</v>
          </cell>
          <cell r="EP137" t="str">
            <v>ja</v>
          </cell>
          <cell r="EQ137">
            <v>1780.27</v>
          </cell>
          <cell r="ER137">
            <v>1097.7499999999995</v>
          </cell>
          <cell r="ES137">
            <v>2878.0199999999995</v>
          </cell>
          <cell r="ET137" t="str">
            <v>entfällt</v>
          </cell>
          <cell r="EU137" t="str">
            <v>entfällt</v>
          </cell>
          <cell r="EV137">
            <v>10180.634115363026</v>
          </cell>
          <cell r="EW137">
            <v>101.49006717494645</v>
          </cell>
          <cell r="EX137">
            <v>7756.0170217482064</v>
          </cell>
          <cell r="EY137">
            <v>650.37852354670588</v>
          </cell>
          <cell r="EZ137">
            <v>10334.66072818851</v>
          </cell>
          <cell r="FA137">
            <v>52.284998094508381</v>
          </cell>
          <cell r="FB137">
            <v>3141.0880984509286</v>
          </cell>
          <cell r="FC137">
            <v>4.7064474331910775</v>
          </cell>
          <cell r="FD137">
            <v>32221.26000000002</v>
          </cell>
          <cell r="FF137">
            <v>2013.6031542304415</v>
          </cell>
          <cell r="FG137">
            <v>10493.960000000005</v>
          </cell>
          <cell r="FH137">
            <v>0</v>
          </cell>
          <cell r="FI137">
            <v>0</v>
          </cell>
          <cell r="FJ137">
            <v>1243.291469045098</v>
          </cell>
          <cell r="FK137">
            <v>10493.960000000005</v>
          </cell>
          <cell r="FL137">
            <v>43.967730418384001</v>
          </cell>
          <cell r="FM137">
            <v>10493.960000000005</v>
          </cell>
          <cell r="FN137">
            <v>63.369648118281894</v>
          </cell>
          <cell r="FO137">
            <v>10493.960000000005</v>
          </cell>
          <cell r="FP137">
            <v>0</v>
          </cell>
          <cell r="FQ137">
            <v>0</v>
          </cell>
          <cell r="FR137">
            <v>344.37906432249531</v>
          </cell>
          <cell r="FS137">
            <v>10493.960000000005</v>
          </cell>
          <cell r="FT137">
            <v>0</v>
          </cell>
          <cell r="FU137">
            <v>0</v>
          </cell>
          <cell r="FW137">
            <v>8</v>
          </cell>
          <cell r="FX137">
            <v>2115</v>
          </cell>
        </row>
        <row r="138">
          <cell r="I138">
            <v>2117</v>
          </cell>
          <cell r="J138" t="str">
            <v>Berlin, Bollersdorfer Weg 3-7, Pritzhagener Weg 4-8</v>
          </cell>
          <cell r="K138" t="str">
            <v>Team 02</v>
          </cell>
          <cell r="L138" t="str">
            <v>Team 1 &amp; 2</v>
          </cell>
          <cell r="M138" t="str">
            <v>Gauger, Sebastian</v>
          </cell>
          <cell r="N138" t="str">
            <v>Schroll, Marcel</v>
          </cell>
          <cell r="O138" t="str">
            <v>Osswad, Katrin</v>
          </cell>
          <cell r="P138" t="str">
            <v>Reile, Birgit / Hilbrecht, Dirk</v>
          </cell>
          <cell r="Q138" t="str">
            <v>Engert, Holger</v>
          </cell>
          <cell r="R138" t="str">
            <v>3023.015.02</v>
          </cell>
          <cell r="S138" t="str">
            <v>3023.203.15</v>
          </cell>
          <cell r="T138" t="str">
            <v>40</v>
          </cell>
          <cell r="U138" t="str">
            <v>Mietwohnanlage</v>
          </cell>
          <cell r="V138"/>
          <cell r="W138" t="str">
            <v>TN04</v>
          </cell>
          <cell r="X138" t="str">
            <v>Wohnen</v>
          </cell>
          <cell r="Y138" t="str">
            <v>Wohnen</v>
          </cell>
          <cell r="Z138" t="str">
            <v>Berlin</v>
          </cell>
          <cell r="AA138" t="str">
            <v>12685</v>
          </cell>
          <cell r="AB138" t="str">
            <v>Berlin</v>
          </cell>
          <cell r="AC138" t="str">
            <v>Marzahn-Hellersdorf</v>
          </cell>
          <cell r="AD138" t="str">
            <v>Marzahn</v>
          </cell>
          <cell r="AE138" t="str">
            <v>Bollersdorfer Weg 3</v>
          </cell>
          <cell r="AF138" t="str">
            <v>3023/3023/3023/2117/0012</v>
          </cell>
          <cell r="AG138">
            <v>2117</v>
          </cell>
          <cell r="AH138" t="str">
            <v>LBB10 LBB Fonds 10 Standort 15 Teilgarantie 14</v>
          </cell>
          <cell r="AI138">
            <v>1</v>
          </cell>
          <cell r="AJ138">
            <v>107</v>
          </cell>
          <cell r="AK138">
            <v>0</v>
          </cell>
          <cell r="AL138">
            <v>8126.2699999999941</v>
          </cell>
          <cell r="AM138">
            <v>622.77</v>
          </cell>
          <cell r="AN138">
            <v>425.71</v>
          </cell>
          <cell r="AO138">
            <v>425.71</v>
          </cell>
          <cell r="AP138" t="str">
            <v>-</v>
          </cell>
          <cell r="AQ138" t="str">
            <v>3023.203.15</v>
          </cell>
          <cell r="AR138">
            <v>5</v>
          </cell>
          <cell r="AS138">
            <v>14</v>
          </cell>
          <cell r="AT138">
            <v>3</v>
          </cell>
          <cell r="AU138">
            <v>39814</v>
          </cell>
          <cell r="AV138">
            <v>46387</v>
          </cell>
          <cell r="AW138" t="str">
            <v>-</v>
          </cell>
          <cell r="AX138" t="str">
            <v>-</v>
          </cell>
          <cell r="AY138" t="str">
            <v>-</v>
          </cell>
          <cell r="AZ138" t="str">
            <v>-</v>
          </cell>
          <cell r="BA138" t="str">
            <v>-</v>
          </cell>
          <cell r="BB138" t="str">
            <v>-</v>
          </cell>
          <cell r="BC138" t="str">
            <v>-</v>
          </cell>
          <cell r="BD138" t="str">
            <v>-</v>
          </cell>
          <cell r="BE138" t="str">
            <v>-</v>
          </cell>
          <cell r="BF138" t="str">
            <v>-</v>
          </cell>
          <cell r="BG138" t="e">
            <v>#REF!</v>
          </cell>
          <cell r="BH138" t="str">
            <v>-</v>
          </cell>
          <cell r="BI138"/>
          <cell r="BJ138" t="str">
            <v>W</v>
          </cell>
          <cell r="BK138" t="str">
            <v>W</v>
          </cell>
          <cell r="BL138" t="str">
            <v>G</v>
          </cell>
          <cell r="BM138" t="str">
            <v>G</v>
          </cell>
          <cell r="BN138" t="str">
            <v>G</v>
          </cell>
          <cell r="BO138" t="str">
            <v>G</v>
          </cell>
          <cell r="BP138" t="str">
            <v>G</v>
          </cell>
          <cell r="BQ138" t="str">
            <v>entfällt</v>
          </cell>
          <cell r="BR138" t="str">
            <v>W3</v>
          </cell>
          <cell r="BS138" t="str">
            <v>W3</v>
          </cell>
          <cell r="BT138" t="str">
            <v>G3</v>
          </cell>
          <cell r="BU138" t="str">
            <v>G3</v>
          </cell>
          <cell r="BV138" t="str">
            <v>G3</v>
          </cell>
          <cell r="BW138" t="str">
            <v>G3</v>
          </cell>
          <cell r="BX138" t="str">
            <v>G3</v>
          </cell>
          <cell r="BY138" t="str">
            <v>entfällt</v>
          </cell>
          <cell r="BZ138">
            <v>26507.340000000004</v>
          </cell>
          <cell r="CA138">
            <v>3.2619319810934195</v>
          </cell>
          <cell r="CB138">
            <v>10912.264999999999</v>
          </cell>
          <cell r="CC138">
            <v>2738.61</v>
          </cell>
          <cell r="CD138">
            <v>7272.99</v>
          </cell>
          <cell r="CE138">
            <v>1087.1199999999999</v>
          </cell>
          <cell r="CF138">
            <v>72.13</v>
          </cell>
          <cell r="CG138">
            <v>0</v>
          </cell>
          <cell r="CH138">
            <v>369</v>
          </cell>
          <cell r="CI138">
            <v>3.84</v>
          </cell>
          <cell r="CJ138">
            <v>3179.88</v>
          </cell>
          <cell r="CK138">
            <v>0</v>
          </cell>
          <cell r="CL138">
            <v>0</v>
          </cell>
          <cell r="CM138">
            <v>90.19</v>
          </cell>
          <cell r="CN138">
            <v>0</v>
          </cell>
          <cell r="CO138">
            <v>2655.43</v>
          </cell>
          <cell r="CP138">
            <v>865</v>
          </cell>
          <cell r="CQ138">
            <v>0</v>
          </cell>
          <cell r="CR138">
            <v>94.75</v>
          </cell>
          <cell r="CS138">
            <v>0</v>
          </cell>
          <cell r="CT138">
            <v>206.81</v>
          </cell>
          <cell r="CU138">
            <v>86</v>
          </cell>
          <cell r="CV138">
            <v>0</v>
          </cell>
          <cell r="CW138">
            <v>0</v>
          </cell>
          <cell r="CX138">
            <v>88.84</v>
          </cell>
          <cell r="CY138">
            <v>507.32</v>
          </cell>
          <cell r="CZ138">
            <v>97.71</v>
          </cell>
          <cell r="DA138">
            <v>0</v>
          </cell>
          <cell r="DB138">
            <v>0</v>
          </cell>
          <cell r="DC138">
            <v>0</v>
          </cell>
          <cell r="DD138">
            <v>0</v>
          </cell>
          <cell r="DE138">
            <v>163</v>
          </cell>
          <cell r="DF138">
            <v>0</v>
          </cell>
          <cell r="DG138">
            <v>0</v>
          </cell>
          <cell r="DH138">
            <v>0</v>
          </cell>
          <cell r="DI138">
            <v>437</v>
          </cell>
          <cell r="DJ138">
            <v>0</v>
          </cell>
          <cell r="DK138">
            <v>150</v>
          </cell>
          <cell r="DL138">
            <v>0</v>
          </cell>
          <cell r="DM138">
            <v>580.60199999999998</v>
          </cell>
          <cell r="DN138">
            <v>0</v>
          </cell>
          <cell r="DO138">
            <v>968.5</v>
          </cell>
          <cell r="DP138">
            <v>0</v>
          </cell>
          <cell r="DQ138">
            <v>1520.66</v>
          </cell>
          <cell r="DR138">
            <v>0</v>
          </cell>
          <cell r="DS138">
            <v>0</v>
          </cell>
          <cell r="DT138">
            <v>2489.16</v>
          </cell>
          <cell r="DU138">
            <v>0</v>
          </cell>
          <cell r="DV138">
            <v>0</v>
          </cell>
          <cell r="DW138">
            <v>0</v>
          </cell>
          <cell r="DX138">
            <v>0</v>
          </cell>
          <cell r="DY138">
            <v>0</v>
          </cell>
          <cell r="DZ138">
            <v>0</v>
          </cell>
          <cell r="EA138">
            <v>0</v>
          </cell>
          <cell r="EB138">
            <v>59.78</v>
          </cell>
          <cell r="EC138">
            <v>4.32</v>
          </cell>
          <cell r="ED138">
            <v>0</v>
          </cell>
          <cell r="EE138">
            <v>0</v>
          </cell>
          <cell r="EF138">
            <v>64.099999999999994</v>
          </cell>
          <cell r="EG138">
            <v>0</v>
          </cell>
          <cell r="EH138">
            <v>0</v>
          </cell>
          <cell r="EI138">
            <v>11.4</v>
          </cell>
          <cell r="EJ138">
            <v>0</v>
          </cell>
          <cell r="EK138">
            <v>11.4</v>
          </cell>
          <cell r="EL138">
            <v>7.72</v>
          </cell>
          <cell r="EM138">
            <v>197</v>
          </cell>
          <cell r="EN138">
            <v>296.99</v>
          </cell>
          <cell r="EO138">
            <v>1</v>
          </cell>
          <cell r="EP138" t="str">
            <v>ja</v>
          </cell>
          <cell r="EQ138">
            <v>1598.73</v>
          </cell>
          <cell r="ER138">
            <v>965.92999999999984</v>
          </cell>
          <cell r="ES138">
            <v>2564.66</v>
          </cell>
          <cell r="ET138" t="str">
            <v>entfällt</v>
          </cell>
          <cell r="EU138" t="str">
            <v>entfällt</v>
          </cell>
          <cell r="EV138">
            <v>8375.2630999385765</v>
          </cell>
          <cell r="EW138">
            <v>83.492443102136406</v>
          </cell>
          <cell r="EX138">
            <v>6380.6126837146348</v>
          </cell>
          <cell r="EY138">
            <v>535.04439777806738</v>
          </cell>
          <cell r="EZ138">
            <v>8501.9755809282524</v>
          </cell>
          <cell r="FA138">
            <v>43.013098227396604</v>
          </cell>
          <cell r="FB138">
            <v>2584.0668613080989</v>
          </cell>
          <cell r="FC138">
            <v>3.8718350028435613</v>
          </cell>
          <cell r="FD138">
            <v>26507.340000000007</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W138">
            <v>12</v>
          </cell>
          <cell r="FX138">
            <v>2116</v>
          </cell>
        </row>
        <row r="139">
          <cell r="I139">
            <v>2118</v>
          </cell>
          <cell r="J139" t="str">
            <v>Berlin, Bollersdorfer Weg 4-8, Krummenseer Str. 18-24</v>
          </cell>
          <cell r="K139" t="str">
            <v>Team 02</v>
          </cell>
          <cell r="L139" t="str">
            <v>Team 1 &amp; 2</v>
          </cell>
          <cell r="M139" t="str">
            <v>Gauger, Sebastian</v>
          </cell>
          <cell r="N139" t="str">
            <v>Schroll, Marcel</v>
          </cell>
          <cell r="O139" t="str">
            <v>Osswad, Katrin</v>
          </cell>
          <cell r="P139" t="str">
            <v>Reile, Birgit / Hilbrecht, Dirk</v>
          </cell>
          <cell r="Q139" t="str">
            <v>Engert, Holger</v>
          </cell>
          <cell r="R139" t="str">
            <v>3023.015.02</v>
          </cell>
          <cell r="S139" t="str">
            <v>3023.204.15</v>
          </cell>
          <cell r="T139" t="str">
            <v>40</v>
          </cell>
          <cell r="U139" t="str">
            <v>Mietwohnanlage</v>
          </cell>
          <cell r="V139"/>
          <cell r="W139" t="str">
            <v>TN04</v>
          </cell>
          <cell r="X139" t="str">
            <v>Wohnen</v>
          </cell>
          <cell r="Y139" t="str">
            <v>Wohnen</v>
          </cell>
          <cell r="Z139" t="str">
            <v>Berlin</v>
          </cell>
          <cell r="AA139" t="str">
            <v>12685</v>
          </cell>
          <cell r="AB139" t="str">
            <v>Berlin</v>
          </cell>
          <cell r="AC139" t="str">
            <v>Marzahn-Hellersdorf</v>
          </cell>
          <cell r="AD139" t="str">
            <v>Marzahn</v>
          </cell>
          <cell r="AE139" t="str">
            <v>Bollersdorfer Weg 4</v>
          </cell>
          <cell r="AF139" t="str">
            <v>3023/3023/3023/2118/0015</v>
          </cell>
          <cell r="AG139">
            <v>2118</v>
          </cell>
          <cell r="AH139" t="str">
            <v>LBB10 LBB Fonds 10 Standort 15 Teilgarantie 14</v>
          </cell>
          <cell r="AI139">
            <v>1</v>
          </cell>
          <cell r="AJ139">
            <v>113</v>
          </cell>
          <cell r="AK139">
            <v>0</v>
          </cell>
          <cell r="AL139">
            <v>9977.7199999999993</v>
          </cell>
          <cell r="AM139">
            <v>845.40000000000009</v>
          </cell>
          <cell r="AN139">
            <v>604.44000000000005</v>
          </cell>
          <cell r="AO139">
            <v>604.44000000000005</v>
          </cell>
          <cell r="AP139" t="str">
            <v>-</v>
          </cell>
          <cell r="AQ139" t="str">
            <v>3023.204.15</v>
          </cell>
          <cell r="AR139">
            <v>5</v>
          </cell>
          <cell r="AS139">
            <v>15</v>
          </cell>
          <cell r="AT139">
            <v>3</v>
          </cell>
          <cell r="AU139">
            <v>39814</v>
          </cell>
          <cell r="AV139">
            <v>46387</v>
          </cell>
          <cell r="AW139">
            <v>39814</v>
          </cell>
          <cell r="AX139">
            <v>46387</v>
          </cell>
          <cell r="AY139">
            <v>41730</v>
          </cell>
          <cell r="AZ139">
            <v>46387</v>
          </cell>
          <cell r="BA139" t="str">
            <v>-</v>
          </cell>
          <cell r="BB139" t="str">
            <v>-</v>
          </cell>
          <cell r="BC139">
            <v>39814</v>
          </cell>
          <cell r="BD139">
            <v>46387</v>
          </cell>
          <cell r="BE139" t="str">
            <v>-</v>
          </cell>
          <cell r="BF139" t="str">
            <v>-</v>
          </cell>
          <cell r="BG139">
            <v>40848</v>
          </cell>
          <cell r="BH139">
            <v>46142</v>
          </cell>
          <cell r="BI139"/>
          <cell r="BJ139" t="str">
            <v>W</v>
          </cell>
          <cell r="BK139" t="str">
            <v>W</v>
          </cell>
          <cell r="BL139" t="str">
            <v>G</v>
          </cell>
          <cell r="BM139" t="str">
            <v>G</v>
          </cell>
          <cell r="BN139" t="str">
            <v>G</v>
          </cell>
          <cell r="BO139" t="str">
            <v>G</v>
          </cell>
          <cell r="BP139" t="str">
            <v>G</v>
          </cell>
          <cell r="BQ139" t="str">
            <v>entfällt</v>
          </cell>
          <cell r="BR139" t="str">
            <v>W3</v>
          </cell>
          <cell r="BS139" t="str">
            <v>W3</v>
          </cell>
          <cell r="BT139" t="str">
            <v>G3</v>
          </cell>
          <cell r="BU139" t="str">
            <v>G3</v>
          </cell>
          <cell r="BV139" t="str">
            <v>G3</v>
          </cell>
          <cell r="BW139" t="str">
            <v>G3</v>
          </cell>
          <cell r="BX139" t="str">
            <v>G3</v>
          </cell>
          <cell r="BY139" t="str">
            <v>entfällt</v>
          </cell>
          <cell r="BZ139">
            <v>30095.419999999984</v>
          </cell>
          <cell r="CA139">
            <v>3.0162622322534594</v>
          </cell>
          <cell r="CB139">
            <v>9414.6440000000002</v>
          </cell>
          <cell r="CC139">
            <v>3141.08</v>
          </cell>
          <cell r="CD139">
            <v>5596.56</v>
          </cell>
          <cell r="CE139">
            <v>333.04</v>
          </cell>
          <cell r="CF139">
            <v>1379.89</v>
          </cell>
          <cell r="CG139">
            <v>0</v>
          </cell>
          <cell r="CH139">
            <v>245</v>
          </cell>
          <cell r="CI139">
            <v>150.22</v>
          </cell>
          <cell r="CJ139">
            <v>2065.1999999999998</v>
          </cell>
          <cell r="CK139">
            <v>0</v>
          </cell>
          <cell r="CL139">
            <v>0</v>
          </cell>
          <cell r="CM139">
            <v>23.94</v>
          </cell>
          <cell r="CN139">
            <v>0</v>
          </cell>
          <cell r="CO139">
            <v>1519.93</v>
          </cell>
          <cell r="CP139">
            <v>560</v>
          </cell>
          <cell r="CQ139">
            <v>0</v>
          </cell>
          <cell r="CR139">
            <v>102.71</v>
          </cell>
          <cell r="CS139">
            <v>1</v>
          </cell>
          <cell r="CT139">
            <v>150.37</v>
          </cell>
          <cell r="CU139">
            <v>42</v>
          </cell>
          <cell r="CV139">
            <v>0</v>
          </cell>
          <cell r="CW139">
            <v>0</v>
          </cell>
          <cell r="CX139">
            <v>13.3</v>
          </cell>
          <cell r="CY139">
            <v>497.98</v>
          </cell>
          <cell r="CZ139">
            <v>75.650000000000006</v>
          </cell>
          <cell r="DA139">
            <v>0</v>
          </cell>
          <cell r="DB139">
            <v>0</v>
          </cell>
          <cell r="DC139">
            <v>0</v>
          </cell>
          <cell r="DD139">
            <v>0</v>
          </cell>
          <cell r="DE139">
            <v>84</v>
          </cell>
          <cell r="DF139">
            <v>0</v>
          </cell>
          <cell r="DG139">
            <v>0</v>
          </cell>
          <cell r="DH139">
            <v>0</v>
          </cell>
          <cell r="DI139">
            <v>495</v>
          </cell>
          <cell r="DJ139">
            <v>0</v>
          </cell>
          <cell r="DK139">
            <v>199</v>
          </cell>
          <cell r="DL139">
            <v>0</v>
          </cell>
          <cell r="DM139">
            <v>844.09</v>
          </cell>
          <cell r="DN139">
            <v>0</v>
          </cell>
          <cell r="DO139">
            <v>1080.4000000000001</v>
          </cell>
          <cell r="DP139">
            <v>0</v>
          </cell>
          <cell r="DQ139">
            <v>1383.78</v>
          </cell>
          <cell r="DR139">
            <v>0</v>
          </cell>
          <cell r="DS139">
            <v>0</v>
          </cell>
          <cell r="DT139">
            <v>2464.1800000000003</v>
          </cell>
          <cell r="DU139">
            <v>0</v>
          </cell>
          <cell r="DV139">
            <v>0</v>
          </cell>
          <cell r="DW139">
            <v>0</v>
          </cell>
          <cell r="DX139">
            <v>0</v>
          </cell>
          <cell r="DY139">
            <v>0</v>
          </cell>
          <cell r="DZ139">
            <v>0</v>
          </cell>
          <cell r="EA139">
            <v>0</v>
          </cell>
          <cell r="EB139">
            <v>41.98</v>
          </cell>
          <cell r="EC139">
            <v>0</v>
          </cell>
          <cell r="ED139">
            <v>0</v>
          </cell>
          <cell r="EE139">
            <v>0</v>
          </cell>
          <cell r="EF139">
            <v>41.98</v>
          </cell>
          <cell r="EG139">
            <v>0</v>
          </cell>
          <cell r="EH139">
            <v>0</v>
          </cell>
          <cell r="EI139">
            <v>13.2</v>
          </cell>
          <cell r="EJ139">
            <v>0</v>
          </cell>
          <cell r="EK139">
            <v>13.2</v>
          </cell>
          <cell r="EL139">
            <v>7.94</v>
          </cell>
          <cell r="EM139">
            <v>185</v>
          </cell>
          <cell r="EN139">
            <v>283.7</v>
          </cell>
          <cell r="EO139">
            <v>1</v>
          </cell>
          <cell r="EP139" t="str">
            <v>ja</v>
          </cell>
          <cell r="EQ139">
            <v>1377.4</v>
          </cell>
          <cell r="ER139">
            <v>1141.96</v>
          </cell>
          <cell r="ES139">
            <v>2519.36</v>
          </cell>
          <cell r="ET139" t="str">
            <v>entfällt</v>
          </cell>
          <cell r="EU139" t="str">
            <v>entfällt</v>
          </cell>
          <cell r="EV139">
            <v>9508.9533918964808</v>
          </cell>
          <cell r="EW139">
            <v>94.79412653193026</v>
          </cell>
          <cell r="EX139">
            <v>7244.3035994452466</v>
          </cell>
          <cell r="EY139">
            <v>607.46894519699049</v>
          </cell>
          <cell r="EZ139">
            <v>9652.8178963932096</v>
          </cell>
          <cell r="FA139">
            <v>48.835426589569359</v>
          </cell>
          <cell r="FB139">
            <v>2933.8506805718316</v>
          </cell>
          <cell r="FC139">
            <v>4.395933374728588</v>
          </cell>
          <cell r="FD139">
            <v>30095.419999999984</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W139">
            <v>8</v>
          </cell>
          <cell r="FX139">
            <v>2117</v>
          </cell>
        </row>
        <row r="140">
          <cell r="I140">
            <v>2119</v>
          </cell>
          <cell r="J140" t="str">
            <v>Berlin, Blumberger D. 144-152 Pritzhagener Weg 25-31</v>
          </cell>
          <cell r="K140" t="str">
            <v>Team 02</v>
          </cell>
          <cell r="L140" t="str">
            <v>Team 1 &amp; 2</v>
          </cell>
          <cell r="M140" t="str">
            <v>Gauger, Sebastian</v>
          </cell>
          <cell r="N140" t="str">
            <v>Schroll, Marcel</v>
          </cell>
          <cell r="O140" t="str">
            <v>Kocarek, Robert</v>
          </cell>
          <cell r="P140" t="str">
            <v>Reile, Birgit</v>
          </cell>
          <cell r="Q140" t="str">
            <v>Engert, Holger</v>
          </cell>
          <cell r="R140" t="str">
            <v>3023.015.02</v>
          </cell>
          <cell r="S140" t="str">
            <v>3023.205.15</v>
          </cell>
          <cell r="T140" t="str">
            <v>40</v>
          </cell>
          <cell r="U140" t="str">
            <v>Mietwohnanlage</v>
          </cell>
          <cell r="V140"/>
          <cell r="W140" t="str">
            <v>TN04</v>
          </cell>
          <cell r="X140" t="str">
            <v>Wohnen</v>
          </cell>
          <cell r="Y140" t="str">
            <v>Wohnen</v>
          </cell>
          <cell r="Z140" t="str">
            <v>Berlin</v>
          </cell>
          <cell r="AA140" t="str">
            <v>12685</v>
          </cell>
          <cell r="AB140" t="str">
            <v>Berlin</v>
          </cell>
          <cell r="AC140" t="str">
            <v>Marzahn-Hellersdorf</v>
          </cell>
          <cell r="AD140" t="str">
            <v>Marzahn</v>
          </cell>
          <cell r="AE140" t="str">
            <v>Pritzhagener Weg 27</v>
          </cell>
          <cell r="AF140" t="str">
            <v>3023/3023/3023/2119/0013</v>
          </cell>
          <cell r="AG140">
            <v>2119</v>
          </cell>
          <cell r="AH140" t="str">
            <v>LBB10 LBB Fonds 10 Standort 15 Teilgarantie 11</v>
          </cell>
          <cell r="AI140">
            <v>1</v>
          </cell>
          <cell r="AJ140">
            <v>45</v>
          </cell>
          <cell r="AK140">
            <v>0</v>
          </cell>
          <cell r="AL140">
            <v>10901.989999999989</v>
          </cell>
          <cell r="AM140">
            <v>960.54</v>
          </cell>
          <cell r="AN140">
            <v>686.4</v>
          </cell>
          <cell r="AO140">
            <v>686.4</v>
          </cell>
          <cell r="AP140">
            <v>7035</v>
          </cell>
          <cell r="AQ140" t="str">
            <v>3023.205.15</v>
          </cell>
          <cell r="AR140">
            <v>5</v>
          </cell>
          <cell r="AS140">
            <v>5</v>
          </cell>
          <cell r="AT140">
            <v>3</v>
          </cell>
          <cell r="AU140">
            <v>39814</v>
          </cell>
          <cell r="AV140">
            <v>46387</v>
          </cell>
          <cell r="AW140">
            <v>39814</v>
          </cell>
          <cell r="AX140">
            <v>46387</v>
          </cell>
          <cell r="AY140">
            <v>41730</v>
          </cell>
          <cell r="AZ140">
            <v>46387</v>
          </cell>
          <cell r="BA140" t="str">
            <v>-</v>
          </cell>
          <cell r="BB140" t="str">
            <v>-</v>
          </cell>
          <cell r="BC140">
            <v>39814</v>
          </cell>
          <cell r="BD140">
            <v>46387</v>
          </cell>
          <cell r="BE140" t="str">
            <v>-</v>
          </cell>
          <cell r="BF140" t="str">
            <v>-</v>
          </cell>
          <cell r="BG140">
            <v>39387</v>
          </cell>
          <cell r="BH140" t="str">
            <v>30.04.2026</v>
          </cell>
          <cell r="BI140"/>
          <cell r="BJ140" t="str">
            <v>W</v>
          </cell>
          <cell r="BK140" t="str">
            <v>W</v>
          </cell>
          <cell r="BL140" t="str">
            <v>G</v>
          </cell>
          <cell r="BM140" t="str">
            <v>G</v>
          </cell>
          <cell r="BN140" t="str">
            <v>G</v>
          </cell>
          <cell r="BO140" t="str">
            <v>G</v>
          </cell>
          <cell r="BP140" t="str">
            <v>G</v>
          </cell>
          <cell r="BQ140" t="str">
            <v>entfällt</v>
          </cell>
          <cell r="BR140" t="str">
            <v>W3</v>
          </cell>
          <cell r="BS140" t="str">
            <v>W3</v>
          </cell>
          <cell r="BT140" t="str">
            <v>G3</v>
          </cell>
          <cell r="BU140" t="str">
            <v>G3</v>
          </cell>
          <cell r="BV140" t="str">
            <v>G3</v>
          </cell>
          <cell r="BW140" t="str">
            <v>G3</v>
          </cell>
          <cell r="BX140" t="str">
            <v>G3</v>
          </cell>
          <cell r="BY140" t="str">
            <v>entfällt</v>
          </cell>
          <cell r="BZ140">
            <v>37618.280000000006</v>
          </cell>
          <cell r="CA140">
            <v>3.4505883788189169</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1</v>
          </cell>
          <cell r="EP140" t="str">
            <v>WEG</v>
          </cell>
          <cell r="EQ140">
            <v>1377.4</v>
          </cell>
          <cell r="ER140">
            <v>0</v>
          </cell>
          <cell r="ES140">
            <v>0</v>
          </cell>
          <cell r="ET140" t="str">
            <v>entfällt</v>
          </cell>
          <cell r="EU140" t="str">
            <v>entfällt</v>
          </cell>
          <cell r="EV140">
            <v>11885.877359522205</v>
          </cell>
          <cell r="EW140">
            <v>118.48952412804286</v>
          </cell>
          <cell r="EX140">
            <v>9055.1399916977171</v>
          </cell>
          <cell r="EY140">
            <v>759.31609765622341</v>
          </cell>
          <cell r="EZ140">
            <v>12065.703233765504</v>
          </cell>
          <cell r="FA140">
            <v>61.042668664064713</v>
          </cell>
          <cell r="FB140">
            <v>3667.2163531840329</v>
          </cell>
          <cell r="FC140">
            <v>5.4947713822197883</v>
          </cell>
          <cell r="FD140">
            <v>37618.280000000006</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W140">
            <v>12</v>
          </cell>
          <cell r="FX140">
            <v>2118</v>
          </cell>
        </row>
        <row r="141">
          <cell r="I141">
            <v>290</v>
          </cell>
          <cell r="J141" t="str">
            <v>Merler Weg 36-50 / Ruwersteig 13-19</v>
          </cell>
          <cell r="K141" t="str">
            <v>Team 03</v>
          </cell>
          <cell r="L141" t="str">
            <v>Team 3 &amp; 4</v>
          </cell>
          <cell r="M141" t="str">
            <v>Gauger, Sebastian</v>
          </cell>
          <cell r="N141" t="str">
            <v>Trettin, Sabrina</v>
          </cell>
          <cell r="O141" t="str">
            <v>Swizewska, Izabela</v>
          </cell>
          <cell r="P141" t="str">
            <v>Beimler, Andreas | Nemetz, Reinhard</v>
          </cell>
          <cell r="Q141" t="str">
            <v>Engel, Kerstin</v>
          </cell>
          <cell r="R141" t="str">
            <v>3023.015.03</v>
          </cell>
          <cell r="S141" t="str">
            <v>3023.300.15</v>
          </cell>
          <cell r="T141" t="str">
            <v>40</v>
          </cell>
          <cell r="U141" t="str">
            <v>Mietwohnanlage</v>
          </cell>
          <cell r="W141" t="str">
            <v>TN04</v>
          </cell>
          <cell r="X141" t="str">
            <v>Wohnen</v>
          </cell>
          <cell r="Y141" t="str">
            <v>Wohnen</v>
          </cell>
          <cell r="Z141" t="str">
            <v>Berlin</v>
          </cell>
          <cell r="AA141" t="str">
            <v>12681</v>
          </cell>
          <cell r="AB141" t="str">
            <v>Berlin</v>
          </cell>
          <cell r="AC141" t="str">
            <v>Marzahn-Hellersdorf</v>
          </cell>
          <cell r="AD141" t="str">
            <v>Marzahn</v>
          </cell>
          <cell r="AE141" t="str">
            <v>Merler Weg 36</v>
          </cell>
          <cell r="AF141" t="str">
            <v>3023/3028/1100/0290/0005</v>
          </cell>
          <cell r="AG141">
            <v>290</v>
          </cell>
          <cell r="AH141" t="str">
            <v>LBB10 LBB Fonds 10 Standort 15 Teilgarantie 21</v>
          </cell>
          <cell r="AI141">
            <v>1</v>
          </cell>
          <cell r="AJ141">
            <v>97</v>
          </cell>
          <cell r="AK141">
            <v>0</v>
          </cell>
          <cell r="AL141">
            <v>7162.7900000000027</v>
          </cell>
          <cell r="AM141">
            <v>615.71</v>
          </cell>
          <cell r="AN141">
            <v>409.91</v>
          </cell>
          <cell r="AO141">
            <v>409.91</v>
          </cell>
          <cell r="AP141" t="str">
            <v>-</v>
          </cell>
          <cell r="AQ141" t="str">
            <v>3023.300.15</v>
          </cell>
          <cell r="AR141">
            <v>4</v>
          </cell>
          <cell r="AS141">
            <v>12</v>
          </cell>
          <cell r="AT141">
            <v>2</v>
          </cell>
          <cell r="AU141">
            <v>39814</v>
          </cell>
          <cell r="AV141">
            <v>46387</v>
          </cell>
          <cell r="AW141">
            <v>39814</v>
          </cell>
          <cell r="AX141">
            <v>46387</v>
          </cell>
          <cell r="AY141">
            <v>41730</v>
          </cell>
          <cell r="AZ141">
            <v>46387</v>
          </cell>
          <cell r="BA141" t="str">
            <v>-</v>
          </cell>
          <cell r="BB141" t="str">
            <v>-</v>
          </cell>
          <cell r="BC141">
            <v>39814</v>
          </cell>
          <cell r="BD141">
            <v>46387</v>
          </cell>
          <cell r="BE141" t="str">
            <v>-</v>
          </cell>
          <cell r="BF141" t="str">
            <v>-</v>
          </cell>
          <cell r="BG141">
            <v>39387</v>
          </cell>
          <cell r="BH141" t="str">
            <v>30.04.2026</v>
          </cell>
          <cell r="BJ141" t="str">
            <v>G</v>
          </cell>
          <cell r="BK141" t="str">
            <v>G</v>
          </cell>
          <cell r="BL141" t="str">
            <v>G</v>
          </cell>
          <cell r="BM141" t="str">
            <v>G</v>
          </cell>
          <cell r="BN141" t="str">
            <v>G</v>
          </cell>
          <cell r="BO141" t="str">
            <v>G</v>
          </cell>
          <cell r="BP141" t="str">
            <v>G</v>
          </cell>
          <cell r="BQ141" t="str">
            <v>entfällt</v>
          </cell>
          <cell r="BR141" t="str">
            <v>G2</v>
          </cell>
          <cell r="BS141" t="str">
            <v>G2</v>
          </cell>
          <cell r="BT141" t="str">
            <v>G2</v>
          </cell>
          <cell r="BU141" t="str">
            <v>G2</v>
          </cell>
          <cell r="BV141" t="str">
            <v>G2</v>
          </cell>
          <cell r="BW141" t="str">
            <v>G2</v>
          </cell>
          <cell r="BX141" t="str">
            <v>G2</v>
          </cell>
          <cell r="BY141" t="str">
            <v>entfällt</v>
          </cell>
          <cell r="BZ141">
            <v>17048.840000000007</v>
          </cell>
          <cell r="CA141">
            <v>2.3801954266424117</v>
          </cell>
          <cell r="CB141">
            <v>10550.371999999999</v>
          </cell>
          <cell r="CC141">
            <v>2074.0439999999999</v>
          </cell>
          <cell r="CD141">
            <v>7771.3879999999999</v>
          </cell>
          <cell r="CE141">
            <v>257.971</v>
          </cell>
          <cell r="CF141">
            <v>215.91399999999999</v>
          </cell>
          <cell r="CG141">
            <v>0</v>
          </cell>
          <cell r="CH141">
            <v>134</v>
          </cell>
          <cell r="CI141">
            <v>257.74400000000003</v>
          </cell>
          <cell r="CJ141">
            <v>1772.941</v>
          </cell>
          <cell r="CK141">
            <v>0</v>
          </cell>
          <cell r="CL141">
            <v>0</v>
          </cell>
          <cell r="CM141">
            <v>152.02799999999999</v>
          </cell>
          <cell r="CN141">
            <v>0</v>
          </cell>
          <cell r="CO141">
            <v>4956.7569999999996</v>
          </cell>
          <cell r="CP141">
            <v>606</v>
          </cell>
          <cell r="CQ141">
            <v>0</v>
          </cell>
          <cell r="CR141">
            <v>28.321000000000002</v>
          </cell>
          <cell r="CS141">
            <v>0</v>
          </cell>
          <cell r="CT141">
            <v>0</v>
          </cell>
          <cell r="CU141">
            <v>55</v>
          </cell>
          <cell r="CV141">
            <v>0</v>
          </cell>
          <cell r="CW141">
            <v>31</v>
          </cell>
          <cell r="CX141">
            <v>15.068</v>
          </cell>
          <cell r="CY141">
            <v>626.96199999999999</v>
          </cell>
          <cell r="CZ141">
            <v>0</v>
          </cell>
          <cell r="DA141">
            <v>370</v>
          </cell>
          <cell r="DB141">
            <v>0</v>
          </cell>
          <cell r="DC141">
            <v>0</v>
          </cell>
          <cell r="DD141">
            <v>0</v>
          </cell>
          <cell r="DE141">
            <v>47</v>
          </cell>
          <cell r="DF141">
            <v>0</v>
          </cell>
          <cell r="DG141">
            <v>33</v>
          </cell>
          <cell r="DH141">
            <v>0</v>
          </cell>
          <cell r="DI141">
            <v>267</v>
          </cell>
          <cell r="DJ141">
            <v>0</v>
          </cell>
          <cell r="DK141">
            <v>16</v>
          </cell>
          <cell r="DL141">
            <v>0</v>
          </cell>
          <cell r="DM141">
            <v>0</v>
          </cell>
          <cell r="DN141">
            <v>0</v>
          </cell>
          <cell r="DO141">
            <v>0</v>
          </cell>
          <cell r="DP141">
            <v>0</v>
          </cell>
          <cell r="DQ141">
            <v>846.91</v>
          </cell>
          <cell r="DR141">
            <v>0</v>
          </cell>
          <cell r="DS141">
            <v>0</v>
          </cell>
          <cell r="DT141">
            <v>846.91</v>
          </cell>
          <cell r="DU141">
            <v>0</v>
          </cell>
          <cell r="DV141">
            <v>0</v>
          </cell>
          <cell r="DW141">
            <v>0</v>
          </cell>
          <cell r="DX141">
            <v>0</v>
          </cell>
          <cell r="DY141">
            <v>0</v>
          </cell>
          <cell r="DZ141">
            <v>0</v>
          </cell>
          <cell r="EA141">
            <v>597.07000000000005</v>
          </cell>
          <cell r="EB141">
            <v>0</v>
          </cell>
          <cell r="EC141">
            <v>0</v>
          </cell>
          <cell r="ED141">
            <v>0</v>
          </cell>
          <cell r="EE141">
            <v>0</v>
          </cell>
          <cell r="EF141">
            <v>597.07000000000005</v>
          </cell>
          <cell r="EG141">
            <v>0</v>
          </cell>
          <cell r="EH141">
            <v>0</v>
          </cell>
          <cell r="EI141">
            <v>0</v>
          </cell>
          <cell r="EJ141">
            <v>0</v>
          </cell>
          <cell r="EK141">
            <v>0</v>
          </cell>
          <cell r="EL141">
            <v>6</v>
          </cell>
          <cell r="EM141">
            <v>136</v>
          </cell>
          <cell r="EN141">
            <v>133.16</v>
          </cell>
          <cell r="EO141">
            <v>1</v>
          </cell>
          <cell r="EP141" t="str">
            <v>ja</v>
          </cell>
          <cell r="EQ141">
            <v>932.72</v>
          </cell>
          <cell r="ER141">
            <v>0</v>
          </cell>
          <cell r="ES141">
            <v>0</v>
          </cell>
          <cell r="ET141" t="str">
            <v>entfällt</v>
          </cell>
          <cell r="EU141" t="str">
            <v>entfällt</v>
          </cell>
          <cell r="EV141">
            <v>11885.877359522205</v>
          </cell>
          <cell r="EW141">
            <v>118.48952412804286</v>
          </cell>
          <cell r="EX141">
            <v>9055.1399916977171</v>
          </cell>
          <cell r="EY141">
            <v>759.31609765622341</v>
          </cell>
          <cell r="EZ141">
            <v>12065.703233765504</v>
          </cell>
          <cell r="FA141">
            <v>61.042668664064713</v>
          </cell>
          <cell r="FB141">
            <v>3667.2163531840329</v>
          </cell>
          <cell r="FC141">
            <v>5.4947713822197883</v>
          </cell>
          <cell r="FD141">
            <v>37618.280000000006</v>
          </cell>
          <cell r="FF141">
            <v>741.45412035551772</v>
          </cell>
          <cell r="FG141">
            <v>7162.7900000000027</v>
          </cell>
          <cell r="FH141">
            <v>0</v>
          </cell>
          <cell r="FI141">
            <v>0</v>
          </cell>
          <cell r="FJ141">
            <v>584.70384304751053</v>
          </cell>
          <cell r="FK141">
            <v>7162.7900000000027</v>
          </cell>
          <cell r="FL141">
            <v>0</v>
          </cell>
          <cell r="FM141">
            <v>0</v>
          </cell>
          <cell r="FN141">
            <v>1366.1966937606576</v>
          </cell>
          <cell r="FO141">
            <v>7162.7900000000027</v>
          </cell>
          <cell r="FP141">
            <v>0</v>
          </cell>
          <cell r="FQ141">
            <v>0</v>
          </cell>
          <cell r="FR141">
            <v>344.09808557117054</v>
          </cell>
          <cell r="FS141">
            <v>7162.7900000000027</v>
          </cell>
          <cell r="FT141">
            <v>0</v>
          </cell>
          <cell r="FU141">
            <v>0</v>
          </cell>
          <cell r="FW141">
            <v>10</v>
          </cell>
          <cell r="FX141">
            <v>2119</v>
          </cell>
        </row>
        <row r="142">
          <cell r="I142">
            <v>105</v>
          </cell>
          <cell r="J142" t="str">
            <v>Merler Weg 52</v>
          </cell>
          <cell r="K142" t="str">
            <v>Team 03</v>
          </cell>
          <cell r="L142" t="str">
            <v>Team 3 &amp; 4</v>
          </cell>
          <cell r="M142" t="str">
            <v>Gauger, Sebastian</v>
          </cell>
          <cell r="N142" t="str">
            <v>Trettin, Sabrina</v>
          </cell>
          <cell r="O142" t="str">
            <v>Boddenberg, Nikos</v>
          </cell>
          <cell r="P142" t="str">
            <v>Beimler, Andreas | Nemetz, Reinhard</v>
          </cell>
          <cell r="Q142" t="str">
            <v>Engel, Kerstin</v>
          </cell>
          <cell r="R142" t="str">
            <v>3023.015.04</v>
          </cell>
          <cell r="S142" t="str">
            <v>3023.400.15</v>
          </cell>
          <cell r="T142" t="str">
            <v>43</v>
          </cell>
          <cell r="U142" t="str">
            <v>Apartmentanlage Beschäftigtenwohnen</v>
          </cell>
          <cell r="V142"/>
          <cell r="W142" t="str">
            <v>TN05</v>
          </cell>
          <cell r="X142" t="str">
            <v>Apartment</v>
          </cell>
          <cell r="Y142" t="str">
            <v>Apartment</v>
          </cell>
          <cell r="Z142" t="str">
            <v>Berlin</v>
          </cell>
          <cell r="AA142" t="str">
            <v>12681</v>
          </cell>
          <cell r="AB142" t="str">
            <v>Berlin</v>
          </cell>
          <cell r="AC142" t="str">
            <v>Marzahn-Hellersdorf</v>
          </cell>
          <cell r="AD142" t="str">
            <v>Marzahn</v>
          </cell>
          <cell r="AE142" t="str">
            <v>Merler Weg 52</v>
          </cell>
          <cell r="AF142" t="str">
            <v>3023/3028/1100/0105/0001</v>
          </cell>
          <cell r="AG142">
            <v>105</v>
          </cell>
          <cell r="AH142" t="str">
            <v>LBB10 LBB Fonds 10 Standort 15 Teilgarantie 22</v>
          </cell>
          <cell r="AI142">
            <v>1</v>
          </cell>
          <cell r="AJ142">
            <v>88</v>
          </cell>
          <cell r="AK142">
            <v>0</v>
          </cell>
          <cell r="AL142">
            <v>3889.2200000000034</v>
          </cell>
          <cell r="AM142">
            <v>809.5</v>
          </cell>
          <cell r="AN142">
            <v>809.5</v>
          </cell>
          <cell r="AO142">
            <v>0</v>
          </cell>
          <cell r="AP142" t="str">
            <v>-</v>
          </cell>
          <cell r="AQ142" t="str">
            <v>3023.400.15</v>
          </cell>
          <cell r="AR142">
            <v>5</v>
          </cell>
          <cell r="AS142">
            <v>1</v>
          </cell>
          <cell r="AT142">
            <v>2</v>
          </cell>
          <cell r="AU142" t="str">
            <v>-</v>
          </cell>
          <cell r="AV142" t="str">
            <v>-</v>
          </cell>
          <cell r="AW142" t="str">
            <v>-</v>
          </cell>
          <cell r="AX142" t="str">
            <v>-</v>
          </cell>
          <cell r="AY142" t="str">
            <v>-</v>
          </cell>
          <cell r="AZ142" t="str">
            <v>-</v>
          </cell>
          <cell r="BA142" t="str">
            <v>-</v>
          </cell>
          <cell r="BB142" t="str">
            <v>-</v>
          </cell>
          <cell r="BC142" t="str">
            <v>-</v>
          </cell>
          <cell r="BD142" t="str">
            <v>-</v>
          </cell>
          <cell r="BE142" t="str">
            <v>-</v>
          </cell>
          <cell r="BF142" t="str">
            <v>-</v>
          </cell>
          <cell r="BG142" t="str">
            <v>-</v>
          </cell>
          <cell r="BH142" t="str">
            <v>-</v>
          </cell>
          <cell r="BI142"/>
          <cell r="BJ142" t="str">
            <v>A</v>
          </cell>
          <cell r="BK142" t="str">
            <v>A</v>
          </cell>
          <cell r="BL142" t="str">
            <v>G</v>
          </cell>
          <cell r="BM142" t="str">
            <v>G</v>
          </cell>
          <cell r="BN142" t="str">
            <v>G</v>
          </cell>
          <cell r="BO142" t="str">
            <v>G</v>
          </cell>
          <cell r="BP142" t="str">
            <v>G</v>
          </cell>
          <cell r="BQ142" t="str">
            <v>A</v>
          </cell>
          <cell r="BR142" t="str">
            <v>A2</v>
          </cell>
          <cell r="BS142" t="str">
            <v>A2</v>
          </cell>
          <cell r="BT142" t="str">
            <v>G2</v>
          </cell>
          <cell r="BU142" t="str">
            <v>G2</v>
          </cell>
          <cell r="BV142" t="str">
            <v>G2</v>
          </cell>
          <cell r="BW142" t="str">
            <v>G2</v>
          </cell>
          <cell r="BX142" t="str">
            <v>G2</v>
          </cell>
          <cell r="BY142" t="str">
            <v>A2</v>
          </cell>
          <cell r="BZ142">
            <v>15000</v>
          </cell>
          <cell r="CA142">
            <v>4.0209075995448771</v>
          </cell>
          <cell r="CB142">
            <v>4496.3999999999996</v>
          </cell>
          <cell r="CC142">
            <v>765.05600000000004</v>
          </cell>
          <cell r="CD142">
            <v>3015.2460000000001</v>
          </cell>
          <cell r="CE142">
            <v>294.38499999999999</v>
          </cell>
          <cell r="CF142">
            <v>238.28299999999999</v>
          </cell>
          <cell r="CG142">
            <v>0</v>
          </cell>
          <cell r="CH142">
            <v>80</v>
          </cell>
          <cell r="CI142">
            <v>52.734000000000002</v>
          </cell>
          <cell r="CJ142">
            <v>1243.826</v>
          </cell>
          <cell r="CK142">
            <v>0</v>
          </cell>
          <cell r="CL142">
            <v>0</v>
          </cell>
          <cell r="CM142">
            <v>0</v>
          </cell>
          <cell r="CN142">
            <v>0</v>
          </cell>
          <cell r="CO142">
            <v>1126.9090000000001</v>
          </cell>
          <cell r="CP142">
            <v>144</v>
          </cell>
          <cell r="CQ142">
            <v>0</v>
          </cell>
          <cell r="CR142">
            <v>50.033000000000001</v>
          </cell>
          <cell r="CS142">
            <v>0</v>
          </cell>
          <cell r="CT142">
            <v>0</v>
          </cell>
          <cell r="CU142">
            <v>26</v>
          </cell>
          <cell r="CV142">
            <v>0</v>
          </cell>
          <cell r="CW142">
            <v>0</v>
          </cell>
          <cell r="CX142">
            <v>19.977</v>
          </cell>
          <cell r="CY142">
            <v>685.18299999999999</v>
          </cell>
          <cell r="CZ142">
            <v>11.124000000000001</v>
          </cell>
          <cell r="DA142">
            <v>182</v>
          </cell>
          <cell r="DB142">
            <v>0</v>
          </cell>
          <cell r="DC142">
            <v>0</v>
          </cell>
          <cell r="DD142">
            <v>0</v>
          </cell>
          <cell r="DE142">
            <v>14</v>
          </cell>
          <cell r="DF142">
            <v>0</v>
          </cell>
          <cell r="DG142">
            <v>0</v>
          </cell>
          <cell r="DH142">
            <v>0</v>
          </cell>
          <cell r="DI142">
            <v>168</v>
          </cell>
          <cell r="DJ142">
            <v>0</v>
          </cell>
          <cell r="DK142">
            <v>28</v>
          </cell>
          <cell r="DL142">
            <v>0</v>
          </cell>
          <cell r="DM142">
            <v>0</v>
          </cell>
          <cell r="DN142">
            <v>0</v>
          </cell>
          <cell r="DO142">
            <v>0</v>
          </cell>
          <cell r="DP142">
            <v>0</v>
          </cell>
          <cell r="DQ142">
            <v>215.36</v>
          </cell>
          <cell r="DR142">
            <v>69.94</v>
          </cell>
          <cell r="DS142">
            <v>0</v>
          </cell>
          <cell r="DT142">
            <v>285.3</v>
          </cell>
          <cell r="DU142">
            <v>0</v>
          </cell>
          <cell r="DV142">
            <v>0</v>
          </cell>
          <cell r="DW142">
            <v>0</v>
          </cell>
          <cell r="DX142">
            <v>0</v>
          </cell>
          <cell r="DY142">
            <v>0</v>
          </cell>
          <cell r="DZ142">
            <v>0</v>
          </cell>
          <cell r="EA142">
            <v>1.28</v>
          </cell>
          <cell r="EB142">
            <v>0</v>
          </cell>
          <cell r="EC142">
            <v>0</v>
          </cell>
          <cell r="ED142">
            <v>0</v>
          </cell>
          <cell r="EE142">
            <v>0</v>
          </cell>
          <cell r="EF142">
            <v>1.28</v>
          </cell>
          <cell r="EG142">
            <v>707.99</v>
          </cell>
          <cell r="EH142">
            <v>0</v>
          </cell>
          <cell r="EI142">
            <v>0</v>
          </cell>
          <cell r="EJ142">
            <v>0</v>
          </cell>
          <cell r="EK142">
            <v>707.99</v>
          </cell>
          <cell r="EL142">
            <v>0.38</v>
          </cell>
          <cell r="EM142">
            <v>58</v>
          </cell>
          <cell r="EN142">
            <v>96.94</v>
          </cell>
          <cell r="EO142">
            <v>1</v>
          </cell>
          <cell r="EP142" t="str">
            <v>ja</v>
          </cell>
          <cell r="EQ142">
            <v>83.61</v>
          </cell>
          <cell r="ER142">
            <v>910.95999999999992</v>
          </cell>
          <cell r="ES142">
            <v>994.56999999999994</v>
          </cell>
          <cell r="ET142">
            <v>4</v>
          </cell>
          <cell r="EU142">
            <v>35</v>
          </cell>
          <cell r="EV142">
            <v>0</v>
          </cell>
          <cell r="EW142">
            <v>9628.3986707846962</v>
          </cell>
          <cell r="EX142">
            <v>1158.3019288330654</v>
          </cell>
          <cell r="EY142">
            <v>0.75891676622455395</v>
          </cell>
          <cell r="EZ142">
            <v>2528.2463933057165</v>
          </cell>
          <cell r="FA142">
            <v>0</v>
          </cell>
          <cell r="FB142">
            <v>368.99281961902818</v>
          </cell>
          <cell r="FC142">
            <v>1315.3012706912689</v>
          </cell>
          <cell r="FD142">
            <v>15000</v>
          </cell>
          <cell r="FF142">
            <v>3369.9050971021138</v>
          </cell>
          <cell r="FG142">
            <v>3889.2200000000034</v>
          </cell>
          <cell r="FH142">
            <v>0</v>
          </cell>
          <cell r="FI142">
            <v>0</v>
          </cell>
          <cell r="FJ142">
            <v>238.22121502105176</v>
          </cell>
          <cell r="FK142">
            <v>3889.2200000000034</v>
          </cell>
          <cell r="FL142">
            <v>0</v>
          </cell>
          <cell r="FM142">
            <v>0</v>
          </cell>
          <cell r="FN142">
            <v>570.69393906052926</v>
          </cell>
          <cell r="FO142">
            <v>3889.2200000000034</v>
          </cell>
          <cell r="FP142">
            <v>0</v>
          </cell>
          <cell r="FQ142">
            <v>0</v>
          </cell>
          <cell r="FR142">
            <v>126.36284944107045</v>
          </cell>
          <cell r="FS142">
            <v>3889.2200000000034</v>
          </cell>
          <cell r="FT142">
            <v>597.8459405944684</v>
          </cell>
          <cell r="FU142">
            <v>3889.2200000000034</v>
          </cell>
          <cell r="FW142">
            <v>0</v>
          </cell>
          <cell r="FX142">
            <v>290</v>
          </cell>
        </row>
        <row r="143">
          <cell r="I143">
            <v>2503</v>
          </cell>
          <cell r="J143" t="str">
            <v>Berlin, Storkower Straße 114 a</v>
          </cell>
          <cell r="K143" t="str">
            <v>Team 03</v>
          </cell>
          <cell r="L143" t="str">
            <v>Team 3 &amp; 4</v>
          </cell>
          <cell r="M143" t="str">
            <v>Gauger, Sebastian</v>
          </cell>
          <cell r="N143" t="str">
            <v>Trettin, Sabrina</v>
          </cell>
          <cell r="O143" t="str">
            <v>Steinbeck, Juliane</v>
          </cell>
          <cell r="P143" t="str">
            <v>Beimler, Andreas | Nemetz, Reinhard</v>
          </cell>
          <cell r="Q143" t="str">
            <v>Winkler, Anna</v>
          </cell>
          <cell r="R143" t="str">
            <v>3030.001.01</v>
          </cell>
          <cell r="S143" t="str">
            <v>3030.100.01</v>
          </cell>
          <cell r="T143" t="str">
            <v>43</v>
          </cell>
          <cell r="U143" t="str">
            <v>Apartmentanlage Beschäftigtenwohnen</v>
          </cell>
          <cell r="V143">
            <v>45139</v>
          </cell>
          <cell r="W143" t="str">
            <v>TN05</v>
          </cell>
          <cell r="X143" t="str">
            <v>Apartment</v>
          </cell>
          <cell r="Y143" t="str">
            <v>Apartment</v>
          </cell>
          <cell r="Z143" t="str">
            <v>Berlin</v>
          </cell>
          <cell r="AA143" t="str">
            <v>10407</v>
          </cell>
          <cell r="AB143" t="str">
            <v>Berlin</v>
          </cell>
          <cell r="AC143" t="str">
            <v>Pankow</v>
          </cell>
          <cell r="AD143" t="str">
            <v>Prenzlauer Berg</v>
          </cell>
          <cell r="AE143" t="str">
            <v>Storkower Straße 114 a</v>
          </cell>
          <cell r="AF143" t="str">
            <v>1100/1100/1100/2503/0001</v>
          </cell>
          <cell r="AG143">
            <v>2503</v>
          </cell>
          <cell r="AH143" t="str">
            <v>LBB10 LBB Fonds 10 Standort 15 Teilgarantie 22</v>
          </cell>
          <cell r="AI143">
            <v>1</v>
          </cell>
          <cell r="AJ143">
            <v>76</v>
          </cell>
          <cell r="AK143">
            <v>0</v>
          </cell>
          <cell r="AL143">
            <v>3024</v>
          </cell>
          <cell r="AM143">
            <v>36351.240000000005</v>
          </cell>
          <cell r="AN143">
            <v>28186.44</v>
          </cell>
          <cell r="AO143">
            <v>23715.24</v>
          </cell>
          <cell r="AP143" t="str">
            <v>-</v>
          </cell>
          <cell r="AQ143" t="str">
            <v>3030.100.01</v>
          </cell>
          <cell r="AR143">
            <v>8</v>
          </cell>
          <cell r="AS143">
            <v>1</v>
          </cell>
          <cell r="AT143">
            <v>2</v>
          </cell>
          <cell r="AU143" t="str">
            <v>-</v>
          </cell>
          <cell r="AV143" t="str">
            <v>-</v>
          </cell>
          <cell r="AW143" t="str">
            <v>-</v>
          </cell>
          <cell r="AX143" t="str">
            <v>-</v>
          </cell>
          <cell r="AY143" t="str">
            <v>-</v>
          </cell>
          <cell r="AZ143" t="str">
            <v>-</v>
          </cell>
          <cell r="BA143" t="str">
            <v>-</v>
          </cell>
          <cell r="BB143" t="str">
            <v>-</v>
          </cell>
          <cell r="BC143" t="str">
            <v>-</v>
          </cell>
          <cell r="BD143" t="str">
            <v>-</v>
          </cell>
          <cell r="BE143" t="str">
            <v>-</v>
          </cell>
          <cell r="BF143" t="str">
            <v>-</v>
          </cell>
          <cell r="BG143" t="str">
            <v>-</v>
          </cell>
          <cell r="BH143" t="str">
            <v>-</v>
          </cell>
          <cell r="BI143"/>
          <cell r="BJ143" t="str">
            <v>A</v>
          </cell>
          <cell r="BK143" t="str">
            <v>A</v>
          </cell>
          <cell r="BL143" t="str">
            <v>G</v>
          </cell>
          <cell r="BM143" t="str">
            <v>G</v>
          </cell>
          <cell r="BN143" t="str">
            <v>G</v>
          </cell>
          <cell r="BO143" t="str">
            <v>G</v>
          </cell>
          <cell r="BP143" t="str">
            <v>G</v>
          </cell>
          <cell r="BQ143" t="str">
            <v>A</v>
          </cell>
          <cell r="BR143" t="str">
            <v>A2</v>
          </cell>
          <cell r="BS143" t="str">
            <v>A2</v>
          </cell>
          <cell r="BT143" t="str">
            <v>G2</v>
          </cell>
          <cell r="BU143" t="str">
            <v>G2</v>
          </cell>
          <cell r="BV143" t="str">
            <v>G2</v>
          </cell>
          <cell r="BW143" t="str">
            <v>G2</v>
          </cell>
          <cell r="BX143" t="str">
            <v>G2</v>
          </cell>
          <cell r="BY143" t="str">
            <v>A2</v>
          </cell>
          <cell r="BZ143">
            <v>8164.8</v>
          </cell>
          <cell r="CA143">
            <v>2.7</v>
          </cell>
          <cell r="CB143">
            <v>3949</v>
          </cell>
          <cell r="CC143">
            <v>692.77</v>
          </cell>
          <cell r="CD143">
            <v>1300</v>
          </cell>
          <cell r="CE143">
            <v>175</v>
          </cell>
          <cell r="CF143">
            <v>119.78</v>
          </cell>
          <cell r="CG143">
            <v>0</v>
          </cell>
          <cell r="CH143">
            <v>0</v>
          </cell>
          <cell r="CI143">
            <v>120</v>
          </cell>
          <cell r="CJ143">
            <v>425</v>
          </cell>
          <cell r="CK143">
            <v>0</v>
          </cell>
          <cell r="CL143">
            <v>0</v>
          </cell>
          <cell r="CM143">
            <v>0</v>
          </cell>
          <cell r="CN143">
            <v>52.72</v>
          </cell>
          <cell r="CO143">
            <v>0</v>
          </cell>
          <cell r="CP143">
            <v>0</v>
          </cell>
          <cell r="CQ143">
            <v>0</v>
          </cell>
          <cell r="CR143">
            <v>194</v>
          </cell>
          <cell r="CS143">
            <v>0</v>
          </cell>
          <cell r="CT143">
            <v>0</v>
          </cell>
          <cell r="CU143">
            <v>2</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624.41</v>
          </cell>
          <cell r="DS143">
            <v>0</v>
          </cell>
          <cell r="DT143">
            <v>624.41</v>
          </cell>
          <cell r="DU143">
            <v>0</v>
          </cell>
          <cell r="DV143">
            <v>0</v>
          </cell>
          <cell r="DW143">
            <v>0</v>
          </cell>
          <cell r="DX143">
            <v>0</v>
          </cell>
          <cell r="DY143">
            <v>140.47999999999999</v>
          </cell>
          <cell r="DZ143">
            <v>140.47999999999999</v>
          </cell>
          <cell r="EA143">
            <v>0</v>
          </cell>
          <cell r="EB143">
            <v>0</v>
          </cell>
          <cell r="EC143">
            <v>0</v>
          </cell>
          <cell r="ED143">
            <v>0</v>
          </cell>
          <cell r="EE143">
            <v>140.47999999999999</v>
          </cell>
          <cell r="EF143">
            <v>140.47999999999999</v>
          </cell>
          <cell r="EG143">
            <v>0</v>
          </cell>
          <cell r="EH143">
            <v>0</v>
          </cell>
          <cell r="EI143">
            <v>0</v>
          </cell>
          <cell r="EJ143">
            <v>0</v>
          </cell>
          <cell r="EK143">
            <v>0</v>
          </cell>
          <cell r="EL143">
            <v>0</v>
          </cell>
          <cell r="EM143">
            <v>157</v>
          </cell>
          <cell r="EN143">
            <v>3140</v>
          </cell>
          <cell r="EO143">
            <v>1</v>
          </cell>
          <cell r="EP143" t="str">
            <v>ja</v>
          </cell>
          <cell r="EQ143">
            <v>83.61</v>
          </cell>
          <cell r="ER143">
            <v>764.89</v>
          </cell>
          <cell r="ES143">
            <v>764.89</v>
          </cell>
          <cell r="ET143">
            <v>4</v>
          </cell>
          <cell r="EU143">
            <v>15</v>
          </cell>
          <cell r="EV143">
            <v>0</v>
          </cell>
          <cell r="EW143">
            <v>5240.9299644815264</v>
          </cell>
          <cell r="EX143">
            <v>630.48690590241426</v>
          </cell>
          <cell r="EY143">
            <v>0.41309357419134923</v>
          </cell>
          <cell r="EZ143">
            <v>1376.1750768041677</v>
          </cell>
          <cell r="FA143">
            <v>0</v>
          </cell>
          <cell r="FB143">
            <v>200.85017157502941</v>
          </cell>
          <cell r="FC143">
            <v>715.9447876626715</v>
          </cell>
          <cell r="FD143">
            <v>8164.8</v>
          </cell>
          <cell r="FF143">
            <v>2809.9866666666667</v>
          </cell>
          <cell r="FG143">
            <v>3024</v>
          </cell>
          <cell r="FH143">
            <v>0</v>
          </cell>
          <cell r="FI143">
            <v>0</v>
          </cell>
          <cell r="FJ143">
            <v>80.055370370370369</v>
          </cell>
          <cell r="FK143">
            <v>3024</v>
          </cell>
          <cell r="FL143">
            <v>55.533333333333339</v>
          </cell>
          <cell r="FM143">
            <v>3024</v>
          </cell>
          <cell r="FN143">
            <v>1490.8444444444444</v>
          </cell>
          <cell r="FO143">
            <v>3024</v>
          </cell>
          <cell r="FP143">
            <v>0</v>
          </cell>
          <cell r="FQ143">
            <v>0</v>
          </cell>
          <cell r="FR143">
            <v>508.30759259259253</v>
          </cell>
          <cell r="FS143">
            <v>3024</v>
          </cell>
          <cell r="FT143">
            <v>0</v>
          </cell>
          <cell r="FU143">
            <v>0</v>
          </cell>
          <cell r="FW143">
            <v>1</v>
          </cell>
          <cell r="FX143">
            <v>105</v>
          </cell>
        </row>
        <row r="144">
          <cell r="I144">
            <v>2009</v>
          </cell>
          <cell r="J144" t="str">
            <v>Berlin, Tollensestr. 2-40, Teterower Ring 64-102</v>
          </cell>
          <cell r="K144" t="str">
            <v>Team 02</v>
          </cell>
          <cell r="L144" t="str">
            <v>Team 1 &amp; 2</v>
          </cell>
          <cell r="M144" t="str">
            <v>Berhorst, Chrisitane</v>
          </cell>
          <cell r="N144" t="str">
            <v>Trettin, Sabrina</v>
          </cell>
          <cell r="O144" t="str">
            <v>Steinbeck, Juliane</v>
          </cell>
          <cell r="P144" t="str">
            <v>Team KDN / Hilbrecht, Dirk</v>
          </cell>
          <cell r="Q144" t="str">
            <v>Winkler, Anna</v>
          </cell>
          <cell r="R144" t="str">
            <v>3030.001.01</v>
          </cell>
          <cell r="S144" t="str">
            <v>3030.100.01</v>
          </cell>
          <cell r="T144" t="str">
            <v>43</v>
          </cell>
          <cell r="U144" t="str">
            <v>Apartmentanlage Beschäftigtenwohnen</v>
          </cell>
          <cell r="V144">
            <v>45139</v>
          </cell>
          <cell r="W144" t="str">
            <v>TN04</v>
          </cell>
          <cell r="X144" t="str">
            <v>Wohnen</v>
          </cell>
          <cell r="Y144" t="str">
            <v>Wohnen</v>
          </cell>
          <cell r="Z144" t="str">
            <v>Berlin</v>
          </cell>
          <cell r="AA144" t="str">
            <v>12619</v>
          </cell>
          <cell r="AB144" t="str">
            <v>Berlin</v>
          </cell>
          <cell r="AC144" t="str">
            <v>Marzahn-Hellersdorf</v>
          </cell>
          <cell r="AD144" t="str">
            <v>Hellersdorf</v>
          </cell>
          <cell r="AE144" t="str">
            <v>Teterower Ring 100</v>
          </cell>
          <cell r="AF144" t="str">
            <v>3033/3033/3033/2009/0035</v>
          </cell>
          <cell r="AG144">
            <v>2009</v>
          </cell>
          <cell r="AH144" t="str">
            <v>LBB11 LBB Fonds 11 Standort 01 Teilgarantie 01</v>
          </cell>
          <cell r="AI144">
            <v>1</v>
          </cell>
          <cell r="AJ144">
            <v>76</v>
          </cell>
          <cell r="AK144">
            <v>0</v>
          </cell>
          <cell r="AL144">
            <v>3024</v>
          </cell>
          <cell r="AM144">
            <v>36351.240000000005</v>
          </cell>
          <cell r="AN144">
            <v>28186.44</v>
          </cell>
          <cell r="AO144">
            <v>23715.24</v>
          </cell>
          <cell r="AP144" t="str">
            <v>-</v>
          </cell>
          <cell r="AQ144" t="str">
            <v>3030.100.01</v>
          </cell>
          <cell r="AR144">
            <v>8</v>
          </cell>
          <cell r="AS144">
            <v>1</v>
          </cell>
          <cell r="AT144">
            <v>2</v>
          </cell>
          <cell r="AU144" t="str">
            <v>-</v>
          </cell>
          <cell r="AV144" t="str">
            <v>-</v>
          </cell>
          <cell r="AW144" t="str">
            <v>-</v>
          </cell>
          <cell r="AX144" t="str">
            <v>-</v>
          </cell>
          <cell r="AY144" t="str">
            <v>-</v>
          </cell>
          <cell r="AZ144" t="str">
            <v>-</v>
          </cell>
          <cell r="BA144" t="str">
            <v>-</v>
          </cell>
          <cell r="BB144" t="str">
            <v>-</v>
          </cell>
          <cell r="BC144" t="str">
            <v>-</v>
          </cell>
          <cell r="BD144" t="str">
            <v>-</v>
          </cell>
          <cell r="BE144" t="str">
            <v>-</v>
          </cell>
          <cell r="BF144" t="str">
            <v>-</v>
          </cell>
          <cell r="BG144" t="str">
            <v>-</v>
          </cell>
          <cell r="BH144" t="str">
            <v>-</v>
          </cell>
          <cell r="BJ144" t="str">
            <v>W</v>
          </cell>
          <cell r="BK144" t="str">
            <v>W</v>
          </cell>
          <cell r="BL144" t="str">
            <v>G</v>
          </cell>
          <cell r="BM144" t="str">
            <v>G</v>
          </cell>
          <cell r="BN144" t="str">
            <v>G</v>
          </cell>
          <cell r="BO144" t="str">
            <v>G</v>
          </cell>
          <cell r="BP144" t="str">
            <v>G</v>
          </cell>
          <cell r="BQ144" t="str">
            <v>entfällt</v>
          </cell>
          <cell r="BR144" t="str">
            <v>entfällt</v>
          </cell>
          <cell r="BS144" t="str">
            <v>entfällt</v>
          </cell>
          <cell r="BT144" t="str">
            <v>entfällt</v>
          </cell>
          <cell r="BU144" t="str">
            <v>entfällt</v>
          </cell>
          <cell r="BV144" t="str">
            <v>entfällt</v>
          </cell>
          <cell r="BW144" t="str">
            <v>entfällt</v>
          </cell>
          <cell r="BX144" t="str">
            <v>entfällt</v>
          </cell>
          <cell r="BY144" t="str">
            <v>entfällt</v>
          </cell>
          <cell r="BZ144">
            <v>68233.810000000027</v>
          </cell>
          <cell r="CA144">
            <v>3.5864360080565416</v>
          </cell>
          <cell r="CB144">
            <v>17079.657999999999</v>
          </cell>
          <cell r="CC144">
            <v>5570.9620000000004</v>
          </cell>
          <cell r="CD144">
            <v>10815.329</v>
          </cell>
          <cell r="CE144">
            <v>3427.1709999999998</v>
          </cell>
          <cell r="CF144">
            <v>167.23</v>
          </cell>
          <cell r="CG144">
            <v>0</v>
          </cell>
          <cell r="CH144">
            <v>471</v>
          </cell>
          <cell r="CI144">
            <v>510.572</v>
          </cell>
          <cell r="CJ144">
            <v>1819.19</v>
          </cell>
          <cell r="CK144">
            <v>0</v>
          </cell>
          <cell r="CL144">
            <v>82.9</v>
          </cell>
          <cell r="CM144">
            <v>65.100999999999999</v>
          </cell>
          <cell r="CN144">
            <v>370.48700000000002</v>
          </cell>
          <cell r="CO144">
            <v>4131.4560000000001</v>
          </cell>
          <cell r="CP144">
            <v>556</v>
          </cell>
          <cell r="CQ144">
            <v>0</v>
          </cell>
          <cell r="CR144">
            <v>0</v>
          </cell>
          <cell r="CS144">
            <v>1</v>
          </cell>
          <cell r="CT144">
            <v>483.988</v>
          </cell>
          <cell r="CU144">
            <v>118</v>
          </cell>
          <cell r="CV144">
            <v>0</v>
          </cell>
          <cell r="CW144">
            <v>15</v>
          </cell>
          <cell r="CX144">
            <v>55.534999999999997</v>
          </cell>
          <cell r="CY144">
            <v>130.33099999999999</v>
          </cell>
          <cell r="CZ144">
            <v>12.539</v>
          </cell>
          <cell r="DA144">
            <v>0</v>
          </cell>
          <cell r="DB144">
            <v>0</v>
          </cell>
          <cell r="DC144">
            <v>0</v>
          </cell>
          <cell r="DD144">
            <v>0</v>
          </cell>
          <cell r="DE144">
            <v>0</v>
          </cell>
          <cell r="DF144">
            <v>0</v>
          </cell>
          <cell r="DG144">
            <v>0</v>
          </cell>
          <cell r="DH144">
            <v>0</v>
          </cell>
          <cell r="DI144">
            <v>573</v>
          </cell>
          <cell r="DJ144">
            <v>0</v>
          </cell>
          <cell r="DK144">
            <v>154</v>
          </cell>
          <cell r="DL144">
            <v>0</v>
          </cell>
          <cell r="DM144">
            <v>1489.5039999999999</v>
          </cell>
          <cell r="DN144">
            <v>0</v>
          </cell>
          <cell r="DO144">
            <v>0</v>
          </cell>
          <cell r="DP144">
            <v>0</v>
          </cell>
          <cell r="DQ144">
            <v>4808.72</v>
          </cell>
          <cell r="DR144">
            <v>0</v>
          </cell>
          <cell r="DS144">
            <v>0</v>
          </cell>
          <cell r="DT144">
            <v>4808.72</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13.44</v>
          </cell>
          <cell r="EM144">
            <v>321</v>
          </cell>
          <cell r="EN144">
            <v>361.15</v>
          </cell>
          <cell r="EO144">
            <v>1</v>
          </cell>
          <cell r="EP144" t="str">
            <v>nein, WEG</v>
          </cell>
          <cell r="ER144">
            <v>4808.72</v>
          </cell>
          <cell r="ES144">
            <v>764.89</v>
          </cell>
          <cell r="ET144">
            <v>4</v>
          </cell>
          <cell r="EU144">
            <v>15</v>
          </cell>
          <cell r="EV144">
            <v>21559.164784592493</v>
          </cell>
          <cell r="EW144">
            <v>214.92188575190823</v>
          </cell>
          <cell r="EX144">
            <v>16424.639874999702</v>
          </cell>
          <cell r="EY144">
            <v>1377.2833403711229</v>
          </cell>
          <cell r="EZ144">
            <v>21885.341434247955</v>
          </cell>
          <cell r="FA144">
            <v>110.72207064003847</v>
          </cell>
          <cell r="FB144">
            <v>6651.7699339802948</v>
          </cell>
          <cell r="FC144">
            <v>9.9666754165215021</v>
          </cell>
          <cell r="FD144">
            <v>68233.810000000041</v>
          </cell>
          <cell r="FF144">
            <v>1492.6032162623951</v>
          </cell>
          <cell r="FG144">
            <v>19025.520000000037</v>
          </cell>
          <cell r="FH144">
            <v>0</v>
          </cell>
          <cell r="FI144">
            <v>0</v>
          </cell>
          <cell r="FJ144">
            <v>2688.4584764835276</v>
          </cell>
          <cell r="FK144">
            <v>19025.520000000037</v>
          </cell>
          <cell r="FL144">
            <v>105.16682750098163</v>
          </cell>
          <cell r="FM144">
            <v>19025.520000000037</v>
          </cell>
          <cell r="FN144">
            <v>4518.1242933261174</v>
          </cell>
          <cell r="FO144">
            <v>19025.520000000037</v>
          </cell>
          <cell r="FP144">
            <v>0</v>
          </cell>
          <cell r="FQ144">
            <v>0</v>
          </cell>
          <cell r="FR144">
            <v>496.94049018849029</v>
          </cell>
          <cell r="FS144">
            <v>19025.520000000037</v>
          </cell>
          <cell r="FT144">
            <v>0</v>
          </cell>
          <cell r="FU144">
            <v>0</v>
          </cell>
          <cell r="FW144">
            <v>1</v>
          </cell>
          <cell r="FX144">
            <v>2503</v>
          </cell>
        </row>
        <row r="145">
          <cell r="I145">
            <v>2139</v>
          </cell>
          <cell r="J145" t="str">
            <v>Berlin, Chorweiler Str. 11-21, Ehrenfelder Str. 14-24</v>
          </cell>
          <cell r="K145" t="str">
            <v>Team 02</v>
          </cell>
          <cell r="L145" t="str">
            <v>Sonstige/Stellplätze</v>
          </cell>
          <cell r="M145" t="str">
            <v>Berhorst, Chrisitane</v>
          </cell>
          <cell r="N145" t="str">
            <v>Schroll, Marcel</v>
          </cell>
          <cell r="O145" t="str">
            <v>Lebelt, Monika</v>
          </cell>
          <cell r="P145" t="str">
            <v>Geisthardt, Alexandra</v>
          </cell>
          <cell r="Q145" t="str">
            <v>Heim, Florian</v>
          </cell>
          <cell r="R145" t="str">
            <v>3033.002.01</v>
          </cell>
          <cell r="S145" t="str">
            <v>3033.100.02</v>
          </cell>
          <cell r="T145" t="str">
            <v>40</v>
          </cell>
          <cell r="U145" t="str">
            <v>Mietwohnanlage</v>
          </cell>
          <cell r="V145"/>
          <cell r="W145" t="str">
            <v>TN04</v>
          </cell>
          <cell r="X145" t="str">
            <v>Wohnen</v>
          </cell>
          <cell r="Y145" t="str">
            <v>Wohnen</v>
          </cell>
          <cell r="Z145" t="str">
            <v>Berlin</v>
          </cell>
          <cell r="AA145" t="str">
            <v>12524</v>
          </cell>
          <cell r="AB145" t="str">
            <v>Berlin</v>
          </cell>
          <cell r="AC145" t="str">
            <v>Treptow-Köpenick</v>
          </cell>
          <cell r="AD145" t="str">
            <v>Altglienicke</v>
          </cell>
          <cell r="AE145" t="str">
            <v>Berlin, Chorweiler Str. 11-21, Ehrenfelder Str. 14-24</v>
          </cell>
          <cell r="AF145" t="str">
            <v>3033/3037/3037/2139/1001</v>
          </cell>
          <cell r="AG145">
            <v>2139</v>
          </cell>
          <cell r="AH145" t="str">
            <v>LBB11 LBB Fonds 11 Standort 02 Teilgarantie 03</v>
          </cell>
          <cell r="AI145">
            <v>1</v>
          </cell>
          <cell r="AJ145">
            <v>130</v>
          </cell>
          <cell r="AK145">
            <v>1</v>
          </cell>
          <cell r="AL145">
            <v>8864.630000000001</v>
          </cell>
          <cell r="AM145">
            <v>60</v>
          </cell>
          <cell r="AN145">
            <v>60</v>
          </cell>
          <cell r="AO145">
            <v>60</v>
          </cell>
          <cell r="AP145" t="str">
            <v>-</v>
          </cell>
          <cell r="AQ145" t="str">
            <v>3033.100.02</v>
          </cell>
          <cell r="AR145">
            <v>4</v>
          </cell>
          <cell r="AS145">
            <v>12</v>
          </cell>
          <cell r="AT145">
            <v>4</v>
          </cell>
          <cell r="AU145">
            <v>44197</v>
          </cell>
          <cell r="AV145">
            <v>46387</v>
          </cell>
          <cell r="AW145">
            <v>44561</v>
          </cell>
          <cell r="AX145">
            <v>46387</v>
          </cell>
          <cell r="AY145">
            <v>46197</v>
          </cell>
          <cell r="AZ145">
            <v>46197</v>
          </cell>
          <cell r="BA145">
            <v>44561</v>
          </cell>
          <cell r="BB145">
            <v>46387</v>
          </cell>
          <cell r="BC145">
            <v>44561</v>
          </cell>
          <cell r="BD145">
            <v>46387</v>
          </cell>
          <cell r="BE145">
            <v>44561</v>
          </cell>
          <cell r="BF145">
            <v>46387</v>
          </cell>
          <cell r="BG145">
            <v>44651</v>
          </cell>
          <cell r="BH145">
            <v>46112</v>
          </cell>
          <cell r="BI145"/>
          <cell r="BJ145" t="str">
            <v>W</v>
          </cell>
          <cell r="BK145" t="str">
            <v>W</v>
          </cell>
          <cell r="BL145" t="str">
            <v>G</v>
          </cell>
          <cell r="BM145" t="str">
            <v>G</v>
          </cell>
          <cell r="BN145" t="str">
            <v>G</v>
          </cell>
          <cell r="BO145" t="str">
            <v>G</v>
          </cell>
          <cell r="BP145" t="str">
            <v>G</v>
          </cell>
          <cell r="BQ145" t="str">
            <v>entfällt</v>
          </cell>
          <cell r="BR145" t="str">
            <v>W4</v>
          </cell>
          <cell r="BS145" t="str">
            <v>W4</v>
          </cell>
          <cell r="BT145" t="str">
            <v>G4</v>
          </cell>
          <cell r="BU145" t="str">
            <v>G4</v>
          </cell>
          <cell r="BV145" t="str">
            <v>G4</v>
          </cell>
          <cell r="BW145" t="str">
            <v>G4</v>
          </cell>
          <cell r="BX145" t="str">
            <v>G4</v>
          </cell>
          <cell r="BY145" t="str">
            <v>entfällt</v>
          </cell>
          <cell r="BZ145">
            <v>28428.620000000003</v>
          </cell>
          <cell r="CA145">
            <v>3.2069719773978158</v>
          </cell>
          <cell r="CB145">
            <v>11892.74</v>
          </cell>
          <cell r="CC145">
            <v>3049.45</v>
          </cell>
          <cell r="CD145">
            <v>6749.9589999999998</v>
          </cell>
          <cell r="CE145">
            <v>373.96499999999997</v>
          </cell>
          <cell r="CF145">
            <v>325.51600000000002</v>
          </cell>
          <cell r="CG145">
            <v>0</v>
          </cell>
          <cell r="CH145">
            <v>150</v>
          </cell>
          <cell r="CI145">
            <v>0</v>
          </cell>
          <cell r="CJ145">
            <v>3344.0239999999999</v>
          </cell>
          <cell r="CK145">
            <v>0</v>
          </cell>
          <cell r="CL145">
            <v>0</v>
          </cell>
          <cell r="CM145">
            <v>146.40600000000001</v>
          </cell>
          <cell r="CN145">
            <v>145.21100000000001</v>
          </cell>
          <cell r="CO145">
            <v>2119.6610000000001</v>
          </cell>
          <cell r="CP145">
            <v>533</v>
          </cell>
          <cell r="CQ145">
            <v>797.62599999999998</v>
          </cell>
          <cell r="CR145">
            <v>87.471000000000004</v>
          </cell>
          <cell r="CS145">
            <v>1</v>
          </cell>
          <cell r="CT145">
            <v>796.15800000000002</v>
          </cell>
          <cell r="CU145">
            <v>80</v>
          </cell>
          <cell r="CV145">
            <v>0</v>
          </cell>
          <cell r="CW145">
            <v>194</v>
          </cell>
          <cell r="CX145">
            <v>2</v>
          </cell>
          <cell r="CY145">
            <v>1077.941</v>
          </cell>
          <cell r="CZ145">
            <v>56.786000000000001</v>
          </cell>
          <cell r="DA145">
            <v>0</v>
          </cell>
          <cell r="DB145">
            <v>0</v>
          </cell>
          <cell r="DC145">
            <v>0</v>
          </cell>
          <cell r="DD145">
            <v>0</v>
          </cell>
          <cell r="DE145">
            <v>437</v>
          </cell>
          <cell r="DF145">
            <v>0</v>
          </cell>
          <cell r="DG145">
            <v>0</v>
          </cell>
          <cell r="DH145">
            <v>0</v>
          </cell>
          <cell r="DI145">
            <v>0</v>
          </cell>
          <cell r="DJ145">
            <v>0</v>
          </cell>
          <cell r="DK145">
            <v>50</v>
          </cell>
          <cell r="DL145">
            <v>0</v>
          </cell>
          <cell r="DM145">
            <v>1230.7650000000001</v>
          </cell>
          <cell r="DN145">
            <v>0</v>
          </cell>
          <cell r="DO145">
            <v>1104.76</v>
          </cell>
          <cell r="DP145">
            <v>0</v>
          </cell>
          <cell r="DQ145">
            <v>1232.9000000000001</v>
          </cell>
          <cell r="DR145">
            <v>0</v>
          </cell>
          <cell r="DS145">
            <v>0</v>
          </cell>
          <cell r="DT145">
            <v>2337.66</v>
          </cell>
          <cell r="DU145">
            <v>0</v>
          </cell>
          <cell r="DV145">
            <v>0</v>
          </cell>
          <cell r="DW145">
            <v>0</v>
          </cell>
          <cell r="DX145">
            <v>0</v>
          </cell>
          <cell r="DY145">
            <v>0</v>
          </cell>
          <cell r="DZ145">
            <v>0</v>
          </cell>
          <cell r="EA145">
            <v>0</v>
          </cell>
          <cell r="EB145">
            <v>0</v>
          </cell>
          <cell r="EC145">
            <v>11.04</v>
          </cell>
          <cell r="ED145">
            <v>0</v>
          </cell>
          <cell r="EE145">
            <v>0</v>
          </cell>
          <cell r="EF145">
            <v>11.04</v>
          </cell>
          <cell r="EG145">
            <v>0</v>
          </cell>
          <cell r="EH145">
            <v>0</v>
          </cell>
          <cell r="EI145">
            <v>0</v>
          </cell>
          <cell r="EJ145">
            <v>0</v>
          </cell>
          <cell r="EK145">
            <v>0</v>
          </cell>
          <cell r="EL145">
            <v>4.2</v>
          </cell>
          <cell r="EM145">
            <v>174</v>
          </cell>
          <cell r="EN145">
            <v>236.91</v>
          </cell>
          <cell r="EO145">
            <v>1</v>
          </cell>
          <cell r="EP145" t="str">
            <v>ja</v>
          </cell>
          <cell r="EQ145">
            <v>716.21</v>
          </cell>
          <cell r="ER145">
            <v>1632.4899999999998</v>
          </cell>
          <cell r="ES145">
            <v>2348.6999999999998</v>
          </cell>
          <cell r="ET145" t="str">
            <v>entfällt</v>
          </cell>
          <cell r="EU145" t="str">
            <v>entfällt</v>
          </cell>
          <cell r="EV145">
            <v>8982.3110152952268</v>
          </cell>
          <cell r="EW145">
            <v>89.544063562102295</v>
          </cell>
          <cell r="EX145">
            <v>6843.0862301726056</v>
          </cell>
          <cell r="EY145">
            <v>573.82498083781775</v>
          </cell>
          <cell r="EZ145">
            <v>9118.2077507395516</v>
          </cell>
          <cell r="FA145">
            <v>46.130733016942912</v>
          </cell>
          <cell r="FB145">
            <v>2771.362756682513</v>
          </cell>
          <cell r="FC145">
            <v>4.1524696932449094</v>
          </cell>
          <cell r="FD145">
            <v>28428.620000000006</v>
          </cell>
          <cell r="FF145">
            <v>476.03250000000008</v>
          </cell>
          <cell r="FG145">
            <v>8864.630000000001</v>
          </cell>
          <cell r="FH145">
            <v>0</v>
          </cell>
          <cell r="FI145">
            <v>0</v>
          </cell>
          <cell r="FJ145">
            <v>0</v>
          </cell>
          <cell r="FK145">
            <v>0</v>
          </cell>
          <cell r="FL145">
            <v>134.15750000000003</v>
          </cell>
          <cell r="FM145">
            <v>8864.630000000001</v>
          </cell>
          <cell r="FN145">
            <v>1293.5708333333334</v>
          </cell>
          <cell r="FO145">
            <v>8864.630000000001</v>
          </cell>
          <cell r="FP145">
            <v>33.223333333333336</v>
          </cell>
          <cell r="FQ145">
            <v>8864.630000000001</v>
          </cell>
          <cell r="FR145">
            <v>476.8325000000001</v>
          </cell>
          <cell r="FS145">
            <v>8864.630000000001</v>
          </cell>
          <cell r="FT145">
            <v>0</v>
          </cell>
          <cell r="FU145">
            <v>0</v>
          </cell>
          <cell r="FW145">
            <v>0</v>
          </cell>
          <cell r="FX145">
            <v>2009</v>
          </cell>
        </row>
        <row r="146">
          <cell r="I146">
            <v>2216</v>
          </cell>
          <cell r="J146" t="str">
            <v>Berlin, Wendenschloßstr. 37-41, Allendeweg 1-5, ..</v>
          </cell>
          <cell r="K146" t="str">
            <v>Team 02</v>
          </cell>
          <cell r="L146" t="str">
            <v>Team 1 &amp; 2</v>
          </cell>
          <cell r="M146" t="str">
            <v>Berhorst, Chrisitane</v>
          </cell>
          <cell r="N146" t="str">
            <v>Schroll, Marcel</v>
          </cell>
          <cell r="O146" t="str">
            <v>Mishali, Dominik</v>
          </cell>
          <cell r="P146" t="str">
            <v>Geisthardt, Alexandra</v>
          </cell>
          <cell r="Q146" t="str">
            <v>Heim, Florian</v>
          </cell>
          <cell r="R146" t="str">
            <v>3033.004.01</v>
          </cell>
          <cell r="S146" t="str">
            <v>3033.100.04</v>
          </cell>
          <cell r="T146" t="str">
            <v>40</v>
          </cell>
          <cell r="U146" t="str">
            <v>Mietwohnanlage</v>
          </cell>
          <cell r="V146"/>
          <cell r="W146" t="str">
            <v>TN04</v>
          </cell>
          <cell r="X146" t="str">
            <v>Wohnen</v>
          </cell>
          <cell r="Y146" t="str">
            <v>Wohnen</v>
          </cell>
          <cell r="Z146" t="str">
            <v>Berlin</v>
          </cell>
          <cell r="AA146" t="str">
            <v>12559</v>
          </cell>
          <cell r="AB146" t="str">
            <v>Berlin</v>
          </cell>
          <cell r="AC146" t="str">
            <v>Treptow-Köpenick</v>
          </cell>
          <cell r="AD146" t="str">
            <v>Köpenick</v>
          </cell>
          <cell r="AE146" t="str">
            <v>Allendeweg 1</v>
          </cell>
          <cell r="AF146" t="str">
            <v>3033/3033/3033/2216/0001</v>
          </cell>
          <cell r="AG146">
            <v>2216</v>
          </cell>
          <cell r="AH146" t="str">
            <v>LBB11 LBB Fonds 11 Standort 04 Teilgarantie 01</v>
          </cell>
          <cell r="AI146">
            <v>1</v>
          </cell>
          <cell r="AJ146">
            <v>126</v>
          </cell>
          <cell r="AK146">
            <v>0</v>
          </cell>
          <cell r="AL146">
            <v>8051.1399999999976</v>
          </cell>
          <cell r="AM146">
            <v>771.95</v>
          </cell>
          <cell r="AN146">
            <v>528.89</v>
          </cell>
          <cell r="AO146">
            <v>528.89</v>
          </cell>
          <cell r="AP146">
            <v>7039</v>
          </cell>
          <cell r="AQ146" t="str">
            <v>3033.100.04</v>
          </cell>
          <cell r="AR146">
            <v>7</v>
          </cell>
          <cell r="AS146">
            <v>10</v>
          </cell>
          <cell r="AT146" t="str">
            <v>WEG</v>
          </cell>
          <cell r="AU146" t="str">
            <v>-</v>
          </cell>
          <cell r="AV146" t="str">
            <v>-</v>
          </cell>
          <cell r="AW146" t="str">
            <v>-</v>
          </cell>
          <cell r="AX146" t="str">
            <v>-</v>
          </cell>
          <cell r="AY146" t="str">
            <v>-</v>
          </cell>
          <cell r="AZ146" t="str">
            <v>-</v>
          </cell>
          <cell r="BA146" t="str">
            <v>-</v>
          </cell>
          <cell r="BB146" t="str">
            <v>-</v>
          </cell>
          <cell r="BC146" t="str">
            <v>-</v>
          </cell>
          <cell r="BD146" t="str">
            <v>-</v>
          </cell>
          <cell r="BE146" t="str">
            <v>-</v>
          </cell>
          <cell r="BF146" t="str">
            <v>-</v>
          </cell>
          <cell r="BG146" t="str">
            <v>-</v>
          </cell>
          <cell r="BH146" t="str">
            <v>-</v>
          </cell>
          <cell r="BI146"/>
          <cell r="BJ146" t="str">
            <v>W</v>
          </cell>
          <cell r="BK146" t="str">
            <v>W</v>
          </cell>
          <cell r="BL146" t="str">
            <v>G</v>
          </cell>
          <cell r="BM146" t="str">
            <v>G</v>
          </cell>
          <cell r="BN146" t="str">
            <v>G</v>
          </cell>
          <cell r="BO146" t="str">
            <v>G</v>
          </cell>
          <cell r="BP146" t="str">
            <v>G</v>
          </cell>
          <cell r="BQ146" t="str">
            <v>entfällt</v>
          </cell>
          <cell r="BR146" t="str">
            <v>entfällt</v>
          </cell>
          <cell r="BS146" t="str">
            <v>entfällt</v>
          </cell>
          <cell r="BT146" t="str">
            <v>entfällt</v>
          </cell>
          <cell r="BU146" t="str">
            <v>entfällt</v>
          </cell>
          <cell r="BV146" t="str">
            <v>entfällt</v>
          </cell>
          <cell r="BW146" t="str">
            <v>entfällt</v>
          </cell>
          <cell r="BX146" t="str">
            <v>entfällt</v>
          </cell>
          <cell r="BY146" t="str">
            <v>entfällt</v>
          </cell>
          <cell r="BZ146">
            <v>26937.319999999989</v>
          </cell>
          <cell r="CA146">
            <v>3.3457771197619217</v>
          </cell>
          <cell r="CB146">
            <v>7419.893</v>
          </cell>
          <cell r="CC146">
            <v>2732.1149999999998</v>
          </cell>
          <cell r="CD146">
            <v>3840.4960000000001</v>
          </cell>
          <cell r="CE146">
            <v>328.964</v>
          </cell>
          <cell r="CF146">
            <v>48.835999999999999</v>
          </cell>
          <cell r="CG146">
            <v>0</v>
          </cell>
          <cell r="CH146">
            <v>57</v>
          </cell>
          <cell r="CI146">
            <v>8.1609999999999996</v>
          </cell>
          <cell r="CJ146">
            <v>2453.8879999999999</v>
          </cell>
          <cell r="CK146">
            <v>0</v>
          </cell>
          <cell r="CL146">
            <v>0</v>
          </cell>
          <cell r="CM146">
            <v>50.222000000000001</v>
          </cell>
          <cell r="CN146">
            <v>0</v>
          </cell>
          <cell r="CO146">
            <v>916.101</v>
          </cell>
          <cell r="CP146">
            <v>353</v>
          </cell>
          <cell r="CQ146">
            <v>0</v>
          </cell>
          <cell r="CR146">
            <v>68.778000000000006</v>
          </cell>
          <cell r="CS146">
            <v>0</v>
          </cell>
          <cell r="CT146">
            <v>358.82400000000001</v>
          </cell>
          <cell r="CU146">
            <v>28</v>
          </cell>
          <cell r="CV146">
            <v>0</v>
          </cell>
          <cell r="CW146">
            <v>139</v>
          </cell>
          <cell r="CX146">
            <v>78.73</v>
          </cell>
          <cell r="CY146">
            <v>194.465</v>
          </cell>
          <cell r="CZ146">
            <v>115.248</v>
          </cell>
          <cell r="DA146">
            <v>0</v>
          </cell>
          <cell r="DB146">
            <v>0</v>
          </cell>
          <cell r="DC146">
            <v>0</v>
          </cell>
          <cell r="DD146">
            <v>0</v>
          </cell>
          <cell r="DE146">
            <v>442</v>
          </cell>
          <cell r="DF146">
            <v>0</v>
          </cell>
          <cell r="DG146">
            <v>0</v>
          </cell>
          <cell r="DH146">
            <v>0</v>
          </cell>
          <cell r="DI146">
            <v>0</v>
          </cell>
          <cell r="DJ146">
            <v>0</v>
          </cell>
          <cell r="DK146">
            <v>52</v>
          </cell>
          <cell r="DL146">
            <v>0</v>
          </cell>
          <cell r="DM146">
            <v>399.28800000000001</v>
          </cell>
          <cell r="DN146">
            <v>0</v>
          </cell>
          <cell r="DO146">
            <v>1196.8699999999999</v>
          </cell>
          <cell r="DP146">
            <v>0</v>
          </cell>
          <cell r="DQ146">
            <v>841.82</v>
          </cell>
          <cell r="DR146">
            <v>0</v>
          </cell>
          <cell r="DS146">
            <v>0</v>
          </cell>
          <cell r="DT146">
            <v>2038.69</v>
          </cell>
          <cell r="DU146">
            <v>0</v>
          </cell>
          <cell r="DV146">
            <v>0</v>
          </cell>
          <cell r="DW146">
            <v>0</v>
          </cell>
          <cell r="DX146">
            <v>0</v>
          </cell>
          <cell r="DY146">
            <v>0</v>
          </cell>
          <cell r="DZ146">
            <v>0</v>
          </cell>
          <cell r="EA146">
            <v>16.170000000000002</v>
          </cell>
          <cell r="EB146">
            <v>0</v>
          </cell>
          <cell r="EC146">
            <v>0</v>
          </cell>
          <cell r="ED146">
            <v>0</v>
          </cell>
          <cell r="EE146">
            <v>0</v>
          </cell>
          <cell r="EF146">
            <v>16.170000000000002</v>
          </cell>
          <cell r="EG146">
            <v>0</v>
          </cell>
          <cell r="EH146">
            <v>10.08</v>
          </cell>
          <cell r="EI146">
            <v>0</v>
          </cell>
          <cell r="EJ146">
            <v>0</v>
          </cell>
          <cell r="EK146">
            <v>10.08</v>
          </cell>
          <cell r="EL146">
            <v>5.7</v>
          </cell>
          <cell r="EM146">
            <v>104</v>
          </cell>
          <cell r="EN146">
            <v>235.6</v>
          </cell>
          <cell r="EO146">
            <v>1</v>
          </cell>
          <cell r="EP146" t="str">
            <v>nein, WEG</v>
          </cell>
          <cell r="EQ146">
            <v>716.21</v>
          </cell>
          <cell r="ER146">
            <v>2038.69</v>
          </cell>
          <cell r="ES146">
            <v>2337.66</v>
          </cell>
          <cell r="ET146" t="str">
            <v>entfällt</v>
          </cell>
          <cell r="EU146" t="str">
            <v>entfällt</v>
          </cell>
          <cell r="EV146">
            <v>8511.1196448695828</v>
          </cell>
          <cell r="EW146">
            <v>84.846788000004508</v>
          </cell>
          <cell r="EX146">
            <v>6484.1136702996155</v>
          </cell>
          <cell r="EY146">
            <v>543.7234425315811</v>
          </cell>
          <cell r="EZ146">
            <v>8639.8875502276023</v>
          </cell>
          <cell r="FA146">
            <v>43.71082089499793</v>
          </cell>
          <cell r="FB146">
            <v>2625.9834424899609</v>
          </cell>
          <cell r="FC146">
            <v>3.9346406866474668</v>
          </cell>
          <cell r="FD146">
            <v>26937.319999999989</v>
          </cell>
          <cell r="FF146">
            <v>399.30585233458822</v>
          </cell>
          <cell r="FG146">
            <v>8051.1399999999976</v>
          </cell>
          <cell r="FH146">
            <v>0</v>
          </cell>
          <cell r="FI146">
            <v>0</v>
          </cell>
          <cell r="FJ146">
            <v>559.77763914365562</v>
          </cell>
          <cell r="FK146">
            <v>8051.1399999999976</v>
          </cell>
          <cell r="FL146">
            <v>116.42077020729154</v>
          </cell>
          <cell r="FM146">
            <v>8051.1399999999976</v>
          </cell>
          <cell r="FN146">
            <v>1246.7967582990448</v>
          </cell>
          <cell r="FO146">
            <v>8051.1399999999976</v>
          </cell>
          <cell r="FP146">
            <v>0</v>
          </cell>
          <cell r="FQ146">
            <v>0</v>
          </cell>
          <cell r="FR146">
            <v>92.306179944875865</v>
          </cell>
          <cell r="FS146">
            <v>8051.1399999999976</v>
          </cell>
          <cell r="FT146">
            <v>0</v>
          </cell>
          <cell r="FU146">
            <v>0</v>
          </cell>
          <cell r="FW146">
            <v>0</v>
          </cell>
          <cell r="FX146">
            <v>2139</v>
          </cell>
        </row>
        <row r="147">
          <cell r="I147">
            <v>2040</v>
          </cell>
          <cell r="J147" t="str">
            <v>Berlin, Am Wasserbogen 2-16, Boca-Raton-2,4 Asnieresstr.4-</v>
          </cell>
          <cell r="K147" t="str">
            <v>Team 01</v>
          </cell>
          <cell r="L147" t="str">
            <v>Team 1 &amp; 2</v>
          </cell>
          <cell r="M147" t="str">
            <v>Berhorst, Chrisitane</v>
          </cell>
          <cell r="N147" t="str">
            <v>Krause, Jörn Peter</v>
          </cell>
          <cell r="O147" t="str">
            <v>Fischer, Sigrun</v>
          </cell>
          <cell r="P147" t="str">
            <v>Team Spandau / Walter, Heike</v>
          </cell>
          <cell r="Q147" t="str">
            <v>Arlt, Detlef</v>
          </cell>
          <cell r="R147" t="str">
            <v>3033.005.01</v>
          </cell>
          <cell r="S147" t="str">
            <v>3033.100.05</v>
          </cell>
          <cell r="T147" t="str">
            <v>40</v>
          </cell>
          <cell r="U147" t="str">
            <v>Mietwohnanlage</v>
          </cell>
          <cell r="V147"/>
          <cell r="W147" t="str">
            <v>TN04</v>
          </cell>
          <cell r="X147" t="str">
            <v>Wohnen</v>
          </cell>
          <cell r="Y147" t="str">
            <v>Wohnen</v>
          </cell>
          <cell r="Z147" t="str">
            <v>Berlin</v>
          </cell>
          <cell r="AA147" t="str">
            <v>13587</v>
          </cell>
          <cell r="AB147" t="str">
            <v>Berlin</v>
          </cell>
          <cell r="AC147" t="str">
            <v>Spandau</v>
          </cell>
          <cell r="AD147" t="str">
            <v>Hakenfelde</v>
          </cell>
          <cell r="AE147" t="str">
            <v>Am Wasserbogen 10</v>
          </cell>
          <cell r="AF147" t="str">
            <v>3033/3033/3033/2040/0005</v>
          </cell>
          <cell r="AG147">
            <v>2040</v>
          </cell>
          <cell r="AH147" t="str">
            <v>LBB11 LBB Fonds 11 Standort 05 Teilgarantie 01</v>
          </cell>
          <cell r="AI147">
            <v>1</v>
          </cell>
          <cell r="AJ147">
            <v>217</v>
          </cell>
          <cell r="AK147">
            <v>0</v>
          </cell>
          <cell r="AL147">
            <v>17378.920000000006</v>
          </cell>
          <cell r="AM147">
            <v>682.43000000000006</v>
          </cell>
          <cell r="AN147">
            <v>474.07</v>
          </cell>
          <cell r="AO147">
            <v>464.41</v>
          </cell>
          <cell r="AP147">
            <v>7055</v>
          </cell>
          <cell r="AQ147" t="str">
            <v>3033.100.05</v>
          </cell>
          <cell r="AR147">
            <v>6</v>
          </cell>
          <cell r="AS147">
            <v>16</v>
          </cell>
          <cell r="AT147" t="str">
            <v>WEG</v>
          </cell>
          <cell r="AU147" t="str">
            <v>-</v>
          </cell>
          <cell r="AV147" t="str">
            <v>-</v>
          </cell>
          <cell r="AW147" t="str">
            <v>-</v>
          </cell>
          <cell r="AX147" t="str">
            <v>-</v>
          </cell>
          <cell r="AY147" t="str">
            <v>-</v>
          </cell>
          <cell r="AZ147" t="str">
            <v>-</v>
          </cell>
          <cell r="BA147" t="str">
            <v>-</v>
          </cell>
          <cell r="BB147" t="str">
            <v>-</v>
          </cell>
          <cell r="BC147" t="str">
            <v>-</v>
          </cell>
          <cell r="BD147" t="str">
            <v>-</v>
          </cell>
          <cell r="BE147" t="str">
            <v>-</v>
          </cell>
          <cell r="BF147" t="str">
            <v>-</v>
          </cell>
          <cell r="BG147" t="str">
            <v>-</v>
          </cell>
          <cell r="BH147" t="str">
            <v>-</v>
          </cell>
          <cell r="BI147"/>
          <cell r="BJ147" t="str">
            <v>W</v>
          </cell>
          <cell r="BK147" t="str">
            <v>W</v>
          </cell>
          <cell r="BL147" t="str">
            <v>G</v>
          </cell>
          <cell r="BM147" t="str">
            <v>G</v>
          </cell>
          <cell r="BN147" t="str">
            <v>G</v>
          </cell>
          <cell r="BO147" t="str">
            <v>G</v>
          </cell>
          <cell r="BP147" t="str">
            <v>G</v>
          </cell>
          <cell r="BQ147" t="str">
            <v>entfällt</v>
          </cell>
          <cell r="BR147" t="str">
            <v>entfällt</v>
          </cell>
          <cell r="BS147" t="str">
            <v>entfällt</v>
          </cell>
          <cell r="BT147" t="str">
            <v>entfällt</v>
          </cell>
          <cell r="BU147" t="str">
            <v>entfällt</v>
          </cell>
          <cell r="BV147" t="str">
            <v>entfällt</v>
          </cell>
          <cell r="BW147" t="str">
            <v>entfällt</v>
          </cell>
          <cell r="BX147" t="str">
            <v>entfällt</v>
          </cell>
          <cell r="BY147" t="str">
            <v>entfällt</v>
          </cell>
          <cell r="BZ147">
            <v>66690.960000000006</v>
          </cell>
          <cell r="CA147">
            <v>3.8374628573006828</v>
          </cell>
          <cell r="CB147">
            <v>10224.527</v>
          </cell>
          <cell r="CC147">
            <v>4425.5910000000003</v>
          </cell>
          <cell r="CD147">
            <v>5662.951</v>
          </cell>
          <cell r="CE147">
            <v>763.78399999999999</v>
          </cell>
          <cell r="CF147">
            <v>94.822000000000003</v>
          </cell>
          <cell r="CG147">
            <v>0</v>
          </cell>
          <cell r="CH147">
            <v>0</v>
          </cell>
          <cell r="CI147">
            <v>139.09</v>
          </cell>
          <cell r="CJ147">
            <v>3453.241</v>
          </cell>
          <cell r="CK147">
            <v>0</v>
          </cell>
          <cell r="CL147">
            <v>44.689</v>
          </cell>
          <cell r="CM147">
            <v>85.248000000000005</v>
          </cell>
          <cell r="CN147">
            <v>0</v>
          </cell>
          <cell r="CO147">
            <v>1082.077</v>
          </cell>
          <cell r="CP147">
            <v>588</v>
          </cell>
          <cell r="CQ147">
            <v>0</v>
          </cell>
          <cell r="CR147">
            <v>0</v>
          </cell>
          <cell r="CS147">
            <v>1</v>
          </cell>
          <cell r="CT147">
            <v>0</v>
          </cell>
          <cell r="CU147">
            <v>53</v>
          </cell>
          <cell r="CV147">
            <v>0</v>
          </cell>
          <cell r="CW147">
            <v>0</v>
          </cell>
          <cell r="CX147">
            <v>32.682000000000002</v>
          </cell>
          <cell r="CY147">
            <v>285.697</v>
          </cell>
          <cell r="CZ147">
            <v>234.16300000000001</v>
          </cell>
          <cell r="DA147">
            <v>0</v>
          </cell>
          <cell r="DB147">
            <v>0</v>
          </cell>
          <cell r="DC147">
            <v>0</v>
          </cell>
          <cell r="DD147">
            <v>0</v>
          </cell>
          <cell r="DE147">
            <v>104</v>
          </cell>
          <cell r="DF147">
            <v>0</v>
          </cell>
          <cell r="DG147">
            <v>0</v>
          </cell>
          <cell r="DH147">
            <v>0</v>
          </cell>
          <cell r="DI147">
            <v>505</v>
          </cell>
          <cell r="DJ147">
            <v>0</v>
          </cell>
          <cell r="DK147">
            <v>200</v>
          </cell>
          <cell r="DL147">
            <v>0</v>
          </cell>
          <cell r="DM147">
            <v>1680.788</v>
          </cell>
          <cell r="DN147">
            <v>0</v>
          </cell>
          <cell r="DO147">
            <v>0</v>
          </cell>
          <cell r="DP147">
            <v>0</v>
          </cell>
          <cell r="DQ147">
            <v>1206.0899999999999</v>
          </cell>
          <cell r="DR147">
            <v>3197.31</v>
          </cell>
          <cell r="DS147">
            <v>0</v>
          </cell>
          <cell r="DT147">
            <v>4403.3999999999996</v>
          </cell>
          <cell r="DU147">
            <v>0</v>
          </cell>
          <cell r="DV147">
            <v>0</v>
          </cell>
          <cell r="DW147">
            <v>0</v>
          </cell>
          <cell r="DX147">
            <v>0</v>
          </cell>
          <cell r="DY147">
            <v>0</v>
          </cell>
          <cell r="DZ147">
            <v>0</v>
          </cell>
          <cell r="EA147">
            <v>36.880000000000003</v>
          </cell>
          <cell r="EB147">
            <v>0</v>
          </cell>
          <cell r="EC147">
            <v>18.63</v>
          </cell>
          <cell r="ED147">
            <v>0</v>
          </cell>
          <cell r="EE147">
            <v>0</v>
          </cell>
          <cell r="EF147">
            <v>55.510000000000005</v>
          </cell>
          <cell r="EG147">
            <v>0</v>
          </cell>
          <cell r="EH147">
            <v>0.81</v>
          </cell>
          <cell r="EI147">
            <v>0</v>
          </cell>
          <cell r="EJ147">
            <v>0</v>
          </cell>
          <cell r="EK147">
            <v>0.81</v>
          </cell>
          <cell r="EL147">
            <v>0</v>
          </cell>
          <cell r="EM147">
            <v>257</v>
          </cell>
          <cell r="EN147">
            <v>1330.31</v>
          </cell>
          <cell r="EO147">
            <v>1</v>
          </cell>
          <cell r="EP147" t="str">
            <v>nein, WEG</v>
          </cell>
          <cell r="EQ147"/>
          <cell r="ER147">
            <v>4403.3999999999996</v>
          </cell>
          <cell r="ES147"/>
          <cell r="ET147"/>
          <cell r="EU147"/>
          <cell r="EV147">
            <v>21071.685668478221</v>
          </cell>
          <cell r="EW147">
            <v>210.06223873187028</v>
          </cell>
          <cell r="EX147">
            <v>16053.258654587949</v>
          </cell>
          <cell r="EY147">
            <v>1346.1412774892228</v>
          </cell>
          <cell r="EZ147">
            <v>21390.487064664459</v>
          </cell>
          <cell r="FA147">
            <v>108.21850903785055</v>
          </cell>
          <cell r="FB147">
            <v>6501.3652703298021</v>
          </cell>
          <cell r="FC147">
            <v>9.741316680634112</v>
          </cell>
          <cell r="FD147">
            <v>66690.960000000006</v>
          </cell>
          <cell r="FF147">
            <v>3690.9412710909774</v>
          </cell>
          <cell r="FG147">
            <v>17378.920000000006</v>
          </cell>
          <cell r="FH147">
            <v>0</v>
          </cell>
          <cell r="FI147">
            <v>0</v>
          </cell>
          <cell r="FJ147">
            <v>540.14024693755255</v>
          </cell>
          <cell r="FK147">
            <v>17378.920000000006</v>
          </cell>
          <cell r="FL147">
            <v>38.813849859125078</v>
          </cell>
          <cell r="FM147">
            <v>17378.920000000006</v>
          </cell>
          <cell r="FN147">
            <v>4356.1342047602147</v>
          </cell>
          <cell r="FO147">
            <v>17378.920000000006</v>
          </cell>
          <cell r="FP147">
            <v>0</v>
          </cell>
          <cell r="FQ147">
            <v>0</v>
          </cell>
          <cell r="FR147">
            <v>417.83463516711964</v>
          </cell>
          <cell r="FS147">
            <v>17378.920000000006</v>
          </cell>
          <cell r="FT147">
            <v>0</v>
          </cell>
          <cell r="FU147">
            <v>0</v>
          </cell>
          <cell r="FW147">
            <v>8</v>
          </cell>
          <cell r="FX147">
            <v>2216</v>
          </cell>
        </row>
        <row r="148">
          <cell r="I148">
            <v>2223</v>
          </cell>
          <cell r="J148" t="str">
            <v>Berlin, Dresdener Str. 36-38a</v>
          </cell>
          <cell r="K148" t="str">
            <v>Team 01</v>
          </cell>
          <cell r="L148" t="str">
            <v>Sonstige/Stellplätze</v>
          </cell>
          <cell r="M148" t="str">
            <v>Berhorst, Chrisitane</v>
          </cell>
          <cell r="N148" t="str">
            <v>Schroll, Marcel</v>
          </cell>
          <cell r="O148" t="str">
            <v>Kuss, Alexandra</v>
          </cell>
          <cell r="P148" t="str">
            <v>Herfordt, Marten</v>
          </cell>
          <cell r="Q148" t="str">
            <v>McKie, Jody</v>
          </cell>
          <cell r="R148" t="str">
            <v>3033.007.01</v>
          </cell>
          <cell r="S148" t="str">
            <v>3033.100.07</v>
          </cell>
          <cell r="T148" t="str">
            <v>40</v>
          </cell>
          <cell r="U148" t="str">
            <v>Mietwohnanlage</v>
          </cell>
          <cell r="V148"/>
          <cell r="W148" t="str">
            <v>TN04</v>
          </cell>
          <cell r="X148" t="str">
            <v>Wohnen</v>
          </cell>
          <cell r="Y148" t="str">
            <v>Wohnen</v>
          </cell>
          <cell r="Z148" t="str">
            <v>Berlin</v>
          </cell>
          <cell r="AA148" t="str">
            <v>10179</v>
          </cell>
          <cell r="AB148" t="str">
            <v>Berlin</v>
          </cell>
          <cell r="AC148" t="str">
            <v>Mitte</v>
          </cell>
          <cell r="AD148" t="str">
            <v>Mitte</v>
          </cell>
          <cell r="AE148" t="str">
            <v>Dresdener Str. 36-38a</v>
          </cell>
          <cell r="AF148" t="str">
            <v>3033/3033/3033/2223/0500</v>
          </cell>
          <cell r="AG148">
            <v>2223</v>
          </cell>
          <cell r="AH148" t="str">
            <v>LBB11 LBB Fonds 11 Standort 05 Teilgarantie 01</v>
          </cell>
          <cell r="AI148">
            <v>1</v>
          </cell>
          <cell r="AJ148">
            <v>91</v>
          </cell>
          <cell r="AK148">
            <v>1</v>
          </cell>
          <cell r="AL148">
            <v>6280.6900000000032</v>
          </cell>
          <cell r="AM148">
            <v>95</v>
          </cell>
          <cell r="AN148">
            <v>80</v>
          </cell>
          <cell r="AO148">
            <v>80</v>
          </cell>
          <cell r="AP148">
            <v>7113</v>
          </cell>
          <cell r="AQ148" t="str">
            <v>3033.100.07</v>
          </cell>
          <cell r="AR148">
            <v>6</v>
          </cell>
          <cell r="AS148">
            <v>4</v>
          </cell>
          <cell r="AT148" t="str">
            <v>WEG</v>
          </cell>
          <cell r="AU148" t="str">
            <v>-</v>
          </cell>
          <cell r="AV148" t="str">
            <v>-</v>
          </cell>
          <cell r="AW148" t="str">
            <v>-</v>
          </cell>
          <cell r="AX148" t="str">
            <v>-</v>
          </cell>
          <cell r="AY148" t="str">
            <v>-</v>
          </cell>
          <cell r="AZ148" t="str">
            <v>-</v>
          </cell>
          <cell r="BA148" t="str">
            <v>-</v>
          </cell>
          <cell r="BB148" t="str">
            <v>-</v>
          </cell>
          <cell r="BC148" t="str">
            <v>-</v>
          </cell>
          <cell r="BD148" t="str">
            <v>-</v>
          </cell>
          <cell r="BE148" t="str">
            <v>-</v>
          </cell>
          <cell r="BF148" t="str">
            <v>-</v>
          </cell>
          <cell r="BG148" t="str">
            <v>-</v>
          </cell>
          <cell r="BH148" t="str">
            <v>-</v>
          </cell>
          <cell r="BI148"/>
          <cell r="BJ148" t="str">
            <v>W</v>
          </cell>
          <cell r="BK148" t="str">
            <v>W</v>
          </cell>
          <cell r="BL148" t="str">
            <v>G</v>
          </cell>
          <cell r="BM148" t="str">
            <v>G</v>
          </cell>
          <cell r="BN148" t="str">
            <v>G</v>
          </cell>
          <cell r="BO148" t="str">
            <v>G</v>
          </cell>
          <cell r="BP148" t="str">
            <v>G</v>
          </cell>
          <cell r="BQ148" t="str">
            <v>entfällt</v>
          </cell>
          <cell r="BR148" t="str">
            <v>entfällt</v>
          </cell>
          <cell r="BS148" t="str">
            <v>entfällt</v>
          </cell>
          <cell r="BT148" t="str">
            <v>entfällt</v>
          </cell>
          <cell r="BU148" t="str">
            <v>entfällt</v>
          </cell>
          <cell r="BV148" t="str">
            <v>entfällt</v>
          </cell>
          <cell r="BW148" t="str">
            <v>entfällt</v>
          </cell>
          <cell r="BX148" t="str">
            <v>entfällt</v>
          </cell>
          <cell r="BY148" t="str">
            <v>entfällt</v>
          </cell>
          <cell r="BZ148">
            <v>21840.85</v>
          </cell>
          <cell r="CA148">
            <v>3.4774602790457716</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DX148">
            <v>0</v>
          </cell>
          <cell r="DY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1</v>
          </cell>
          <cell r="EP148" t="str">
            <v>nein, WEG</v>
          </cell>
          <cell r="EQ148"/>
          <cell r="ER148">
            <v>0</v>
          </cell>
          <cell r="ES148"/>
          <cell r="ET148"/>
          <cell r="EU148"/>
          <cell r="EV148">
            <v>6900.8382235370809</v>
          </cell>
          <cell r="EW148">
            <v>68.793999168807403</v>
          </cell>
          <cell r="EX148">
            <v>5257.336440891796</v>
          </cell>
          <cell r="EY148">
            <v>440.85239919249159</v>
          </cell>
          <cell r="EZ148">
            <v>7005.2435803334774</v>
          </cell>
          <cell r="FA148">
            <v>35.440848701523237</v>
          </cell>
          <cell r="FB148">
            <v>2129.1542911435467</v>
          </cell>
          <cell r="FC148">
            <v>3.1902170312772151</v>
          </cell>
          <cell r="FD148">
            <v>21840.850000000002</v>
          </cell>
          <cell r="FF148">
            <v>1186.7364346218003</v>
          </cell>
          <cell r="FG148">
            <v>6280.6900000000032</v>
          </cell>
          <cell r="FH148">
            <v>0</v>
          </cell>
          <cell r="FI148">
            <v>0</v>
          </cell>
          <cell r="FJ148">
            <v>710.87626013423949</v>
          </cell>
          <cell r="FK148">
            <v>6280.6900000000032</v>
          </cell>
          <cell r="FL148">
            <v>241.0614629617192</v>
          </cell>
          <cell r="FM148">
            <v>6280.6900000000032</v>
          </cell>
          <cell r="FN148">
            <v>1548.2771326895111</v>
          </cell>
          <cell r="FO148">
            <v>6280.6900000000032</v>
          </cell>
          <cell r="FP148">
            <v>0</v>
          </cell>
          <cell r="FQ148">
            <v>0</v>
          </cell>
          <cell r="FR148">
            <v>200.81308474272154</v>
          </cell>
          <cell r="FS148">
            <v>6280.6900000000032</v>
          </cell>
          <cell r="FT148">
            <v>0</v>
          </cell>
          <cell r="FU148">
            <v>0</v>
          </cell>
          <cell r="FW148">
            <v>16</v>
          </cell>
          <cell r="FX148">
            <v>2040</v>
          </cell>
        </row>
        <row r="149">
          <cell r="I149">
            <v>9</v>
          </cell>
          <cell r="J149" t="str">
            <v>Buckower Damm 91-137</v>
          </cell>
          <cell r="K149" t="str">
            <v>Team 03</v>
          </cell>
          <cell r="L149" t="str">
            <v>Team 3 &amp; 4</v>
          </cell>
          <cell r="M149" t="str">
            <v>Berhorst, Christine</v>
          </cell>
          <cell r="N149" t="str">
            <v>Trettin, Sabrina</v>
          </cell>
          <cell r="O149" t="str">
            <v>Noack, Dieter</v>
          </cell>
          <cell r="P149" t="str">
            <v>Diduhs, Rezija | Nemetz, Reinhard</v>
          </cell>
          <cell r="Q149" t="str">
            <v>Winkler, Anna</v>
          </cell>
          <cell r="R149" t="str">
            <v>3033.009.01</v>
          </cell>
          <cell r="S149" t="str">
            <v>3033.100.09</v>
          </cell>
          <cell r="T149" t="str">
            <v>43</v>
          </cell>
          <cell r="U149" t="str">
            <v>Apartmentanlage Beschäftigtenwohnen</v>
          </cell>
          <cell r="V149"/>
          <cell r="W149" t="str">
            <v>TN05</v>
          </cell>
          <cell r="X149" t="str">
            <v>Apartment</v>
          </cell>
          <cell r="Y149" t="str">
            <v>Apartment</v>
          </cell>
          <cell r="Z149" t="str">
            <v>Berlin</v>
          </cell>
          <cell r="AA149" t="str">
            <v>12349</v>
          </cell>
          <cell r="AB149" t="str">
            <v>Berlin</v>
          </cell>
          <cell r="AC149" t="str">
            <v>Neukölln</v>
          </cell>
          <cell r="AD149" t="str">
            <v>Britz</v>
          </cell>
          <cell r="AE149" t="str">
            <v>Buckower Damm 109</v>
          </cell>
          <cell r="AF149" t="str">
            <v>3033/3034/1100/0009/0003</v>
          </cell>
          <cell r="AG149">
            <v>9</v>
          </cell>
          <cell r="AH149" t="str">
            <v>LBB11 LBB Fonds 11 Standort 09 Teilgarantie 01</v>
          </cell>
          <cell r="AI149">
            <v>1</v>
          </cell>
          <cell r="AJ149">
            <v>555</v>
          </cell>
          <cell r="AK149">
            <v>0</v>
          </cell>
          <cell r="AL149">
            <v>15307.699999999999</v>
          </cell>
          <cell r="AM149">
            <v>660.38</v>
          </cell>
          <cell r="AN149">
            <v>500.38</v>
          </cell>
          <cell r="AO149">
            <v>0</v>
          </cell>
          <cell r="AP149" t="str">
            <v>-</v>
          </cell>
          <cell r="AQ149" t="str">
            <v>3033.100.09</v>
          </cell>
          <cell r="AR149">
            <v>4</v>
          </cell>
          <cell r="AS149">
            <v>8</v>
          </cell>
          <cell r="AT149">
            <v>5</v>
          </cell>
          <cell r="AU149" t="str">
            <v>-</v>
          </cell>
          <cell r="AV149" t="str">
            <v>-</v>
          </cell>
          <cell r="AW149" t="str">
            <v>-</v>
          </cell>
          <cell r="AX149" t="str">
            <v>-</v>
          </cell>
          <cell r="AY149" t="str">
            <v>-</v>
          </cell>
          <cell r="AZ149" t="str">
            <v>-</v>
          </cell>
          <cell r="BA149" t="str">
            <v>-</v>
          </cell>
          <cell r="BB149" t="str">
            <v>-</v>
          </cell>
          <cell r="BC149" t="str">
            <v>-</v>
          </cell>
          <cell r="BD149" t="str">
            <v>-</v>
          </cell>
          <cell r="BE149" t="str">
            <v>-</v>
          </cell>
          <cell r="BF149" t="str">
            <v>-</v>
          </cell>
          <cell r="BG149" t="str">
            <v>-</v>
          </cell>
          <cell r="BH149" t="str">
            <v>-</v>
          </cell>
          <cell r="BI149"/>
          <cell r="BJ149" t="str">
            <v>A</v>
          </cell>
          <cell r="BK149" t="str">
            <v>A</v>
          </cell>
          <cell r="BL149" t="str">
            <v>G</v>
          </cell>
          <cell r="BM149" t="str">
            <v>G</v>
          </cell>
          <cell r="BN149" t="str">
            <v>G</v>
          </cell>
          <cell r="BO149" t="str">
            <v>G</v>
          </cell>
          <cell r="BP149" t="str">
            <v>G</v>
          </cell>
          <cell r="BQ149" t="str">
            <v>A</v>
          </cell>
          <cell r="BR149" t="str">
            <v>A5</v>
          </cell>
          <cell r="BS149" t="str">
            <v>A5</v>
          </cell>
          <cell r="BT149" t="str">
            <v>G5</v>
          </cell>
          <cell r="BU149" t="str">
            <v>G5</v>
          </cell>
          <cell r="BV149" t="str">
            <v>G5</v>
          </cell>
          <cell r="BW149" t="str">
            <v>G5</v>
          </cell>
          <cell r="BX149" t="str">
            <v>G5</v>
          </cell>
          <cell r="BY149" t="str">
            <v>A5</v>
          </cell>
          <cell r="BZ149">
            <v>105771</v>
          </cell>
          <cell r="CA149">
            <v>6.91</v>
          </cell>
          <cell r="CB149">
            <v>27869.105</v>
          </cell>
          <cell r="CC149">
            <v>5611.625</v>
          </cell>
          <cell r="CD149">
            <v>21796.016</v>
          </cell>
          <cell r="CE149">
            <v>5438.7389999999996</v>
          </cell>
          <cell r="CF149">
            <v>0</v>
          </cell>
          <cell r="CG149">
            <v>0</v>
          </cell>
          <cell r="CH149">
            <v>151</v>
          </cell>
          <cell r="CI149">
            <v>224</v>
          </cell>
          <cell r="CJ149">
            <v>4889.5429999999997</v>
          </cell>
          <cell r="CK149">
            <v>0</v>
          </cell>
          <cell r="CL149">
            <v>0</v>
          </cell>
          <cell r="CM149">
            <v>0</v>
          </cell>
          <cell r="CN149">
            <v>726.31100000000004</v>
          </cell>
          <cell r="CO149">
            <v>10370.395</v>
          </cell>
          <cell r="CP149">
            <v>720</v>
          </cell>
          <cell r="CQ149">
            <v>0</v>
          </cell>
          <cell r="CR149">
            <v>167.06</v>
          </cell>
          <cell r="CS149">
            <v>0</v>
          </cell>
          <cell r="CT149">
            <v>0</v>
          </cell>
          <cell r="CU149">
            <v>215</v>
          </cell>
          <cell r="CV149">
            <v>0</v>
          </cell>
          <cell r="CW149">
            <v>81</v>
          </cell>
          <cell r="CX149">
            <v>76.174999999999997</v>
          </cell>
          <cell r="CY149">
            <v>272.72800000000001</v>
          </cell>
          <cell r="CZ149">
            <v>46.518000000000001</v>
          </cell>
          <cell r="DA149">
            <v>311</v>
          </cell>
          <cell r="DB149">
            <v>0</v>
          </cell>
          <cell r="DC149">
            <v>0</v>
          </cell>
          <cell r="DD149">
            <v>0</v>
          </cell>
          <cell r="DE149">
            <v>715</v>
          </cell>
          <cell r="DF149">
            <v>0</v>
          </cell>
          <cell r="DG149">
            <v>0</v>
          </cell>
          <cell r="DH149">
            <v>0</v>
          </cell>
          <cell r="DI149">
            <v>0</v>
          </cell>
          <cell r="DJ149">
            <v>0</v>
          </cell>
          <cell r="DK149">
            <v>623</v>
          </cell>
          <cell r="DL149">
            <v>0</v>
          </cell>
          <cell r="DM149">
            <v>2119.39</v>
          </cell>
          <cell r="DN149">
            <v>0</v>
          </cell>
          <cell r="DO149">
            <v>0</v>
          </cell>
          <cell r="DP149">
            <v>0</v>
          </cell>
          <cell r="DQ149">
            <v>3171.44</v>
          </cell>
          <cell r="DR149">
            <v>67.819999999999993</v>
          </cell>
          <cell r="DS149">
            <v>0</v>
          </cell>
          <cell r="DT149">
            <v>3239.26</v>
          </cell>
          <cell r="DU149">
            <v>0</v>
          </cell>
          <cell r="DV149">
            <v>0</v>
          </cell>
          <cell r="DW149">
            <v>0</v>
          </cell>
          <cell r="DX149">
            <v>0</v>
          </cell>
          <cell r="DY149">
            <v>0</v>
          </cell>
          <cell r="DZ149">
            <v>0</v>
          </cell>
          <cell r="EA149">
            <v>1310.79</v>
          </cell>
          <cell r="EB149">
            <v>1616.36</v>
          </cell>
          <cell r="EC149">
            <v>8.3800000000000008</v>
          </cell>
          <cell r="ED149">
            <v>0</v>
          </cell>
          <cell r="EE149">
            <v>0</v>
          </cell>
          <cell r="EF149">
            <v>2935.5299999999997</v>
          </cell>
          <cell r="EG149">
            <v>0</v>
          </cell>
          <cell r="EH149">
            <v>0</v>
          </cell>
          <cell r="EI149">
            <v>0</v>
          </cell>
          <cell r="EJ149">
            <v>0</v>
          </cell>
          <cell r="EK149">
            <v>0</v>
          </cell>
          <cell r="EL149">
            <v>8.19</v>
          </cell>
          <cell r="EM149">
            <v>486</v>
          </cell>
          <cell r="EN149">
            <v>1399.38</v>
          </cell>
          <cell r="EO149">
            <v>1</v>
          </cell>
          <cell r="EP149" t="str">
            <v>ja</v>
          </cell>
          <cell r="EQ149">
            <v>2556.4299999999998</v>
          </cell>
          <cell r="ER149">
            <v>3618.36</v>
          </cell>
          <cell r="ES149">
            <v>6174.79</v>
          </cell>
          <cell r="ET149">
            <v>7</v>
          </cell>
          <cell r="EU149">
            <v>30</v>
          </cell>
          <cell r="EV149">
            <v>0</v>
          </cell>
          <cell r="EW149">
            <v>67893.690387171213</v>
          </cell>
          <cell r="EX149">
            <v>8167.6502209734781</v>
          </cell>
          <cell r="EY149">
            <v>5.35142568535582</v>
          </cell>
          <cell r="EZ149">
            <v>17827.676617755929</v>
          </cell>
          <cell r="FA149">
            <v>0</v>
          </cell>
          <cell r="FB149">
            <v>2601.915968261615</v>
          </cell>
          <cell r="FC149">
            <v>9274.7153801524128</v>
          </cell>
          <cell r="FD149">
            <v>105771</v>
          </cell>
          <cell r="FF149">
            <v>14476.1370020707</v>
          </cell>
          <cell r="FG149">
            <v>15307.699999999999</v>
          </cell>
          <cell r="FH149">
            <v>0</v>
          </cell>
          <cell r="FI149">
            <v>0</v>
          </cell>
          <cell r="FJ149">
            <v>2290.0700477338432</v>
          </cell>
          <cell r="FK149">
            <v>15307.699999999999</v>
          </cell>
          <cell r="FL149">
            <v>0</v>
          </cell>
          <cell r="FM149">
            <v>0</v>
          </cell>
          <cell r="FN149">
            <v>2851.5061010726254</v>
          </cell>
          <cell r="FO149">
            <v>15307.699999999999</v>
          </cell>
          <cell r="FP149">
            <v>0</v>
          </cell>
          <cell r="FQ149">
            <v>0</v>
          </cell>
          <cell r="FR149">
            <v>564.57915061107337</v>
          </cell>
          <cell r="FS149">
            <v>15307.699999999999</v>
          </cell>
          <cell r="FT149">
            <v>1225.5452705692157</v>
          </cell>
          <cell r="FU149">
            <v>15307.699999999999</v>
          </cell>
          <cell r="FW149">
            <v>5</v>
          </cell>
          <cell r="FX149">
            <v>2223</v>
          </cell>
        </row>
        <row r="150">
          <cell r="I150">
            <v>27</v>
          </cell>
          <cell r="J150" t="str">
            <v>Popitzweg 5, 7</v>
          </cell>
          <cell r="K150" t="str">
            <v>Team 03</v>
          </cell>
          <cell r="L150" t="str">
            <v>Team 3 &amp; 4</v>
          </cell>
          <cell r="M150" t="str">
            <v>Berhorst, Christine</v>
          </cell>
          <cell r="N150" t="str">
            <v>Trettin, Sabrina</v>
          </cell>
          <cell r="O150" t="str">
            <v>Rudi, Irina</v>
          </cell>
          <cell r="P150" t="str">
            <v>Hoppe, Cordula</v>
          </cell>
          <cell r="Q150" t="str">
            <v>Cosen, Selda</v>
          </cell>
          <cell r="R150" t="str">
            <v>3033.011.01</v>
          </cell>
          <cell r="S150" t="str">
            <v>3033.100.11</v>
          </cell>
          <cell r="T150" t="str">
            <v>43</v>
          </cell>
          <cell r="U150" t="str">
            <v>Apartmentanlage Beschäftigtenwohnen</v>
          </cell>
          <cell r="V150"/>
          <cell r="W150" t="str">
            <v>TN05</v>
          </cell>
          <cell r="X150" t="str">
            <v>Apartment</v>
          </cell>
          <cell r="Y150" t="str">
            <v>Apartment</v>
          </cell>
          <cell r="Z150" t="str">
            <v>Berlin</v>
          </cell>
          <cell r="AA150" t="str">
            <v>13627</v>
          </cell>
          <cell r="AB150" t="str">
            <v>Berlin</v>
          </cell>
          <cell r="AC150" t="str">
            <v>Charlottenburg-Wilmersdorf</v>
          </cell>
          <cell r="AD150" t="str">
            <v>Charlottenburg-Nord</v>
          </cell>
          <cell r="AE150" t="str">
            <v>Popitzweg 5</v>
          </cell>
          <cell r="AF150" t="str">
            <v>3033/3034/1100/0027/0001</v>
          </cell>
          <cell r="AG150">
            <v>27</v>
          </cell>
          <cell r="AH150" t="str">
            <v>LBB11 LBB Fonds 11 Standort 11 Teilgarantie 01</v>
          </cell>
          <cell r="AI150">
            <v>1</v>
          </cell>
          <cell r="AJ150">
            <v>171</v>
          </cell>
          <cell r="AK150">
            <v>0</v>
          </cell>
          <cell r="AL150">
            <v>5413.18</v>
          </cell>
          <cell r="AM150">
            <v>475.24</v>
          </cell>
          <cell r="AN150">
            <v>475.24</v>
          </cell>
          <cell r="AO150">
            <v>0</v>
          </cell>
          <cell r="AP150" t="str">
            <v>-</v>
          </cell>
          <cell r="AQ150" t="str">
            <v>3033.100.11</v>
          </cell>
          <cell r="AR150">
            <v>8</v>
          </cell>
          <cell r="AS150">
            <v>2</v>
          </cell>
          <cell r="AT150">
            <v>6</v>
          </cell>
          <cell r="AU150" t="str">
            <v>-</v>
          </cell>
          <cell r="AV150" t="str">
            <v>-</v>
          </cell>
          <cell r="AW150" t="str">
            <v>-</v>
          </cell>
          <cell r="AX150" t="str">
            <v>-</v>
          </cell>
          <cell r="AY150" t="str">
            <v>-</v>
          </cell>
          <cell r="AZ150" t="str">
            <v>-</v>
          </cell>
          <cell r="BA150" t="str">
            <v>-</v>
          </cell>
          <cell r="BB150" t="str">
            <v>-</v>
          </cell>
          <cell r="BC150" t="str">
            <v>-</v>
          </cell>
          <cell r="BD150" t="str">
            <v>-</v>
          </cell>
          <cell r="BE150" t="str">
            <v>-</v>
          </cell>
          <cell r="BF150" t="str">
            <v>-</v>
          </cell>
          <cell r="BG150" t="str">
            <v>-</v>
          </cell>
          <cell r="BH150" t="str">
            <v>-</v>
          </cell>
          <cell r="BI150"/>
          <cell r="BJ150" t="str">
            <v>A</v>
          </cell>
          <cell r="BK150" t="str">
            <v>A</v>
          </cell>
          <cell r="BL150" t="str">
            <v>G</v>
          </cell>
          <cell r="BM150" t="str">
            <v>G</v>
          </cell>
          <cell r="BN150" t="str">
            <v>G</v>
          </cell>
          <cell r="BO150" t="str">
            <v>G</v>
          </cell>
          <cell r="BP150" t="str">
            <v>G</v>
          </cell>
          <cell r="BQ150" t="str">
            <v>A</v>
          </cell>
          <cell r="BR150" t="str">
            <v>A6</v>
          </cell>
          <cell r="BS150" t="str">
            <v>A6</v>
          </cell>
          <cell r="BT150" t="str">
            <v>G6</v>
          </cell>
          <cell r="BU150" t="str">
            <v>G6</v>
          </cell>
          <cell r="BV150" t="str">
            <v>G6</v>
          </cell>
          <cell r="BW150" t="str">
            <v>G6</v>
          </cell>
          <cell r="BX150" t="str">
            <v>G6</v>
          </cell>
          <cell r="BY150" t="str">
            <v>A6</v>
          </cell>
          <cell r="BZ150">
            <v>21000</v>
          </cell>
          <cell r="CA150">
            <v>4.0209075995448771</v>
          </cell>
          <cell r="CB150">
            <v>10881.123</v>
          </cell>
          <cell r="CC150">
            <v>1156.45</v>
          </cell>
          <cell r="CD150">
            <v>8398.8050000000003</v>
          </cell>
          <cell r="CE150">
            <v>1209.0229999999999</v>
          </cell>
          <cell r="CF150">
            <v>351.45</v>
          </cell>
          <cell r="CG150">
            <v>0</v>
          </cell>
          <cell r="CH150">
            <v>0</v>
          </cell>
          <cell r="CI150">
            <v>149.48400000000001</v>
          </cell>
          <cell r="CJ150">
            <v>4946.9480000000003</v>
          </cell>
          <cell r="CK150">
            <v>0</v>
          </cell>
          <cell r="CL150">
            <v>0</v>
          </cell>
          <cell r="CM150">
            <v>0</v>
          </cell>
          <cell r="CN150">
            <v>705.58500000000004</v>
          </cell>
          <cell r="CO150">
            <v>2302.752</v>
          </cell>
          <cell r="CP150">
            <v>575</v>
          </cell>
          <cell r="CQ150">
            <v>0</v>
          </cell>
          <cell r="CR150">
            <v>55.351999999999997</v>
          </cell>
          <cell r="CS150">
            <v>1</v>
          </cell>
          <cell r="CT150">
            <v>0</v>
          </cell>
          <cell r="CU150">
            <v>115</v>
          </cell>
          <cell r="CV150">
            <v>0</v>
          </cell>
          <cell r="CW150">
            <v>33</v>
          </cell>
          <cell r="CX150">
            <v>49.34</v>
          </cell>
          <cell r="CY150">
            <v>33.326000000000001</v>
          </cell>
          <cell r="CZ150">
            <v>49.81</v>
          </cell>
          <cell r="DA150">
            <v>266</v>
          </cell>
          <cell r="DB150">
            <v>0</v>
          </cell>
          <cell r="DC150">
            <v>0</v>
          </cell>
          <cell r="DD150">
            <v>0</v>
          </cell>
          <cell r="DE150">
            <v>194</v>
          </cell>
          <cell r="DF150">
            <v>0</v>
          </cell>
          <cell r="DG150">
            <v>40</v>
          </cell>
          <cell r="DH150">
            <v>0</v>
          </cell>
          <cell r="DI150">
            <v>101</v>
          </cell>
          <cell r="DJ150">
            <v>0</v>
          </cell>
          <cell r="DK150">
            <v>0</v>
          </cell>
          <cell r="DL150">
            <v>0</v>
          </cell>
          <cell r="DM150">
            <v>452.62</v>
          </cell>
          <cell r="DN150">
            <v>0</v>
          </cell>
          <cell r="DO150">
            <v>0</v>
          </cell>
          <cell r="DP150">
            <v>0</v>
          </cell>
          <cell r="DQ150">
            <v>1066.23</v>
          </cell>
          <cell r="DR150">
            <v>67.67</v>
          </cell>
          <cell r="DS150">
            <v>0</v>
          </cell>
          <cell r="DT150">
            <v>1133.9000000000001</v>
          </cell>
          <cell r="DU150">
            <v>0</v>
          </cell>
          <cell r="DV150">
            <v>0</v>
          </cell>
          <cell r="DW150">
            <v>0</v>
          </cell>
          <cell r="DX150">
            <v>0</v>
          </cell>
          <cell r="DY150">
            <v>0</v>
          </cell>
          <cell r="DZ150">
            <v>0</v>
          </cell>
          <cell r="EA150">
            <v>1266.48</v>
          </cell>
          <cell r="EB150">
            <v>0</v>
          </cell>
          <cell r="EC150">
            <v>0.48</v>
          </cell>
          <cell r="ED150">
            <v>0</v>
          </cell>
          <cell r="EE150">
            <v>0</v>
          </cell>
          <cell r="EF150">
            <v>1266.96</v>
          </cell>
          <cell r="EG150">
            <v>0</v>
          </cell>
          <cell r="EH150">
            <v>0</v>
          </cell>
          <cell r="EI150">
            <v>1.44</v>
          </cell>
          <cell r="EJ150">
            <v>0</v>
          </cell>
          <cell r="EK150">
            <v>1.44</v>
          </cell>
          <cell r="EL150">
            <v>1.68</v>
          </cell>
          <cell r="EM150">
            <v>123</v>
          </cell>
          <cell r="EN150">
            <v>158.85</v>
          </cell>
          <cell r="EO150">
            <v>1</v>
          </cell>
          <cell r="EP150" t="str">
            <v>ja</v>
          </cell>
          <cell r="EQ150">
            <v>681.88</v>
          </cell>
          <cell r="ER150">
            <v>1720.42</v>
          </cell>
          <cell r="ES150">
            <v>2402.3000000000002</v>
          </cell>
          <cell r="ET150">
            <v>6</v>
          </cell>
          <cell r="EU150">
            <v>25</v>
          </cell>
          <cell r="EV150">
            <v>0</v>
          </cell>
          <cell r="EW150">
            <v>13479.758139098576</v>
          </cell>
          <cell r="EX150">
            <v>1621.6227003662916</v>
          </cell>
          <cell r="EY150">
            <v>1.0624834727143755</v>
          </cell>
          <cell r="EZ150">
            <v>3539.5449506280029</v>
          </cell>
          <cell r="FA150">
            <v>0</v>
          </cell>
          <cell r="FB150">
            <v>516.58994746663939</v>
          </cell>
          <cell r="FC150">
            <v>1841.4217789677764</v>
          </cell>
          <cell r="FD150">
            <v>21000</v>
          </cell>
          <cell r="FF150">
            <v>5178.5200000000004</v>
          </cell>
          <cell r="FG150">
            <v>5413.18</v>
          </cell>
          <cell r="FH150">
            <v>0</v>
          </cell>
          <cell r="FI150">
            <v>0</v>
          </cell>
          <cell r="FJ150">
            <v>427.67083333333335</v>
          </cell>
          <cell r="FK150">
            <v>5413.18</v>
          </cell>
          <cell r="FL150">
            <v>0</v>
          </cell>
          <cell r="FM150">
            <v>0</v>
          </cell>
          <cell r="FN150">
            <v>1408.7733333333335</v>
          </cell>
          <cell r="FO150">
            <v>5413.18</v>
          </cell>
          <cell r="FP150">
            <v>0</v>
          </cell>
          <cell r="FQ150">
            <v>0</v>
          </cell>
          <cell r="FR150">
            <v>159.37250000000003</v>
          </cell>
          <cell r="FS150">
            <v>5413.18</v>
          </cell>
          <cell r="FT150">
            <v>681.37166666666667</v>
          </cell>
          <cell r="FU150">
            <v>5413.18</v>
          </cell>
          <cell r="FW150">
            <v>2</v>
          </cell>
          <cell r="FX150">
            <v>9</v>
          </cell>
        </row>
        <row r="151">
          <cell r="I151">
            <v>115</v>
          </cell>
          <cell r="J151" t="str">
            <v>Rhinstraße 87-101</v>
          </cell>
          <cell r="K151" t="str">
            <v>Team 03</v>
          </cell>
          <cell r="L151" t="str">
            <v>Team 3 &amp; 4</v>
          </cell>
          <cell r="M151" t="str">
            <v>Berhorst, Christine</v>
          </cell>
          <cell r="N151" t="str">
            <v>Trettin, Sabrina</v>
          </cell>
          <cell r="O151" t="str">
            <v>Peikert, Ralf</v>
          </cell>
          <cell r="P151" t="str">
            <v>Vogt, David | Nemetz, Reinhard</v>
          </cell>
          <cell r="Q151" t="str">
            <v>Agwani, Abu Bakar</v>
          </cell>
          <cell r="R151" t="str">
            <v>3033.013.01</v>
          </cell>
          <cell r="S151" t="str">
            <v>3033.100.13</v>
          </cell>
          <cell r="T151" t="str">
            <v>43</v>
          </cell>
          <cell r="U151" t="str">
            <v>Apartmentanlage Beschäftigtenwohnen</v>
          </cell>
          <cell r="V151"/>
          <cell r="W151" t="str">
            <v>TN05</v>
          </cell>
          <cell r="X151" t="str">
            <v>Apartment</v>
          </cell>
          <cell r="Y151" t="str">
            <v>Apartment</v>
          </cell>
          <cell r="Z151" t="str">
            <v>Berlin</v>
          </cell>
          <cell r="AA151" t="str">
            <v>10315</v>
          </cell>
          <cell r="AB151" t="str">
            <v>Berlin</v>
          </cell>
          <cell r="AC151" t="str">
            <v>Lichtenberg</v>
          </cell>
          <cell r="AD151" t="str">
            <v>Friedrichsfelde</v>
          </cell>
          <cell r="AE151" t="str">
            <v>Rhinstraße 101</v>
          </cell>
          <cell r="AF151" t="str">
            <v>3033/3035/1100/0115/0008</v>
          </cell>
          <cell r="AG151">
            <v>115</v>
          </cell>
          <cell r="AH151" t="str">
            <v>LBB11 LBB Fonds 11 Standort 13 Teilgarantie 01</v>
          </cell>
          <cell r="AI151">
            <v>1</v>
          </cell>
          <cell r="AJ151">
            <v>259</v>
          </cell>
          <cell r="AK151">
            <v>0</v>
          </cell>
          <cell r="AL151">
            <v>19668.410000000003</v>
          </cell>
          <cell r="AM151">
            <v>690</v>
          </cell>
          <cell r="AN151">
            <v>690</v>
          </cell>
          <cell r="AO151">
            <v>0</v>
          </cell>
          <cell r="AP151" t="str">
            <v>-</v>
          </cell>
          <cell r="AQ151" t="str">
            <v>3033.100.13</v>
          </cell>
          <cell r="AR151">
            <v>10</v>
          </cell>
          <cell r="AS151">
            <v>8</v>
          </cell>
          <cell r="AT151">
            <v>2</v>
          </cell>
          <cell r="AU151" t="str">
            <v>-</v>
          </cell>
          <cell r="AV151" t="str">
            <v>-</v>
          </cell>
          <cell r="AW151" t="str">
            <v>-</v>
          </cell>
          <cell r="AX151" t="str">
            <v>-</v>
          </cell>
          <cell r="AY151" t="str">
            <v>-</v>
          </cell>
          <cell r="AZ151" t="str">
            <v>-</v>
          </cell>
          <cell r="BA151" t="str">
            <v>-</v>
          </cell>
          <cell r="BB151" t="str">
            <v>-</v>
          </cell>
          <cell r="BC151" t="str">
            <v>-</v>
          </cell>
          <cell r="BD151" t="str">
            <v>-</v>
          </cell>
          <cell r="BE151" t="str">
            <v>-</v>
          </cell>
          <cell r="BF151" t="str">
            <v>-</v>
          </cell>
          <cell r="BG151" t="str">
            <v>-</v>
          </cell>
          <cell r="BH151" t="str">
            <v>-</v>
          </cell>
          <cell r="BI151"/>
          <cell r="BJ151" t="str">
            <v>A</v>
          </cell>
          <cell r="BK151" t="str">
            <v>A</v>
          </cell>
          <cell r="BL151" t="str">
            <v>G</v>
          </cell>
          <cell r="BM151" t="str">
            <v>G</v>
          </cell>
          <cell r="BN151" t="str">
            <v>G</v>
          </cell>
          <cell r="BO151" t="str">
            <v>G</v>
          </cell>
          <cell r="BP151" t="str">
            <v>G</v>
          </cell>
          <cell r="BQ151" t="str">
            <v>A</v>
          </cell>
          <cell r="BR151" t="str">
            <v>A2</v>
          </cell>
          <cell r="BS151" t="str">
            <v>A2</v>
          </cell>
          <cell r="BT151" t="str">
            <v>G2</v>
          </cell>
          <cell r="BU151" t="str">
            <v>G2</v>
          </cell>
          <cell r="BV151" t="str">
            <v>G2</v>
          </cell>
          <cell r="BW151" t="str">
            <v>G2</v>
          </cell>
          <cell r="BX151" t="str">
            <v>G2</v>
          </cell>
          <cell r="BY151" t="str">
            <v>A2</v>
          </cell>
          <cell r="BZ151">
            <v>80000</v>
          </cell>
          <cell r="CA151">
            <v>4.0209075995448771</v>
          </cell>
          <cell r="CB151">
            <v>8008.66</v>
          </cell>
          <cell r="CC151">
            <v>2333.511</v>
          </cell>
          <cell r="CD151">
            <v>5620.9930000000004</v>
          </cell>
          <cell r="CE151">
            <v>1431.778</v>
          </cell>
          <cell r="CF151">
            <v>0</v>
          </cell>
          <cell r="CG151">
            <v>0</v>
          </cell>
          <cell r="CH151">
            <v>0</v>
          </cell>
          <cell r="CI151">
            <v>100.623</v>
          </cell>
          <cell r="CJ151">
            <v>1299.864</v>
          </cell>
          <cell r="CK151">
            <v>0</v>
          </cell>
          <cell r="CL151">
            <v>0</v>
          </cell>
          <cell r="CM151">
            <v>212.749</v>
          </cell>
          <cell r="CN151">
            <v>0</v>
          </cell>
          <cell r="CO151">
            <v>2575.9789999999998</v>
          </cell>
          <cell r="CP151">
            <v>407</v>
          </cell>
          <cell r="CQ151">
            <v>0</v>
          </cell>
          <cell r="CR151">
            <v>106.01300000000001</v>
          </cell>
          <cell r="CS151">
            <v>1</v>
          </cell>
          <cell r="CT151">
            <v>11.484</v>
          </cell>
          <cell r="CU151">
            <v>46</v>
          </cell>
          <cell r="CV151">
            <v>0</v>
          </cell>
          <cell r="CW151">
            <v>0</v>
          </cell>
          <cell r="CX151">
            <v>17.29</v>
          </cell>
          <cell r="CY151">
            <v>0</v>
          </cell>
          <cell r="CZ151">
            <v>25.056999999999999</v>
          </cell>
          <cell r="DA151">
            <v>500</v>
          </cell>
          <cell r="DB151">
            <v>0</v>
          </cell>
          <cell r="DC151">
            <v>0</v>
          </cell>
          <cell r="DD151">
            <v>0</v>
          </cell>
          <cell r="DE151">
            <v>0</v>
          </cell>
          <cell r="DF151">
            <v>0</v>
          </cell>
          <cell r="DG151">
            <v>0</v>
          </cell>
          <cell r="DH151">
            <v>0</v>
          </cell>
          <cell r="DI151">
            <v>31</v>
          </cell>
          <cell r="DJ151">
            <v>0</v>
          </cell>
          <cell r="DK151">
            <v>0</v>
          </cell>
          <cell r="DL151">
            <v>0</v>
          </cell>
          <cell r="DM151">
            <v>594.553</v>
          </cell>
          <cell r="DN151">
            <v>0</v>
          </cell>
          <cell r="DO151">
            <v>0</v>
          </cell>
          <cell r="DP151">
            <v>0</v>
          </cell>
          <cell r="DQ151">
            <v>1956.17</v>
          </cell>
          <cell r="DR151">
            <v>13.32</v>
          </cell>
          <cell r="DS151">
            <v>0</v>
          </cell>
          <cell r="DT151">
            <v>1969.49</v>
          </cell>
          <cell r="DU151">
            <v>0</v>
          </cell>
          <cell r="DV151">
            <v>0</v>
          </cell>
          <cell r="DW151">
            <v>0</v>
          </cell>
          <cell r="DX151">
            <v>0</v>
          </cell>
          <cell r="DY151">
            <v>0</v>
          </cell>
          <cell r="DZ151">
            <v>0</v>
          </cell>
          <cell r="EA151">
            <v>0</v>
          </cell>
          <cell r="EB151">
            <v>9.6</v>
          </cell>
          <cell r="EC151">
            <v>0</v>
          </cell>
          <cell r="ED151">
            <v>0</v>
          </cell>
          <cell r="EE151">
            <v>0</v>
          </cell>
          <cell r="EF151">
            <v>9.6</v>
          </cell>
          <cell r="EG151">
            <v>0</v>
          </cell>
          <cell r="EH151">
            <v>0</v>
          </cell>
          <cell r="EI151">
            <v>2363.56</v>
          </cell>
          <cell r="EJ151">
            <v>0</v>
          </cell>
          <cell r="EK151">
            <v>2363.56</v>
          </cell>
          <cell r="EL151">
            <v>3.84</v>
          </cell>
          <cell r="EM151">
            <v>285</v>
          </cell>
          <cell r="EN151">
            <v>640.94000000000005</v>
          </cell>
          <cell r="EO151">
            <v>1</v>
          </cell>
          <cell r="EP151" t="str">
            <v>ja</v>
          </cell>
          <cell r="EQ151">
            <v>1546.93</v>
          </cell>
          <cell r="ER151">
            <v>2795.7199999999993</v>
          </cell>
          <cell r="ES151">
            <v>4342.6499999999996</v>
          </cell>
          <cell r="ET151">
            <v>4</v>
          </cell>
          <cell r="EU151">
            <v>20</v>
          </cell>
          <cell r="EV151">
            <v>0</v>
          </cell>
          <cell r="EW151">
            <v>51351.459577518384</v>
          </cell>
          <cell r="EX151">
            <v>6177.6102871096828</v>
          </cell>
          <cell r="EY151">
            <v>4.0475560865309541</v>
          </cell>
          <cell r="EZ151">
            <v>13483.980764297154</v>
          </cell>
          <cell r="FA151">
            <v>0</v>
          </cell>
          <cell r="FB151">
            <v>1967.9617046348169</v>
          </cell>
          <cell r="FC151">
            <v>7014.9401103534337</v>
          </cell>
          <cell r="FD151">
            <v>80000</v>
          </cell>
          <cell r="FF151">
            <v>7334.8962396388406</v>
          </cell>
          <cell r="FG151">
            <v>19668.410000000003</v>
          </cell>
          <cell r="FH151">
            <v>0</v>
          </cell>
          <cell r="FI151">
            <v>0</v>
          </cell>
          <cell r="FJ151">
            <v>511.44849701038407</v>
          </cell>
          <cell r="FK151">
            <v>19668.410000000003</v>
          </cell>
          <cell r="FL151">
            <v>0</v>
          </cell>
          <cell r="FM151">
            <v>0</v>
          </cell>
          <cell r="FN151">
            <v>2515.3685001297249</v>
          </cell>
          <cell r="FO151">
            <v>19668.410000000003</v>
          </cell>
          <cell r="FP151">
            <v>0</v>
          </cell>
          <cell r="FQ151">
            <v>0</v>
          </cell>
          <cell r="FR151">
            <v>175.10579068794485</v>
          </cell>
          <cell r="FS151">
            <v>19668.410000000003</v>
          </cell>
          <cell r="FT151">
            <v>470.22145669709573</v>
          </cell>
          <cell r="FU151">
            <v>19668.410000000003</v>
          </cell>
          <cell r="FW151">
            <v>2</v>
          </cell>
          <cell r="FX151">
            <v>27</v>
          </cell>
        </row>
        <row r="152">
          <cell r="I152">
            <v>20</v>
          </cell>
          <cell r="J152" t="str">
            <v>Forst- 43, Gritznerstr. 38</v>
          </cell>
          <cell r="K152" t="str">
            <v>Team 04</v>
          </cell>
          <cell r="L152" t="str">
            <v>Team 3 &amp; 4</v>
          </cell>
          <cell r="M152" t="str">
            <v>Berhorst, Christine</v>
          </cell>
          <cell r="N152" t="str">
            <v>Harnisch, Claudia</v>
          </cell>
          <cell r="O152" t="str">
            <v>Preussler, Iris</v>
          </cell>
          <cell r="P152" t="str">
            <v>Demuth, Anne | Hilbrecht, Dirk</v>
          </cell>
          <cell r="Q152" t="str">
            <v>Gros, Rahel</v>
          </cell>
          <cell r="R152" t="str">
            <v>3033.014.01</v>
          </cell>
          <cell r="S152" t="str">
            <v>3033.100.14</v>
          </cell>
          <cell r="T152" t="str">
            <v>44</v>
          </cell>
          <cell r="U152" t="str">
            <v>Apartmentanlage Hauptstadtwohnen</v>
          </cell>
          <cell r="V152"/>
          <cell r="W152" t="str">
            <v>TN05</v>
          </cell>
          <cell r="X152" t="str">
            <v>Apartment</v>
          </cell>
          <cell r="Y152" t="str">
            <v>Apartment</v>
          </cell>
          <cell r="Z152" t="str">
            <v>Berlin</v>
          </cell>
          <cell r="AA152" t="str">
            <v>12163</v>
          </cell>
          <cell r="AB152" t="str">
            <v>Berlin</v>
          </cell>
          <cell r="AC152" t="str">
            <v>Steglitz-Zehlendorf</v>
          </cell>
          <cell r="AD152" t="str">
            <v>Steglitz</v>
          </cell>
          <cell r="AE152" t="str">
            <v>Forststr. 43</v>
          </cell>
          <cell r="AF152" t="str">
            <v>3033/3036/1100/0020/0001</v>
          </cell>
          <cell r="AG152">
            <v>20</v>
          </cell>
          <cell r="AH152" t="str">
            <v>LBB11 LBB Fonds 11 Standort 14 Teilgarantie 01</v>
          </cell>
          <cell r="AI152">
            <v>1</v>
          </cell>
          <cell r="AJ152">
            <v>117</v>
          </cell>
          <cell r="AK152">
            <v>0</v>
          </cell>
          <cell r="AL152">
            <v>3512.61</v>
          </cell>
          <cell r="AM152">
            <v>1451</v>
          </cell>
          <cell r="AN152">
            <v>1451</v>
          </cell>
          <cell r="AO152">
            <v>0</v>
          </cell>
          <cell r="AP152" t="str">
            <v>-</v>
          </cell>
          <cell r="AQ152" t="str">
            <v>3033.100.14</v>
          </cell>
          <cell r="AR152">
            <v>7</v>
          </cell>
          <cell r="AS152">
            <v>2</v>
          </cell>
          <cell r="AT152">
            <v>5</v>
          </cell>
          <cell r="AU152" t="str">
            <v>-</v>
          </cell>
          <cell r="AV152" t="str">
            <v>-</v>
          </cell>
          <cell r="AW152" t="str">
            <v>-</v>
          </cell>
          <cell r="AX152" t="str">
            <v>-</v>
          </cell>
          <cell r="AY152" t="str">
            <v>-</v>
          </cell>
          <cell r="AZ152" t="str">
            <v>-</v>
          </cell>
          <cell r="BA152" t="str">
            <v>-</v>
          </cell>
          <cell r="BB152" t="str">
            <v>-</v>
          </cell>
          <cell r="BC152" t="str">
            <v>-</v>
          </cell>
          <cell r="BD152" t="str">
            <v>-</v>
          </cell>
          <cell r="BE152" t="str">
            <v>-</v>
          </cell>
          <cell r="BF152" t="str">
            <v>-</v>
          </cell>
          <cell r="BG152" t="str">
            <v>-</v>
          </cell>
          <cell r="BH152" t="str">
            <v>-</v>
          </cell>
          <cell r="BI152"/>
          <cell r="BJ152" t="str">
            <v>A</v>
          </cell>
          <cell r="BK152" t="str">
            <v>A</v>
          </cell>
          <cell r="BL152" t="str">
            <v>G</v>
          </cell>
          <cell r="BM152" t="str">
            <v>G</v>
          </cell>
          <cell r="BN152" t="str">
            <v>G</v>
          </cell>
          <cell r="BO152" t="str">
            <v>G</v>
          </cell>
          <cell r="BP152" t="str">
            <v>G</v>
          </cell>
          <cell r="BQ152" t="str">
            <v>A</v>
          </cell>
          <cell r="BR152" t="str">
            <v>A5</v>
          </cell>
          <cell r="BS152" t="str">
            <v>A5</v>
          </cell>
          <cell r="BT152" t="str">
            <v>G5</v>
          </cell>
          <cell r="BU152" t="str">
            <v>G5</v>
          </cell>
          <cell r="BV152" t="str">
            <v>G5</v>
          </cell>
          <cell r="BW152" t="str">
            <v>G5</v>
          </cell>
          <cell r="BX152" t="str">
            <v>G5</v>
          </cell>
          <cell r="BY152" t="str">
            <v>A5</v>
          </cell>
          <cell r="BZ152">
            <v>22000</v>
          </cell>
          <cell r="CA152">
            <v>4.0209075995448771</v>
          </cell>
          <cell r="CB152">
            <v>4925.1270000000004</v>
          </cell>
          <cell r="CC152">
            <v>1057.904</v>
          </cell>
          <cell r="CD152">
            <v>3789.1680000000001</v>
          </cell>
          <cell r="CE152">
            <v>1042</v>
          </cell>
          <cell r="CF152">
            <v>180</v>
          </cell>
          <cell r="CG152">
            <v>0</v>
          </cell>
          <cell r="CH152">
            <v>109</v>
          </cell>
          <cell r="CI152">
            <v>0</v>
          </cell>
          <cell r="CJ152">
            <v>1722</v>
          </cell>
          <cell r="CK152">
            <v>0</v>
          </cell>
          <cell r="CL152">
            <v>0</v>
          </cell>
          <cell r="CM152">
            <v>0</v>
          </cell>
          <cell r="CN152">
            <v>0</v>
          </cell>
          <cell r="CO152">
            <v>764</v>
          </cell>
          <cell r="CP152">
            <v>0</v>
          </cell>
          <cell r="CQ152">
            <v>0</v>
          </cell>
          <cell r="CR152">
            <v>27.701000000000001</v>
          </cell>
          <cell r="CS152">
            <v>0</v>
          </cell>
          <cell r="CT152">
            <v>0</v>
          </cell>
          <cell r="CU152">
            <v>41</v>
          </cell>
          <cell r="CV152">
            <v>0</v>
          </cell>
          <cell r="CW152">
            <v>0</v>
          </cell>
          <cell r="CX152">
            <v>44.512</v>
          </cell>
          <cell r="CY152">
            <v>18.254000000000001</v>
          </cell>
          <cell r="CZ152">
            <v>15.291</v>
          </cell>
          <cell r="DA152">
            <v>0</v>
          </cell>
          <cell r="DB152">
            <v>0</v>
          </cell>
          <cell r="DC152">
            <v>33</v>
          </cell>
          <cell r="DD152">
            <v>0</v>
          </cell>
          <cell r="DE152">
            <v>67</v>
          </cell>
          <cell r="DF152">
            <v>0</v>
          </cell>
          <cell r="DG152">
            <v>67</v>
          </cell>
          <cell r="DH152">
            <v>0</v>
          </cell>
          <cell r="DI152">
            <v>212</v>
          </cell>
          <cell r="DJ152">
            <v>0</v>
          </cell>
          <cell r="DK152">
            <v>0</v>
          </cell>
          <cell r="DL152">
            <v>0</v>
          </cell>
          <cell r="DM152">
            <v>942.75599999999997</v>
          </cell>
          <cell r="DN152">
            <v>0</v>
          </cell>
          <cell r="DO152">
            <v>0</v>
          </cell>
          <cell r="DP152">
            <v>0</v>
          </cell>
          <cell r="DQ152">
            <v>625.52</v>
          </cell>
          <cell r="DR152">
            <v>55.73</v>
          </cell>
          <cell r="DS152">
            <v>0</v>
          </cell>
          <cell r="DT152">
            <v>681.25</v>
          </cell>
          <cell r="DU152">
            <v>0</v>
          </cell>
          <cell r="DV152">
            <v>0</v>
          </cell>
          <cell r="DW152">
            <v>74.5</v>
          </cell>
          <cell r="DX152">
            <v>0</v>
          </cell>
          <cell r="DY152">
            <v>0</v>
          </cell>
          <cell r="DZ152">
            <v>74.5</v>
          </cell>
          <cell r="EA152">
            <v>3.28</v>
          </cell>
          <cell r="EB152">
            <v>0</v>
          </cell>
          <cell r="EC152">
            <v>0</v>
          </cell>
          <cell r="ED152">
            <v>0</v>
          </cell>
          <cell r="EE152">
            <v>0</v>
          </cell>
          <cell r="EF152">
            <v>3.28</v>
          </cell>
          <cell r="EG152">
            <v>512.41999999999996</v>
          </cell>
          <cell r="EH152">
            <v>0</v>
          </cell>
          <cell r="EI152">
            <v>0</v>
          </cell>
          <cell r="EJ152">
            <v>1.2</v>
          </cell>
          <cell r="EK152">
            <v>513.62</v>
          </cell>
          <cell r="EL152">
            <v>0.72</v>
          </cell>
          <cell r="EM152">
            <v>107</v>
          </cell>
          <cell r="EN152">
            <v>307.45999999999998</v>
          </cell>
          <cell r="EO152">
            <v>1</v>
          </cell>
          <cell r="EP152" t="str">
            <v>ja</v>
          </cell>
          <cell r="EQ152">
            <v>227.14</v>
          </cell>
          <cell r="ER152">
            <v>1045.5100000000002</v>
          </cell>
          <cell r="ES152">
            <v>1272.6500000000001</v>
          </cell>
          <cell r="ET152">
            <v>5</v>
          </cell>
          <cell r="EU152">
            <v>36</v>
          </cell>
          <cell r="EV152">
            <v>0</v>
          </cell>
          <cell r="EW152">
            <v>14121.651383817556</v>
          </cell>
          <cell r="EX152">
            <v>1698.8428289551628</v>
          </cell>
          <cell r="EY152">
            <v>1.1130779237960124</v>
          </cell>
          <cell r="EZ152">
            <v>3708.0947101817173</v>
          </cell>
          <cell r="FA152">
            <v>0</v>
          </cell>
          <cell r="FB152">
            <v>541.18946877457461</v>
          </cell>
          <cell r="FC152">
            <v>1929.1085303471943</v>
          </cell>
          <cell r="FD152">
            <v>22000</v>
          </cell>
          <cell r="FF152">
            <v>3833.6026656490349</v>
          </cell>
          <cell r="FG152">
            <v>3512.61</v>
          </cell>
          <cell r="FH152">
            <v>0</v>
          </cell>
          <cell r="FI152">
            <v>0</v>
          </cell>
          <cell r="FJ152">
            <v>378.75859270417243</v>
          </cell>
          <cell r="FK152">
            <v>3512.61</v>
          </cell>
          <cell r="FL152">
            <v>0</v>
          </cell>
          <cell r="FM152">
            <v>0</v>
          </cell>
          <cell r="FN152">
            <v>258.20887238740107</v>
          </cell>
          <cell r="FO152">
            <v>3512.61</v>
          </cell>
          <cell r="FP152">
            <v>0</v>
          </cell>
          <cell r="FQ152">
            <v>0</v>
          </cell>
          <cell r="FR152">
            <v>138.35175895547013</v>
          </cell>
          <cell r="FS152">
            <v>3512.61</v>
          </cell>
          <cell r="FT152">
            <v>784.58774906038991</v>
          </cell>
          <cell r="FU152">
            <v>3512.61</v>
          </cell>
          <cell r="FW152">
            <v>8</v>
          </cell>
          <cell r="FX152">
            <v>115</v>
          </cell>
        </row>
        <row r="153">
          <cell r="I153">
            <v>2010</v>
          </cell>
          <cell r="J153" t="str">
            <v>Berlin, Teterower Ring 104-166</v>
          </cell>
          <cell r="K153" t="str">
            <v>Team 02</v>
          </cell>
          <cell r="L153" t="str">
            <v>Team 1 &amp; 2</v>
          </cell>
          <cell r="M153" t="str">
            <v>Berhorst, Chrisitane</v>
          </cell>
          <cell r="N153" t="str">
            <v>Krause, Jörn Peter</v>
          </cell>
          <cell r="O153" t="str">
            <v>Kliuchevskaia, Alina</v>
          </cell>
          <cell r="P153" t="str">
            <v>Team KDN / Hilbrecht, Dirk</v>
          </cell>
          <cell r="Q153" t="str">
            <v>Engert, Holger</v>
          </cell>
          <cell r="R153" t="str">
            <v>3033.001.01</v>
          </cell>
          <cell r="S153" t="str">
            <v>3033.101.01</v>
          </cell>
          <cell r="T153" t="str">
            <v>40</v>
          </cell>
          <cell r="U153" t="str">
            <v>Mietwohnanlage</v>
          </cell>
          <cell r="V153"/>
          <cell r="W153" t="str">
            <v>TN04</v>
          </cell>
          <cell r="X153" t="str">
            <v>Wohnen</v>
          </cell>
          <cell r="Y153" t="str">
            <v>Wohnen</v>
          </cell>
          <cell r="Z153" t="str">
            <v>Berlin</v>
          </cell>
          <cell r="AA153" t="str">
            <v>12619</v>
          </cell>
          <cell r="AB153" t="str">
            <v>Berlin</v>
          </cell>
          <cell r="AC153" t="str">
            <v>Marzahn-Hellersdorf</v>
          </cell>
          <cell r="AD153" t="str">
            <v>Hellersdorf</v>
          </cell>
          <cell r="AE153" t="str">
            <v>Teterower Ring 104</v>
          </cell>
          <cell r="AF153" t="str">
            <v>3033/3033/3033/2010/0001</v>
          </cell>
          <cell r="AG153">
            <v>2010</v>
          </cell>
          <cell r="AH153" t="str">
            <v>LBB11 LBB Fonds 11 Standort 01 Teilgarantie 03</v>
          </cell>
          <cell r="AI153">
            <v>1</v>
          </cell>
          <cell r="AJ153">
            <v>289</v>
          </cell>
          <cell r="AK153">
            <v>0</v>
          </cell>
          <cell r="AL153">
            <v>16866.580000000009</v>
          </cell>
          <cell r="AM153">
            <v>471.81999999999994</v>
          </cell>
          <cell r="AN153">
            <v>300.14999999999998</v>
          </cell>
          <cell r="AO153">
            <v>299.58</v>
          </cell>
          <cell r="AP153">
            <v>7028</v>
          </cell>
          <cell r="AQ153" t="str">
            <v>3033.101.01</v>
          </cell>
          <cell r="AR153">
            <v>5</v>
          </cell>
          <cell r="AS153">
            <v>32</v>
          </cell>
          <cell r="AT153" t="str">
            <v>WEG</v>
          </cell>
          <cell r="AU153" t="str">
            <v>-</v>
          </cell>
          <cell r="AV153" t="str">
            <v>-</v>
          </cell>
          <cell r="AW153" t="str">
            <v>-</v>
          </cell>
          <cell r="AX153" t="str">
            <v>-</v>
          </cell>
          <cell r="AY153" t="str">
            <v>-</v>
          </cell>
          <cell r="AZ153" t="str">
            <v>-</v>
          </cell>
          <cell r="BA153" t="str">
            <v>-</v>
          </cell>
          <cell r="BB153" t="str">
            <v>-</v>
          </cell>
          <cell r="BC153" t="str">
            <v>-</v>
          </cell>
          <cell r="BD153" t="str">
            <v>-</v>
          </cell>
          <cell r="BE153" t="str">
            <v>-</v>
          </cell>
          <cell r="BF153" t="str">
            <v>-</v>
          </cell>
          <cell r="BG153" t="str">
            <v>-</v>
          </cell>
          <cell r="BH153" t="str">
            <v>-</v>
          </cell>
          <cell r="BI153"/>
          <cell r="BJ153" t="str">
            <v>W</v>
          </cell>
          <cell r="BK153" t="str">
            <v>W</v>
          </cell>
          <cell r="BL153" t="str">
            <v>G</v>
          </cell>
          <cell r="BM153" t="str">
            <v>G</v>
          </cell>
          <cell r="BN153" t="str">
            <v>G</v>
          </cell>
          <cell r="BO153" t="str">
            <v>G</v>
          </cell>
          <cell r="BP153" t="str">
            <v>G</v>
          </cell>
          <cell r="BQ153" t="str">
            <v>entfällt</v>
          </cell>
          <cell r="BR153" t="str">
            <v>entfällt</v>
          </cell>
          <cell r="BS153" t="str">
            <v>entfällt</v>
          </cell>
          <cell r="BT153" t="str">
            <v>entfällt</v>
          </cell>
          <cell r="BU153" t="str">
            <v>entfällt</v>
          </cell>
          <cell r="BV153" t="str">
            <v>entfällt</v>
          </cell>
          <cell r="BW153" t="str">
            <v>entfällt</v>
          </cell>
          <cell r="BX153" t="str">
            <v>entfällt</v>
          </cell>
          <cell r="BY153" t="str">
            <v>entfällt</v>
          </cell>
          <cell r="BZ153">
            <v>60300.719999999979</v>
          </cell>
          <cell r="CA153">
            <v>3.5751598723629772</v>
          </cell>
          <cell r="CB153">
            <v>16367.35</v>
          </cell>
          <cell r="CC153">
            <v>4933.0110000000004</v>
          </cell>
          <cell r="CD153">
            <v>11128.523999999999</v>
          </cell>
          <cell r="CE153">
            <v>2594.2550000000001</v>
          </cell>
          <cell r="CF153">
            <v>781.58299999999997</v>
          </cell>
          <cell r="CG153">
            <v>0</v>
          </cell>
          <cell r="CH153">
            <v>605</v>
          </cell>
          <cell r="CI153">
            <v>746.50599999999997</v>
          </cell>
          <cell r="CJ153">
            <v>1690.973</v>
          </cell>
          <cell r="CK153">
            <v>0</v>
          </cell>
          <cell r="CL153">
            <v>0</v>
          </cell>
          <cell r="CM153">
            <v>118.23699999999999</v>
          </cell>
          <cell r="CN153">
            <v>0</v>
          </cell>
          <cell r="CO153">
            <v>4842.9390000000003</v>
          </cell>
          <cell r="CP153">
            <v>509</v>
          </cell>
          <cell r="CQ153">
            <v>0</v>
          </cell>
          <cell r="CR153">
            <v>0</v>
          </cell>
          <cell r="CS153">
            <v>0</v>
          </cell>
          <cell r="CT153">
            <v>0</v>
          </cell>
          <cell r="CU153">
            <v>85</v>
          </cell>
          <cell r="CV153">
            <v>0</v>
          </cell>
          <cell r="CW153">
            <v>0</v>
          </cell>
          <cell r="CX153">
            <v>69.42</v>
          </cell>
          <cell r="CY153">
            <v>233.94</v>
          </cell>
          <cell r="CZ153">
            <v>2.4340000000000002</v>
          </cell>
          <cell r="DA153">
            <v>0</v>
          </cell>
          <cell r="DB153">
            <v>0</v>
          </cell>
          <cell r="DC153">
            <v>0</v>
          </cell>
          <cell r="DD153">
            <v>0</v>
          </cell>
          <cell r="DE153">
            <v>0</v>
          </cell>
          <cell r="DF153">
            <v>0</v>
          </cell>
          <cell r="DG153">
            <v>0</v>
          </cell>
          <cell r="DH153">
            <v>0</v>
          </cell>
          <cell r="DI153">
            <v>551</v>
          </cell>
          <cell r="DJ153">
            <v>0</v>
          </cell>
          <cell r="DK153">
            <v>230</v>
          </cell>
          <cell r="DL153">
            <v>0</v>
          </cell>
          <cell r="DM153">
            <v>984.29700000000003</v>
          </cell>
          <cell r="DN153">
            <v>0</v>
          </cell>
          <cell r="DO153">
            <v>0</v>
          </cell>
          <cell r="DP153">
            <v>0</v>
          </cell>
          <cell r="DQ153">
            <v>4204</v>
          </cell>
          <cell r="DR153">
            <v>0</v>
          </cell>
          <cell r="DS153">
            <v>0</v>
          </cell>
          <cell r="DT153">
            <v>4204</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11.76</v>
          </cell>
          <cell r="EM153">
            <v>289</v>
          </cell>
          <cell r="EN153">
            <v>308.20999999999998</v>
          </cell>
          <cell r="EO153">
            <v>1</v>
          </cell>
          <cell r="EP153" t="str">
            <v>nein, WEG</v>
          </cell>
          <cell r="EQ153">
            <v>227.14</v>
          </cell>
          <cell r="ER153">
            <v>4204</v>
          </cell>
          <cell r="ES153">
            <v>1272.6500000000001</v>
          </cell>
          <cell r="ET153">
            <v>5</v>
          </cell>
          <cell r="EU153">
            <v>36</v>
          </cell>
          <cell r="EV153">
            <v>19052.624484981436</v>
          </cell>
          <cell r="EW153">
            <v>189.93435152745829</v>
          </cell>
          <cell r="EX153">
            <v>14515.05654166448</v>
          </cell>
          <cell r="EY153">
            <v>1217.1557922441048</v>
          </cell>
          <cell r="EZ153">
            <v>19340.878751032418</v>
          </cell>
          <cell r="FA153">
            <v>97.849153952932951</v>
          </cell>
          <cell r="FB153">
            <v>5878.4130080580862</v>
          </cell>
          <cell r="FC153">
            <v>8.8079165390668646</v>
          </cell>
          <cell r="FD153">
            <v>60300.719999999987</v>
          </cell>
          <cell r="FF153">
            <v>1322.7317051378914</v>
          </cell>
          <cell r="FG153">
            <v>16866.580000000009</v>
          </cell>
          <cell r="FH153">
            <v>0</v>
          </cell>
          <cell r="FI153">
            <v>0</v>
          </cell>
          <cell r="FJ153">
            <v>2984.6463689638767</v>
          </cell>
          <cell r="FK153">
            <v>16866.580000000009</v>
          </cell>
          <cell r="FL153">
            <v>115.18373945345269</v>
          </cell>
          <cell r="FM153">
            <v>16866.580000000009</v>
          </cell>
          <cell r="FN153">
            <v>4244.3061223982259</v>
          </cell>
          <cell r="FO153">
            <v>16866.580000000009</v>
          </cell>
          <cell r="FP153">
            <v>0</v>
          </cell>
          <cell r="FQ153">
            <v>0</v>
          </cell>
          <cell r="FR153">
            <v>453.2953269403672</v>
          </cell>
          <cell r="FS153">
            <v>16866.580000000009</v>
          </cell>
          <cell r="FT153">
            <v>0</v>
          </cell>
          <cell r="FU153">
            <v>0</v>
          </cell>
          <cell r="FW153">
            <v>2</v>
          </cell>
          <cell r="FX153">
            <v>20</v>
          </cell>
        </row>
        <row r="154">
          <cell r="I154">
            <v>2012</v>
          </cell>
          <cell r="J154" t="str">
            <v>Berlin, Kummerower Ring 25-81</v>
          </cell>
          <cell r="K154" t="str">
            <v>Team 02</v>
          </cell>
          <cell r="L154" t="str">
            <v>Team 1 &amp; 2</v>
          </cell>
          <cell r="M154" t="str">
            <v>Berhorst, Chrisitane</v>
          </cell>
          <cell r="N154" t="str">
            <v>Krause, Jörn Peter</v>
          </cell>
          <cell r="O154" t="str">
            <v>Kliuchevskaia, Alina</v>
          </cell>
          <cell r="P154" t="str">
            <v>Team KDN / Hilbrecht, Dirk</v>
          </cell>
          <cell r="Q154" t="str">
            <v>Engert, Holger</v>
          </cell>
          <cell r="R154" t="str">
            <v>3033.001.01</v>
          </cell>
          <cell r="S154" t="str">
            <v>3033.102.01</v>
          </cell>
          <cell r="T154" t="str">
            <v>40</v>
          </cell>
          <cell r="U154" t="str">
            <v>Mietwohnanlage</v>
          </cell>
          <cell r="V154"/>
          <cell r="W154" t="str">
            <v>TN04</v>
          </cell>
          <cell r="X154" t="str">
            <v>Wohnen</v>
          </cell>
          <cell r="Y154" t="str">
            <v>Wohnen</v>
          </cell>
          <cell r="Z154" t="str">
            <v>Berlin</v>
          </cell>
          <cell r="AA154" t="str">
            <v>12619</v>
          </cell>
          <cell r="AB154" t="str">
            <v>Berlin</v>
          </cell>
          <cell r="AC154" t="str">
            <v>Marzahn-Hellersdorf</v>
          </cell>
          <cell r="AD154" t="str">
            <v>Hellersdorf</v>
          </cell>
          <cell r="AE154" t="str">
            <v>Kummerower Ring 25</v>
          </cell>
          <cell r="AF154" t="str">
            <v>3033/3033/3033/2012/0001</v>
          </cell>
          <cell r="AG154">
            <v>2012</v>
          </cell>
          <cell r="AH154" t="str">
            <v>LBB11 LBB Fonds 11 Standort 01 Teilgarantie 10</v>
          </cell>
          <cell r="AI154">
            <v>1</v>
          </cell>
          <cell r="AJ154">
            <v>292</v>
          </cell>
          <cell r="AK154">
            <v>0</v>
          </cell>
          <cell r="AL154">
            <v>15996.529999999984</v>
          </cell>
          <cell r="AM154">
            <v>440.8</v>
          </cell>
          <cell r="AN154">
            <v>302.67</v>
          </cell>
          <cell r="AO154">
            <v>302.10000000000002</v>
          </cell>
          <cell r="AP154">
            <v>7030</v>
          </cell>
          <cell r="AQ154" t="str">
            <v>3033.102.01</v>
          </cell>
          <cell r="AR154">
            <v>5</v>
          </cell>
          <cell r="AS154">
            <v>29</v>
          </cell>
          <cell r="AT154" t="str">
            <v>WEG</v>
          </cell>
          <cell r="AU154" t="str">
            <v>-</v>
          </cell>
          <cell r="AV154" t="str">
            <v>-</v>
          </cell>
          <cell r="AW154" t="str">
            <v>-</v>
          </cell>
          <cell r="AX154" t="str">
            <v>-</v>
          </cell>
          <cell r="AY154" t="str">
            <v>-</v>
          </cell>
          <cell r="AZ154" t="str">
            <v>-</v>
          </cell>
          <cell r="BA154" t="str">
            <v>-</v>
          </cell>
          <cell r="BB154" t="str">
            <v>-</v>
          </cell>
          <cell r="BC154" t="str">
            <v>-</v>
          </cell>
          <cell r="BD154" t="str">
            <v>-</v>
          </cell>
          <cell r="BE154" t="str">
            <v>-</v>
          </cell>
          <cell r="BF154" t="str">
            <v>-</v>
          </cell>
          <cell r="BG154" t="str">
            <v>-</v>
          </cell>
          <cell r="BH154" t="str">
            <v>-</v>
          </cell>
          <cell r="BI154"/>
          <cell r="BJ154" t="str">
            <v>W</v>
          </cell>
          <cell r="BK154" t="str">
            <v>W</v>
          </cell>
          <cell r="BL154" t="str">
            <v>G</v>
          </cell>
          <cell r="BM154" t="str">
            <v>G</v>
          </cell>
          <cell r="BN154" t="str">
            <v>G</v>
          </cell>
          <cell r="BO154" t="str">
            <v>G</v>
          </cell>
          <cell r="BP154" t="str">
            <v>G</v>
          </cell>
          <cell r="BQ154" t="str">
            <v>entfällt</v>
          </cell>
          <cell r="BR154" t="str">
            <v>entfällt</v>
          </cell>
          <cell r="BS154" t="str">
            <v>entfällt</v>
          </cell>
          <cell r="BT154" t="str">
            <v>entfällt</v>
          </cell>
          <cell r="BU154" t="str">
            <v>entfällt</v>
          </cell>
          <cell r="BV154" t="str">
            <v>entfällt</v>
          </cell>
          <cell r="BW154" t="str">
            <v>entfällt</v>
          </cell>
          <cell r="BX154" t="str">
            <v>entfällt</v>
          </cell>
          <cell r="BY154" t="str">
            <v>entfällt</v>
          </cell>
          <cell r="BZ154">
            <v>60156.29000000003</v>
          </cell>
          <cell r="CA154">
            <v>3.7605837015902881</v>
          </cell>
          <cell r="CB154">
            <v>14185.496999999999</v>
          </cell>
          <cell r="CC154">
            <v>4450.2740000000003</v>
          </cell>
          <cell r="CD154">
            <v>9346.8510000000006</v>
          </cell>
          <cell r="CE154">
            <v>3464.9169999999999</v>
          </cell>
          <cell r="CF154">
            <v>12.721</v>
          </cell>
          <cell r="CG154">
            <v>0</v>
          </cell>
          <cell r="CH154">
            <v>398</v>
          </cell>
          <cell r="CI154">
            <v>306.98</v>
          </cell>
          <cell r="CJ154">
            <v>1643.0730000000001</v>
          </cell>
          <cell r="CK154">
            <v>0</v>
          </cell>
          <cell r="CL154">
            <v>81.706999999999994</v>
          </cell>
          <cell r="CM154">
            <v>56.738</v>
          </cell>
          <cell r="CN154">
            <v>0</v>
          </cell>
          <cell r="CO154">
            <v>3460.6819999999998</v>
          </cell>
          <cell r="CP154">
            <v>589</v>
          </cell>
          <cell r="CQ154">
            <v>0</v>
          </cell>
          <cell r="CR154">
            <v>47.466000000000001</v>
          </cell>
          <cell r="CS154">
            <v>0</v>
          </cell>
          <cell r="CT154">
            <v>0</v>
          </cell>
          <cell r="CU154">
            <v>83</v>
          </cell>
          <cell r="CV154">
            <v>0</v>
          </cell>
          <cell r="CW154">
            <v>107</v>
          </cell>
          <cell r="CX154">
            <v>2.5</v>
          </cell>
          <cell r="CY154">
            <v>0</v>
          </cell>
          <cell r="CZ154">
            <v>75.215000000000003</v>
          </cell>
          <cell r="DA154">
            <v>0</v>
          </cell>
          <cell r="DB154">
            <v>0</v>
          </cell>
          <cell r="DC154">
            <v>0</v>
          </cell>
          <cell r="DD154">
            <v>0</v>
          </cell>
          <cell r="DE154">
            <v>0</v>
          </cell>
          <cell r="DF154">
            <v>0</v>
          </cell>
          <cell r="DG154">
            <v>1</v>
          </cell>
          <cell r="DH154">
            <v>0</v>
          </cell>
          <cell r="DI154">
            <v>481</v>
          </cell>
          <cell r="DJ154">
            <v>0</v>
          </cell>
          <cell r="DK154">
            <v>83</v>
          </cell>
          <cell r="DL154">
            <v>0</v>
          </cell>
          <cell r="DM154">
            <v>1290.95</v>
          </cell>
          <cell r="DN154">
            <v>0</v>
          </cell>
          <cell r="DO154">
            <v>0</v>
          </cell>
          <cell r="DP154">
            <v>0</v>
          </cell>
          <cell r="DQ154">
            <v>2060.87</v>
          </cell>
          <cell r="DR154">
            <v>38.799999999999997</v>
          </cell>
          <cell r="DS154">
            <v>0</v>
          </cell>
          <cell r="DT154">
            <v>2099.67</v>
          </cell>
          <cell r="DU154">
            <v>0</v>
          </cell>
          <cell r="DV154">
            <v>0</v>
          </cell>
          <cell r="DW154">
            <v>0</v>
          </cell>
          <cell r="DX154">
            <v>0</v>
          </cell>
          <cell r="DY154">
            <v>0</v>
          </cell>
          <cell r="DZ154">
            <v>0</v>
          </cell>
          <cell r="EA154">
            <v>298.14999999999998</v>
          </cell>
          <cell r="EB154">
            <v>0</v>
          </cell>
          <cell r="EC154">
            <v>1937.99</v>
          </cell>
          <cell r="ED154">
            <v>0</v>
          </cell>
          <cell r="EE154">
            <v>0</v>
          </cell>
          <cell r="EF154">
            <v>2236.14</v>
          </cell>
          <cell r="EG154">
            <v>0</v>
          </cell>
          <cell r="EH154">
            <v>0</v>
          </cell>
          <cell r="EI154">
            <v>0</v>
          </cell>
          <cell r="EJ154">
            <v>0</v>
          </cell>
          <cell r="EK154">
            <v>0</v>
          </cell>
          <cell r="EL154">
            <v>8.64</v>
          </cell>
          <cell r="EM154">
            <v>327</v>
          </cell>
          <cell r="EN154">
            <v>371.18</v>
          </cell>
          <cell r="EO154">
            <v>1</v>
          </cell>
          <cell r="EP154" t="str">
            <v>nein, WEG</v>
          </cell>
          <cell r="EQ154"/>
          <cell r="ER154">
            <v>2099.67</v>
          </cell>
          <cell r="ES154"/>
          <cell r="ET154"/>
          <cell r="EU154"/>
          <cell r="EV154">
            <v>19006.990360639888</v>
          </cell>
          <cell r="EW154">
            <v>189.47942796450411</v>
          </cell>
          <cell r="EX154">
            <v>14480.290628151144</v>
          </cell>
          <cell r="EY154">
            <v>1214.2405068035039</v>
          </cell>
          <cell r="EZ154">
            <v>19294.554210993581</v>
          </cell>
          <cell r="FA154">
            <v>97.614789366483279</v>
          </cell>
          <cell r="FB154">
            <v>5864.3332559298606</v>
          </cell>
          <cell r="FC154">
            <v>8.7868201510679</v>
          </cell>
          <cell r="FD154">
            <v>60156.290000000023</v>
          </cell>
          <cell r="FF154">
            <v>1255.91014738748</v>
          </cell>
          <cell r="FG154">
            <v>15996.529999999984</v>
          </cell>
          <cell r="FH154">
            <v>0</v>
          </cell>
          <cell r="FI154">
            <v>0</v>
          </cell>
          <cell r="FJ154">
            <v>2625.8536994767883</v>
          </cell>
          <cell r="FK154">
            <v>15996.529999999984</v>
          </cell>
          <cell r="FL154">
            <v>72.696190435179943</v>
          </cell>
          <cell r="FM154">
            <v>15996.529999999984</v>
          </cell>
          <cell r="FN154">
            <v>4036.3031370134836</v>
          </cell>
          <cell r="FO154">
            <v>15996.529999999984</v>
          </cell>
          <cell r="FP154">
            <v>0</v>
          </cell>
          <cell r="FQ154">
            <v>0</v>
          </cell>
          <cell r="FR154">
            <v>349.49048280025573</v>
          </cell>
          <cell r="FS154">
            <v>15996.529999999984</v>
          </cell>
          <cell r="FT154">
            <v>0</v>
          </cell>
          <cell r="FU154">
            <v>0</v>
          </cell>
          <cell r="FW154">
            <v>0</v>
          </cell>
          <cell r="FX154">
            <v>2010</v>
          </cell>
        </row>
        <row r="155">
          <cell r="I155">
            <v>26</v>
          </cell>
          <cell r="J155" t="str">
            <v>Dröpkeweg 2-12 / Am Eichenquast 42, 44</v>
          </cell>
          <cell r="K155" t="str">
            <v>Team 03</v>
          </cell>
          <cell r="L155" t="str">
            <v>Team 3 &amp; 4</v>
          </cell>
          <cell r="M155" t="str">
            <v>Berhorst, Christine</v>
          </cell>
          <cell r="N155" t="str">
            <v>Trettin, Sabrina</v>
          </cell>
          <cell r="O155" t="str">
            <v>Boddenberg, Nikos</v>
          </cell>
          <cell r="P155" t="str">
            <v>Diduhs, Rezija</v>
          </cell>
          <cell r="Q155" t="str">
            <v>Gros, Rahel</v>
          </cell>
          <cell r="R155" t="str">
            <v>3033.009.02</v>
          </cell>
          <cell r="S155" t="str">
            <v>3033.200.09</v>
          </cell>
          <cell r="T155" t="str">
            <v>43</v>
          </cell>
          <cell r="U155" t="str">
            <v>Apartmentanlage Beschäftigtenwohnen</v>
          </cell>
          <cell r="V155"/>
          <cell r="W155" t="str">
            <v>TN05</v>
          </cell>
          <cell r="X155" t="str">
            <v>Apartment</v>
          </cell>
          <cell r="Y155" t="str">
            <v>Apartment</v>
          </cell>
          <cell r="Z155" t="str">
            <v>Berlin</v>
          </cell>
          <cell r="AA155" t="str">
            <v>12353</v>
          </cell>
          <cell r="AB155" t="str">
            <v>Berlin</v>
          </cell>
          <cell r="AC155" t="str">
            <v>Neukölln</v>
          </cell>
          <cell r="AD155" t="str">
            <v>Buckow</v>
          </cell>
          <cell r="AE155" t="str">
            <v>Am Eichenquast 42</v>
          </cell>
          <cell r="AF155" t="str">
            <v>3033/3035/1100/0026/0007</v>
          </cell>
          <cell r="AG155">
            <v>26</v>
          </cell>
          <cell r="AH155" t="str">
            <v>LBB11 LBB Fonds 11 Standort 09 Teilgarantie 02</v>
          </cell>
          <cell r="AI155">
            <v>1</v>
          </cell>
          <cell r="AJ155">
            <v>262</v>
          </cell>
          <cell r="AK155">
            <v>0</v>
          </cell>
          <cell r="AL155">
            <v>8194.25</v>
          </cell>
          <cell r="AM155">
            <v>503.07</v>
          </cell>
          <cell r="AN155">
            <v>503.07</v>
          </cell>
          <cell r="AO155">
            <v>301.57</v>
          </cell>
          <cell r="AP155" t="str">
            <v>-</v>
          </cell>
          <cell r="AQ155" t="str">
            <v>3033.200.09</v>
          </cell>
          <cell r="AR155">
            <v>4</v>
          </cell>
          <cell r="AS155">
            <v>8</v>
          </cell>
          <cell r="AT155">
            <v>5</v>
          </cell>
          <cell r="AU155" t="str">
            <v>-</v>
          </cell>
          <cell r="AV155" t="str">
            <v>-</v>
          </cell>
          <cell r="AW155" t="str">
            <v>-</v>
          </cell>
          <cell r="AX155" t="str">
            <v>-</v>
          </cell>
          <cell r="AY155" t="str">
            <v>-</v>
          </cell>
          <cell r="AZ155" t="str">
            <v>-</v>
          </cell>
          <cell r="BA155" t="str">
            <v>-</v>
          </cell>
          <cell r="BB155" t="str">
            <v>-</v>
          </cell>
          <cell r="BC155" t="str">
            <v>-</v>
          </cell>
          <cell r="BD155" t="str">
            <v>-</v>
          </cell>
          <cell r="BE155" t="str">
            <v>-</v>
          </cell>
          <cell r="BF155" t="str">
            <v>-</v>
          </cell>
          <cell r="BG155" t="str">
            <v>-</v>
          </cell>
          <cell r="BH155" t="str">
            <v>-</v>
          </cell>
          <cell r="BI155"/>
          <cell r="BJ155" t="str">
            <v>A</v>
          </cell>
          <cell r="BK155" t="str">
            <v>A</v>
          </cell>
          <cell r="BL155" t="str">
            <v>G</v>
          </cell>
          <cell r="BM155" t="str">
            <v>G</v>
          </cell>
          <cell r="BN155" t="str">
            <v>G</v>
          </cell>
          <cell r="BO155" t="str">
            <v>G</v>
          </cell>
          <cell r="BP155" t="str">
            <v>G</v>
          </cell>
          <cell r="BQ155" t="str">
            <v>A</v>
          </cell>
          <cell r="BR155" t="str">
            <v>A5</v>
          </cell>
          <cell r="BS155" t="str">
            <v>A5</v>
          </cell>
          <cell r="BT155" t="str">
            <v>G5</v>
          </cell>
          <cell r="BU155" t="str">
            <v>G5</v>
          </cell>
          <cell r="BV155" t="str">
            <v>G5</v>
          </cell>
          <cell r="BW155" t="str">
            <v>G5</v>
          </cell>
          <cell r="BX155" t="str">
            <v>G5</v>
          </cell>
          <cell r="BY155" t="str">
            <v>A5</v>
          </cell>
          <cell r="BZ155">
            <v>33000</v>
          </cell>
          <cell r="CA155">
            <v>4.0209075995448771</v>
          </cell>
          <cell r="CB155">
            <v>21034.191999999999</v>
          </cell>
          <cell r="CC155">
            <v>3662.1889999999999</v>
          </cell>
          <cell r="CD155">
            <v>17184.669000000002</v>
          </cell>
          <cell r="CE155">
            <v>3924.8240000000001</v>
          </cell>
          <cell r="CF155">
            <v>124.53</v>
          </cell>
          <cell r="CG155">
            <v>0</v>
          </cell>
          <cell r="CH155">
            <v>198</v>
          </cell>
          <cell r="CI155">
            <v>0</v>
          </cell>
          <cell r="CJ155">
            <v>4206.5309999999999</v>
          </cell>
          <cell r="CK155">
            <v>0</v>
          </cell>
          <cell r="CL155">
            <v>0</v>
          </cell>
          <cell r="CM155">
            <v>0</v>
          </cell>
          <cell r="CN155">
            <v>0</v>
          </cell>
          <cell r="CO155">
            <v>8722.6759999999995</v>
          </cell>
          <cell r="CP155">
            <v>1292</v>
          </cell>
          <cell r="CQ155">
            <v>0</v>
          </cell>
          <cell r="CR155">
            <v>195.8</v>
          </cell>
          <cell r="CS155">
            <v>0</v>
          </cell>
          <cell r="CT155">
            <v>0</v>
          </cell>
          <cell r="CU155">
            <v>138</v>
          </cell>
          <cell r="CV155">
            <v>0</v>
          </cell>
          <cell r="CW155">
            <v>69</v>
          </cell>
          <cell r="CX155">
            <v>55.045999999999999</v>
          </cell>
          <cell r="CY155">
            <v>0</v>
          </cell>
          <cell r="CZ155">
            <v>27.498000000000001</v>
          </cell>
          <cell r="DA155">
            <v>0</v>
          </cell>
          <cell r="DB155">
            <v>0</v>
          </cell>
          <cell r="DC155">
            <v>0</v>
          </cell>
          <cell r="DD155">
            <v>0</v>
          </cell>
          <cell r="DE155">
            <v>504</v>
          </cell>
          <cell r="DF155">
            <v>0</v>
          </cell>
          <cell r="DG155">
            <v>0</v>
          </cell>
          <cell r="DH155">
            <v>0</v>
          </cell>
          <cell r="DI155">
            <v>501</v>
          </cell>
          <cell r="DJ155">
            <v>0</v>
          </cell>
          <cell r="DK155">
            <v>62</v>
          </cell>
          <cell r="DL155">
            <v>0</v>
          </cell>
          <cell r="DM155">
            <v>1824.5070000000001</v>
          </cell>
          <cell r="DN155">
            <v>0</v>
          </cell>
          <cell r="DO155">
            <v>220.2</v>
          </cell>
          <cell r="DP155">
            <v>0</v>
          </cell>
          <cell r="DQ155">
            <v>430.85</v>
          </cell>
          <cell r="DR155">
            <v>0</v>
          </cell>
          <cell r="DS155">
            <v>0</v>
          </cell>
          <cell r="DT155">
            <v>651.04999999999995</v>
          </cell>
          <cell r="DU155">
            <v>0</v>
          </cell>
          <cell r="DV155">
            <v>0</v>
          </cell>
          <cell r="DW155">
            <v>0</v>
          </cell>
          <cell r="DX155">
            <v>0</v>
          </cell>
          <cell r="DY155">
            <v>0</v>
          </cell>
          <cell r="DZ155">
            <v>0</v>
          </cell>
          <cell r="EA155">
            <v>1527.42</v>
          </cell>
          <cell r="EB155">
            <v>0</v>
          </cell>
          <cell r="EC155">
            <v>2.16</v>
          </cell>
          <cell r="ED155">
            <v>0</v>
          </cell>
          <cell r="EE155">
            <v>0</v>
          </cell>
          <cell r="EF155">
            <v>1529.5800000000002</v>
          </cell>
          <cell r="EG155">
            <v>0</v>
          </cell>
          <cell r="EH155">
            <v>0</v>
          </cell>
          <cell r="EI155">
            <v>0</v>
          </cell>
          <cell r="EJ155">
            <v>0</v>
          </cell>
          <cell r="EK155">
            <v>0</v>
          </cell>
          <cell r="EL155">
            <v>2.16</v>
          </cell>
          <cell r="EM155">
            <v>139</v>
          </cell>
          <cell r="EN155">
            <v>513.66999999999996</v>
          </cell>
          <cell r="EO155">
            <v>1</v>
          </cell>
          <cell r="EP155" t="str">
            <v>ja</v>
          </cell>
          <cell r="EQ155">
            <v>468.73</v>
          </cell>
          <cell r="ER155">
            <v>1711.9</v>
          </cell>
          <cell r="ES155">
            <v>2180.63</v>
          </cell>
          <cell r="ET155">
            <v>4</v>
          </cell>
          <cell r="EU155">
            <v>15</v>
          </cell>
          <cell r="EV155">
            <v>0</v>
          </cell>
          <cell r="EW155">
            <v>21182.477075726332</v>
          </cell>
          <cell r="EX155">
            <v>2548.264243432744</v>
          </cell>
          <cell r="EY155">
            <v>1.6696168856940188</v>
          </cell>
          <cell r="EZ155">
            <v>5562.1420652725765</v>
          </cell>
          <cell r="FA155">
            <v>0</v>
          </cell>
          <cell r="FB155">
            <v>811.78420316186202</v>
          </cell>
          <cell r="FC155">
            <v>2893.6627955207914</v>
          </cell>
          <cell r="FD155">
            <v>33000</v>
          </cell>
          <cell r="FF155">
            <v>7596.79</v>
          </cell>
          <cell r="FG155">
            <v>8194.25</v>
          </cell>
          <cell r="FH155">
            <v>0</v>
          </cell>
          <cell r="FI155">
            <v>0</v>
          </cell>
          <cell r="FJ155">
            <v>1297.8908333333334</v>
          </cell>
          <cell r="FK155">
            <v>8194.25</v>
          </cell>
          <cell r="FL155">
            <v>0</v>
          </cell>
          <cell r="FM155">
            <v>0</v>
          </cell>
          <cell r="FN155">
            <v>925.44333333333327</v>
          </cell>
          <cell r="FO155">
            <v>8194.25</v>
          </cell>
          <cell r="FP155">
            <v>0</v>
          </cell>
          <cell r="FQ155">
            <v>0</v>
          </cell>
          <cell r="FR155">
            <v>521.79</v>
          </cell>
          <cell r="FS155">
            <v>8194.25</v>
          </cell>
          <cell r="FT155">
            <v>225.36749999999998</v>
          </cell>
          <cell r="FU155">
            <v>8194.25</v>
          </cell>
          <cell r="FW155">
            <v>0</v>
          </cell>
          <cell r="FX155">
            <v>2012</v>
          </cell>
        </row>
        <row r="156">
          <cell r="I156">
            <v>23</v>
          </cell>
          <cell r="J156" t="str">
            <v>Dröpkeweg 13, 15</v>
          </cell>
          <cell r="K156" t="str">
            <v>Team 03</v>
          </cell>
          <cell r="L156" t="str">
            <v>Team 3 &amp; 4</v>
          </cell>
          <cell r="M156" t="str">
            <v>Berhorst, Christine</v>
          </cell>
          <cell r="N156" t="str">
            <v>Trettin, Sabrina</v>
          </cell>
          <cell r="O156" t="str">
            <v>Boddenberg, Nikos</v>
          </cell>
          <cell r="P156" t="str">
            <v>Schmiedke, Katharina | Nemetz, Reinhard</v>
          </cell>
          <cell r="Q156" t="str">
            <v>Gros, Rahel</v>
          </cell>
          <cell r="R156" t="str">
            <v>3033.009.03</v>
          </cell>
          <cell r="S156" t="str">
            <v>3033.300.09</v>
          </cell>
          <cell r="T156" t="str">
            <v>43</v>
          </cell>
          <cell r="U156" t="str">
            <v>Apartmentanlage Beschäftigtenwohnen</v>
          </cell>
          <cell r="V156"/>
          <cell r="W156" t="str">
            <v>TN05</v>
          </cell>
          <cell r="X156" t="str">
            <v>Apartment</v>
          </cell>
          <cell r="Y156" t="str">
            <v>Apartment</v>
          </cell>
          <cell r="Z156" t="str">
            <v>Berlin</v>
          </cell>
          <cell r="AA156" t="str">
            <v>12353</v>
          </cell>
          <cell r="AB156" t="str">
            <v>Berlin</v>
          </cell>
          <cell r="AC156" t="str">
            <v>Neukölln</v>
          </cell>
          <cell r="AD156" t="str">
            <v>Buckow</v>
          </cell>
          <cell r="AE156" t="str">
            <v>Dröpkeweg 13</v>
          </cell>
          <cell r="AF156" t="str">
            <v>3033/3034/1100/0023/0001</v>
          </cell>
          <cell r="AG156">
            <v>23</v>
          </cell>
          <cell r="AH156" t="str">
            <v>LBB11 LBB Fonds 11 Standort 09 Teilgarantie 05</v>
          </cell>
          <cell r="AI156">
            <v>1</v>
          </cell>
          <cell r="AJ156">
            <v>406</v>
          </cell>
          <cell r="AK156">
            <v>0</v>
          </cell>
          <cell r="AL156">
            <v>12664.57</v>
          </cell>
          <cell r="AM156">
            <v>1496.87</v>
          </cell>
          <cell r="AN156">
            <v>1496.87</v>
          </cell>
          <cell r="AO156">
            <v>887.93</v>
          </cell>
          <cell r="AP156" t="str">
            <v>-</v>
          </cell>
          <cell r="AQ156" t="str">
            <v>3033.300.09</v>
          </cell>
          <cell r="AR156">
            <v>14</v>
          </cell>
          <cell r="AS156">
            <v>2</v>
          </cell>
          <cell r="AT156">
            <v>5</v>
          </cell>
          <cell r="AU156" t="str">
            <v>-</v>
          </cell>
          <cell r="AV156" t="str">
            <v>-</v>
          </cell>
          <cell r="AW156" t="str">
            <v>-</v>
          </cell>
          <cell r="AX156" t="str">
            <v>-</v>
          </cell>
          <cell r="AY156" t="str">
            <v>-</v>
          </cell>
          <cell r="AZ156" t="str">
            <v>-</v>
          </cell>
          <cell r="BA156" t="str">
            <v>-</v>
          </cell>
          <cell r="BB156" t="str">
            <v>-</v>
          </cell>
          <cell r="BC156" t="str">
            <v>-</v>
          </cell>
          <cell r="BD156" t="str">
            <v>-</v>
          </cell>
          <cell r="BE156" t="str">
            <v>-</v>
          </cell>
          <cell r="BF156" t="str">
            <v>-</v>
          </cell>
          <cell r="BG156" t="str">
            <v>-</v>
          </cell>
          <cell r="BH156" t="str">
            <v>-</v>
          </cell>
          <cell r="BI156"/>
          <cell r="BJ156" t="str">
            <v>A</v>
          </cell>
          <cell r="BK156" t="str">
            <v>A</v>
          </cell>
          <cell r="BL156" t="str">
            <v>G</v>
          </cell>
          <cell r="BM156" t="str">
            <v>G</v>
          </cell>
          <cell r="BN156" t="str">
            <v>G</v>
          </cell>
          <cell r="BO156" t="str">
            <v>G</v>
          </cell>
          <cell r="BP156" t="str">
            <v>G</v>
          </cell>
          <cell r="BQ156" t="str">
            <v>A</v>
          </cell>
          <cell r="BR156" t="str">
            <v>A5</v>
          </cell>
          <cell r="BS156" t="str">
            <v>A5</v>
          </cell>
          <cell r="BT156" t="str">
            <v>G5</v>
          </cell>
          <cell r="BU156" t="str">
            <v>G5</v>
          </cell>
          <cell r="BV156" t="str">
            <v>G5</v>
          </cell>
          <cell r="BW156" t="str">
            <v>G5</v>
          </cell>
          <cell r="BX156" t="str">
            <v>G5</v>
          </cell>
          <cell r="BY156" t="str">
            <v>A5</v>
          </cell>
          <cell r="BZ156">
            <v>50000</v>
          </cell>
          <cell r="CA156">
            <v>4.0209075995448771</v>
          </cell>
          <cell r="CB156">
            <v>12320.781999999999</v>
          </cell>
          <cell r="CC156">
            <v>2855.31</v>
          </cell>
          <cell r="CD156">
            <v>9410.39</v>
          </cell>
          <cell r="CE156">
            <v>3787</v>
          </cell>
          <cell r="CF156">
            <v>0</v>
          </cell>
          <cell r="CG156">
            <v>0</v>
          </cell>
          <cell r="CH156">
            <v>8</v>
          </cell>
          <cell r="CI156">
            <v>0</v>
          </cell>
          <cell r="CJ156">
            <v>2208.9940000000001</v>
          </cell>
          <cell r="CK156">
            <v>0</v>
          </cell>
          <cell r="CL156">
            <v>0</v>
          </cell>
          <cell r="CM156">
            <v>0</v>
          </cell>
          <cell r="CN156">
            <v>1458.0650000000001</v>
          </cell>
          <cell r="CO156">
            <v>2036</v>
          </cell>
          <cell r="CP156">
            <v>600</v>
          </cell>
          <cell r="CQ156">
            <v>0</v>
          </cell>
          <cell r="CR156">
            <v>110.255</v>
          </cell>
          <cell r="CS156">
            <v>1</v>
          </cell>
          <cell r="CT156">
            <v>16.359000000000002</v>
          </cell>
          <cell r="CU156">
            <v>61</v>
          </cell>
          <cell r="CV156">
            <v>0</v>
          </cell>
          <cell r="CW156">
            <v>27</v>
          </cell>
          <cell r="CX156">
            <v>0</v>
          </cell>
          <cell r="CY156">
            <v>6.702</v>
          </cell>
          <cell r="CZ156">
            <v>5.4039999999999999</v>
          </cell>
          <cell r="DA156">
            <v>0</v>
          </cell>
          <cell r="DB156">
            <v>0</v>
          </cell>
          <cell r="DC156">
            <v>0</v>
          </cell>
          <cell r="DD156">
            <v>0</v>
          </cell>
          <cell r="DE156">
            <v>297</v>
          </cell>
          <cell r="DF156">
            <v>0</v>
          </cell>
          <cell r="DG156">
            <v>15</v>
          </cell>
          <cell r="DH156">
            <v>0</v>
          </cell>
          <cell r="DI156">
            <v>184</v>
          </cell>
          <cell r="DJ156">
            <v>0</v>
          </cell>
          <cell r="DK156">
            <v>0</v>
          </cell>
          <cell r="DL156">
            <v>0</v>
          </cell>
          <cell r="DM156">
            <v>588.91099999999994</v>
          </cell>
          <cell r="DN156">
            <v>0</v>
          </cell>
          <cell r="DO156">
            <v>0</v>
          </cell>
          <cell r="DP156">
            <v>0</v>
          </cell>
          <cell r="DQ156">
            <v>3136.19</v>
          </cell>
          <cell r="DR156">
            <v>32.74</v>
          </cell>
          <cell r="DS156">
            <v>0</v>
          </cell>
          <cell r="DT156">
            <v>3168.93</v>
          </cell>
          <cell r="DU156">
            <v>0</v>
          </cell>
          <cell r="DV156">
            <v>0</v>
          </cell>
          <cell r="DW156">
            <v>0</v>
          </cell>
          <cell r="DX156">
            <v>0</v>
          </cell>
          <cell r="DY156">
            <v>0</v>
          </cell>
          <cell r="DZ156">
            <v>0</v>
          </cell>
          <cell r="EA156">
            <v>0</v>
          </cell>
          <cell r="EB156">
            <v>2220.64</v>
          </cell>
          <cell r="EC156">
            <v>3.69</v>
          </cell>
          <cell r="ED156">
            <v>0</v>
          </cell>
          <cell r="EE156">
            <v>0</v>
          </cell>
          <cell r="EF156">
            <v>2224.33</v>
          </cell>
          <cell r="EG156">
            <v>0</v>
          </cell>
          <cell r="EH156">
            <v>0</v>
          </cell>
          <cell r="EI156">
            <v>0</v>
          </cell>
          <cell r="EJ156">
            <v>0</v>
          </cell>
          <cell r="EK156">
            <v>0</v>
          </cell>
          <cell r="EL156">
            <v>4.16</v>
          </cell>
          <cell r="EM156">
            <v>434</v>
          </cell>
          <cell r="EN156">
            <v>1102.06</v>
          </cell>
          <cell r="EO156">
            <v>1</v>
          </cell>
          <cell r="EP156" t="str">
            <v>ja</v>
          </cell>
          <cell r="EQ156">
            <v>294.23</v>
          </cell>
          <cell r="ER156">
            <v>5099.0300000000007</v>
          </cell>
          <cell r="ES156">
            <v>5393.26</v>
          </cell>
          <cell r="ET156">
            <v>7</v>
          </cell>
          <cell r="EU156">
            <v>32</v>
          </cell>
          <cell r="EV156">
            <v>0</v>
          </cell>
          <cell r="EW156">
            <v>32094.662235948988</v>
          </cell>
          <cell r="EX156">
            <v>3861.0064294435515</v>
          </cell>
          <cell r="EY156">
            <v>2.5297225540818467</v>
          </cell>
          <cell r="EZ156">
            <v>8427.4879776857215</v>
          </cell>
          <cell r="FA156">
            <v>0</v>
          </cell>
          <cell r="FB156">
            <v>1229.9760653967605</v>
          </cell>
          <cell r="FC156">
            <v>4384.3375689708964</v>
          </cell>
          <cell r="FD156">
            <v>50000.000000000007</v>
          </cell>
          <cell r="FF156">
            <v>11357.130944380473</v>
          </cell>
          <cell r="FG156">
            <v>12664.57</v>
          </cell>
          <cell r="FH156">
            <v>0</v>
          </cell>
          <cell r="FI156">
            <v>0</v>
          </cell>
          <cell r="FJ156">
            <v>914.89082982822481</v>
          </cell>
          <cell r="FK156">
            <v>12664.57</v>
          </cell>
          <cell r="FL156">
            <v>0</v>
          </cell>
          <cell r="FM156">
            <v>0</v>
          </cell>
          <cell r="FN156">
            <v>4372.6196181789846</v>
          </cell>
          <cell r="FO156">
            <v>12664.57</v>
          </cell>
          <cell r="FP156">
            <v>0</v>
          </cell>
          <cell r="FQ156">
            <v>0</v>
          </cell>
          <cell r="FR156">
            <v>284.99469255312727</v>
          </cell>
          <cell r="FS156">
            <v>12664.57</v>
          </cell>
          <cell r="FT156">
            <v>513.88140400954103</v>
          </cell>
          <cell r="FU156">
            <v>12664.57</v>
          </cell>
          <cell r="FW156">
            <v>0</v>
          </cell>
          <cell r="FX156">
            <v>26</v>
          </cell>
        </row>
        <row r="157">
          <cell r="I157">
            <v>16</v>
          </cell>
          <cell r="J157" t="str">
            <v>Ringslebenstr. 2</v>
          </cell>
          <cell r="K157" t="str">
            <v>Team 03</v>
          </cell>
          <cell r="L157" t="str">
            <v>Team 3 &amp; 4</v>
          </cell>
          <cell r="M157" t="str">
            <v>Berhorst, Christine</v>
          </cell>
          <cell r="N157" t="str">
            <v>Trettin, Sabrina</v>
          </cell>
          <cell r="O157" t="str">
            <v>Steinbeck, Juliane</v>
          </cell>
          <cell r="P157" t="str">
            <v>Schmiedke, Katharina | Nemetz, Reinhard</v>
          </cell>
          <cell r="Q157" t="str">
            <v>Gros, Rahel</v>
          </cell>
          <cell r="R157" t="str">
            <v>3033.009.04</v>
          </cell>
          <cell r="S157" t="str">
            <v>3033.400.09</v>
          </cell>
          <cell r="T157" t="str">
            <v>43</v>
          </cell>
          <cell r="U157" t="str">
            <v>Apartmentanlage Beschäftigtenwohnen</v>
          </cell>
          <cell r="V157"/>
          <cell r="W157" t="str">
            <v>TN05</v>
          </cell>
          <cell r="X157" t="str">
            <v>Apartment</v>
          </cell>
          <cell r="Y157" t="str">
            <v>Apartment</v>
          </cell>
          <cell r="Z157" t="str">
            <v>Berlin</v>
          </cell>
          <cell r="AA157" t="str">
            <v>12353</v>
          </cell>
          <cell r="AB157" t="str">
            <v>Berlin</v>
          </cell>
          <cell r="AC157" t="str">
            <v>Neukölln</v>
          </cell>
          <cell r="AD157" t="str">
            <v>Buckow</v>
          </cell>
          <cell r="AE157" t="str">
            <v>Ringslebenstr. 2</v>
          </cell>
          <cell r="AF157" t="str">
            <v>3033/3036/1100/0016/0001</v>
          </cell>
          <cell r="AG157">
            <v>16</v>
          </cell>
          <cell r="AH157" t="str">
            <v>LBB11 LBB Fonds 11 Standort 09 Teilgarantie 08</v>
          </cell>
          <cell r="AI157">
            <v>1</v>
          </cell>
          <cell r="AJ157">
            <v>387</v>
          </cell>
          <cell r="AK157">
            <v>72</v>
          </cell>
          <cell r="AL157">
            <v>12014.679999999997</v>
          </cell>
          <cell r="AM157">
            <v>1061.8399999999999</v>
          </cell>
          <cell r="AN157">
            <v>1061.8399999999999</v>
          </cell>
          <cell r="AO157">
            <v>556.46</v>
          </cell>
          <cell r="AP157" t="str">
            <v>-</v>
          </cell>
          <cell r="AQ157" t="str">
            <v>3033.400.09</v>
          </cell>
          <cell r="AR157">
            <v>10</v>
          </cell>
          <cell r="AS157">
            <v>5</v>
          </cell>
          <cell r="AT157">
            <v>5</v>
          </cell>
          <cell r="AU157" t="str">
            <v>-</v>
          </cell>
          <cell r="AV157" t="str">
            <v>-</v>
          </cell>
          <cell r="AW157" t="str">
            <v>-</v>
          </cell>
          <cell r="AX157" t="str">
            <v>-</v>
          </cell>
          <cell r="AY157" t="str">
            <v>-</v>
          </cell>
          <cell r="AZ157" t="str">
            <v>-</v>
          </cell>
          <cell r="BA157" t="str">
            <v>-</v>
          </cell>
          <cell r="BB157" t="str">
            <v>-</v>
          </cell>
          <cell r="BC157" t="str">
            <v>-</v>
          </cell>
          <cell r="BD157" t="str">
            <v>-</v>
          </cell>
          <cell r="BE157" t="str">
            <v>-</v>
          </cell>
          <cell r="BF157" t="str">
            <v>-</v>
          </cell>
          <cell r="BG157" t="str">
            <v>-</v>
          </cell>
          <cell r="BH157" t="str">
            <v>-</v>
          </cell>
          <cell r="BI157"/>
          <cell r="BJ157" t="str">
            <v>A</v>
          </cell>
          <cell r="BK157" t="str">
            <v>A</v>
          </cell>
          <cell r="BL157" t="str">
            <v>G</v>
          </cell>
          <cell r="BM157" t="str">
            <v>G</v>
          </cell>
          <cell r="BN157" t="str">
            <v>G</v>
          </cell>
          <cell r="BO157" t="str">
            <v>G</v>
          </cell>
          <cell r="BP157" t="str">
            <v>G</v>
          </cell>
          <cell r="BQ157" t="str">
            <v>A</v>
          </cell>
          <cell r="BR157" t="str">
            <v>A5</v>
          </cell>
          <cell r="BS157" t="str">
            <v>A5</v>
          </cell>
          <cell r="BT157" t="str">
            <v>G5</v>
          </cell>
          <cell r="BU157" t="str">
            <v>G5</v>
          </cell>
          <cell r="BV157" t="str">
            <v>G5</v>
          </cell>
          <cell r="BW157" t="str">
            <v>G5</v>
          </cell>
          <cell r="BX157" t="str">
            <v>G5</v>
          </cell>
          <cell r="BY157" t="str">
            <v>A5</v>
          </cell>
          <cell r="BZ157">
            <v>48000</v>
          </cell>
          <cell r="CA157">
            <v>4.0209075995448771</v>
          </cell>
          <cell r="CB157">
            <v>17724.714</v>
          </cell>
          <cell r="CC157">
            <v>2181.8359999999998</v>
          </cell>
          <cell r="CD157">
            <v>15256.076999999999</v>
          </cell>
          <cell r="CE157">
            <v>3593</v>
          </cell>
          <cell r="CF157">
            <v>0</v>
          </cell>
          <cell r="CG157">
            <v>0</v>
          </cell>
          <cell r="CH157">
            <v>0</v>
          </cell>
          <cell r="CI157">
            <v>1073</v>
          </cell>
          <cell r="CJ157">
            <v>2542</v>
          </cell>
          <cell r="CK157">
            <v>0</v>
          </cell>
          <cell r="CL157">
            <v>0</v>
          </cell>
          <cell r="CM157">
            <v>0</v>
          </cell>
          <cell r="CN157">
            <v>874.37300000000005</v>
          </cell>
          <cell r="CO157">
            <v>6262.5230000000001</v>
          </cell>
          <cell r="CP157">
            <v>422</v>
          </cell>
          <cell r="CQ157">
            <v>0</v>
          </cell>
          <cell r="CR157">
            <v>62.256</v>
          </cell>
          <cell r="CS157">
            <v>1</v>
          </cell>
          <cell r="CT157">
            <v>0</v>
          </cell>
          <cell r="CU157">
            <v>114</v>
          </cell>
          <cell r="CV157">
            <v>0</v>
          </cell>
          <cell r="CW157">
            <v>0</v>
          </cell>
          <cell r="CX157">
            <v>30.747</v>
          </cell>
          <cell r="CY157">
            <v>238.60900000000001</v>
          </cell>
          <cell r="CZ157">
            <v>17.446999999999999</v>
          </cell>
          <cell r="DA157">
            <v>0</v>
          </cell>
          <cell r="DB157">
            <v>0</v>
          </cell>
          <cell r="DC157">
            <v>0</v>
          </cell>
          <cell r="DD157">
            <v>0</v>
          </cell>
          <cell r="DE157">
            <v>63</v>
          </cell>
          <cell r="DF157">
            <v>0</v>
          </cell>
          <cell r="DG157">
            <v>36</v>
          </cell>
          <cell r="DH157">
            <v>0</v>
          </cell>
          <cell r="DI157">
            <v>276</v>
          </cell>
          <cell r="DJ157">
            <v>0</v>
          </cell>
          <cell r="DK157">
            <v>0</v>
          </cell>
          <cell r="DL157">
            <v>0</v>
          </cell>
          <cell r="DM157">
            <v>940.02099999999996</v>
          </cell>
          <cell r="DN157">
            <v>0</v>
          </cell>
          <cell r="DO157">
            <v>0</v>
          </cell>
          <cell r="DP157">
            <v>0</v>
          </cell>
          <cell r="DQ157">
            <v>581.86</v>
          </cell>
          <cell r="DR157">
            <v>132.38999999999999</v>
          </cell>
          <cell r="DS157">
            <v>0</v>
          </cell>
          <cell r="DT157">
            <v>714.25</v>
          </cell>
          <cell r="DU157">
            <v>0</v>
          </cell>
          <cell r="DV157">
            <v>0</v>
          </cell>
          <cell r="DW157">
            <v>0</v>
          </cell>
          <cell r="DX157">
            <v>0</v>
          </cell>
          <cell r="DY157">
            <v>0</v>
          </cell>
          <cell r="DZ157">
            <v>0</v>
          </cell>
          <cell r="EA157">
            <v>2441.34</v>
          </cell>
          <cell r="EB157">
            <v>0</v>
          </cell>
          <cell r="EC157">
            <v>0.48</v>
          </cell>
          <cell r="ED157">
            <v>0</v>
          </cell>
          <cell r="EE157">
            <v>0</v>
          </cell>
          <cell r="EF157">
            <v>2441.8200000000002</v>
          </cell>
          <cell r="EG157">
            <v>0</v>
          </cell>
          <cell r="EH157">
            <v>0</v>
          </cell>
          <cell r="EI157">
            <v>2.5</v>
          </cell>
          <cell r="EJ157">
            <v>0</v>
          </cell>
          <cell r="EK157">
            <v>2.5</v>
          </cell>
          <cell r="EL157">
            <v>2.25</v>
          </cell>
          <cell r="EM157">
            <v>254</v>
          </cell>
          <cell r="EN157">
            <v>500.25</v>
          </cell>
          <cell r="EO157">
            <v>1</v>
          </cell>
          <cell r="EP157" t="str">
            <v>ja</v>
          </cell>
          <cell r="EQ157">
            <v>210.73</v>
          </cell>
          <cell r="ER157">
            <v>2947.84</v>
          </cell>
          <cell r="ES157">
            <v>3158.57</v>
          </cell>
          <cell r="ET157">
            <v>6</v>
          </cell>
          <cell r="EU157">
            <v>27</v>
          </cell>
          <cell r="EV157">
            <v>0</v>
          </cell>
          <cell r="EW157">
            <v>30810.875746511028</v>
          </cell>
          <cell r="EX157">
            <v>3706.5661722658097</v>
          </cell>
          <cell r="EY157">
            <v>2.4285336519185727</v>
          </cell>
          <cell r="EZ157">
            <v>8090.3884585782926</v>
          </cell>
          <cell r="FA157">
            <v>0</v>
          </cell>
          <cell r="FB157">
            <v>1180.7770227808901</v>
          </cell>
          <cell r="FC157">
            <v>4208.9640662120601</v>
          </cell>
          <cell r="FD157">
            <v>47999.999999999993</v>
          </cell>
          <cell r="FF157">
            <v>11156.869302292593</v>
          </cell>
          <cell r="FG157">
            <v>12014.679999999997</v>
          </cell>
          <cell r="FH157">
            <v>0</v>
          </cell>
          <cell r="FI157">
            <v>0</v>
          </cell>
          <cell r="FJ157">
            <v>1208.2330024397629</v>
          </cell>
          <cell r="FK157">
            <v>12014.679999999997</v>
          </cell>
          <cell r="FL157">
            <v>0</v>
          </cell>
          <cell r="FM157">
            <v>0</v>
          </cell>
          <cell r="FN157">
            <v>1448.9644806762285</v>
          </cell>
          <cell r="FO157">
            <v>12014.679999999997</v>
          </cell>
          <cell r="FP157">
            <v>0</v>
          </cell>
          <cell r="FQ157">
            <v>0</v>
          </cell>
          <cell r="FR157">
            <v>122.83064121297677</v>
          </cell>
          <cell r="FS157">
            <v>12014.679999999997</v>
          </cell>
          <cell r="FT157">
            <v>741.12187752366765</v>
          </cell>
          <cell r="FU157">
            <v>12014.679999999997</v>
          </cell>
          <cell r="FW157">
            <v>4</v>
          </cell>
          <cell r="FX157">
            <v>23</v>
          </cell>
        </row>
        <row r="158">
          <cell r="I158">
            <v>2501</v>
          </cell>
          <cell r="J158" t="str">
            <v>Berlin, Ringslebenstraße 1, 2a, 2b</v>
          </cell>
          <cell r="K158" t="str">
            <v>Team 03</v>
          </cell>
          <cell r="L158" t="str">
            <v>Sonstige/Stellplätze</v>
          </cell>
          <cell r="M158" t="str">
            <v>Berhorst, Christine</v>
          </cell>
          <cell r="N158" t="str">
            <v>Trettin, Sabrina</v>
          </cell>
          <cell r="O158" t="str">
            <v>Noack, Dieter</v>
          </cell>
          <cell r="P158" t="str">
            <v>Schmiedke, Katharina</v>
          </cell>
          <cell r="Q158" t="str">
            <v>Gros, Rahel</v>
          </cell>
          <cell r="R158" t="str">
            <v>3036.001.01</v>
          </cell>
          <cell r="S158" t="str">
            <v>3036.100.01</v>
          </cell>
          <cell r="T158" t="str">
            <v>40</v>
          </cell>
          <cell r="U158" t="str">
            <v>Mietwohnanlage</v>
          </cell>
          <cell r="V158"/>
          <cell r="W158" t="str">
            <v>TN04</v>
          </cell>
          <cell r="X158" t="str">
            <v>Wohnen</v>
          </cell>
          <cell r="Y158" t="str">
            <v>Wohnen</v>
          </cell>
          <cell r="Z158" t="str">
            <v>Berlin</v>
          </cell>
          <cell r="AA158" t="str">
            <v>12353</v>
          </cell>
          <cell r="AB158" t="str">
            <v>Berlin</v>
          </cell>
          <cell r="AC158" t="str">
            <v>Neukölln</v>
          </cell>
          <cell r="AD158" t="str">
            <v>Buckow</v>
          </cell>
          <cell r="AE158" t="str">
            <v>Ringslebenstraße 1, 2a, 2b</v>
          </cell>
          <cell r="AF158" t="str">
            <v>1100/1100/1100/2501/1001</v>
          </cell>
          <cell r="AG158">
            <v>2501</v>
          </cell>
          <cell r="AH158" t="str">
            <v>LBB11 LBB Fonds 11 Standort 09 Teilgarantie 08</v>
          </cell>
          <cell r="AI158">
            <v>1</v>
          </cell>
          <cell r="AJ158">
            <v>220</v>
          </cell>
          <cell r="AK158">
            <v>72</v>
          </cell>
          <cell r="AL158">
            <v>8527.4699999999957</v>
          </cell>
          <cell r="AM158">
            <v>70</v>
          </cell>
          <cell r="AN158">
            <v>70</v>
          </cell>
          <cell r="AO158">
            <v>70</v>
          </cell>
          <cell r="AP158" t="str">
            <v>-</v>
          </cell>
          <cell r="AQ158" t="str">
            <v>3036.100.01</v>
          </cell>
          <cell r="AR158">
            <v>8</v>
          </cell>
          <cell r="AS158">
            <v>3</v>
          </cell>
          <cell r="AT158">
            <v>5</v>
          </cell>
          <cell r="AU158" t="str">
            <v>-</v>
          </cell>
          <cell r="AV158" t="str">
            <v>-</v>
          </cell>
          <cell r="AW158" t="str">
            <v>-</v>
          </cell>
          <cell r="AX158" t="str">
            <v>-</v>
          </cell>
          <cell r="AY158" t="str">
            <v>-</v>
          </cell>
          <cell r="AZ158" t="str">
            <v>-</v>
          </cell>
          <cell r="BA158" t="str">
            <v>-</v>
          </cell>
          <cell r="BB158" t="str">
            <v>-</v>
          </cell>
          <cell r="BC158" t="str">
            <v>-</v>
          </cell>
          <cell r="BD158" t="str">
            <v>-</v>
          </cell>
          <cell r="BE158" t="str">
            <v>-</v>
          </cell>
          <cell r="BF158" t="str">
            <v>-</v>
          </cell>
          <cell r="BG158" t="str">
            <v>-</v>
          </cell>
          <cell r="BH158" t="str">
            <v>-</v>
          </cell>
          <cell r="BI158"/>
          <cell r="BJ158" t="str">
            <v>A</v>
          </cell>
          <cell r="BK158" t="str">
            <v>A</v>
          </cell>
          <cell r="BL158" t="str">
            <v>G</v>
          </cell>
          <cell r="BM158" t="str">
            <v>G</v>
          </cell>
          <cell r="BN158" t="str">
            <v>G</v>
          </cell>
          <cell r="BO158" t="str">
            <v>G</v>
          </cell>
          <cell r="BP158" t="str">
            <v>G</v>
          </cell>
          <cell r="BQ158" t="str">
            <v>A</v>
          </cell>
          <cell r="BR158" t="str">
            <v>A5</v>
          </cell>
          <cell r="BS158" t="str">
            <v>A5</v>
          </cell>
          <cell r="BT158" t="str">
            <v>G5</v>
          </cell>
          <cell r="BU158" t="str">
            <v>G5</v>
          </cell>
          <cell r="BV158" t="str">
            <v>G5</v>
          </cell>
          <cell r="BW158" t="str">
            <v>G5</v>
          </cell>
          <cell r="BX158" t="str">
            <v>G5</v>
          </cell>
          <cell r="BY158" t="str">
            <v>A5</v>
          </cell>
          <cell r="BZ158">
            <v>45373.229999999974</v>
          </cell>
          <cell r="CA158">
            <v>5.3208313837515693</v>
          </cell>
          <cell r="CB158">
            <v>2335</v>
          </cell>
          <cell r="CC158">
            <v>609.29999999999995</v>
          </cell>
          <cell r="CD158">
            <v>1726</v>
          </cell>
          <cell r="CE158">
            <v>0</v>
          </cell>
          <cell r="CF158">
            <v>0</v>
          </cell>
          <cell r="CG158">
            <v>0</v>
          </cell>
          <cell r="CH158">
            <v>25</v>
          </cell>
          <cell r="CI158">
            <v>0</v>
          </cell>
          <cell r="CJ158">
            <v>334</v>
          </cell>
          <cell r="CK158">
            <v>0</v>
          </cell>
          <cell r="CL158">
            <v>0</v>
          </cell>
          <cell r="CM158">
            <v>36.340000000000003</v>
          </cell>
          <cell r="CN158">
            <v>0</v>
          </cell>
          <cell r="CO158">
            <v>800</v>
          </cell>
          <cell r="CP158">
            <v>0</v>
          </cell>
          <cell r="CQ158">
            <v>0</v>
          </cell>
          <cell r="CR158">
            <v>1236.25</v>
          </cell>
          <cell r="CS158">
            <v>0</v>
          </cell>
          <cell r="CT158">
            <v>0</v>
          </cell>
          <cell r="CU158">
            <v>14</v>
          </cell>
          <cell r="CV158">
            <v>0</v>
          </cell>
          <cell r="CW158">
            <v>30</v>
          </cell>
          <cell r="CX158">
            <v>0</v>
          </cell>
          <cell r="CY158">
            <v>120</v>
          </cell>
          <cell r="CZ158">
            <v>0</v>
          </cell>
          <cell r="DA158">
            <v>0</v>
          </cell>
          <cell r="DB158">
            <v>0</v>
          </cell>
          <cell r="DC158">
            <v>0</v>
          </cell>
          <cell r="DD158">
            <v>0</v>
          </cell>
          <cell r="DE158">
            <v>0</v>
          </cell>
          <cell r="DF158">
            <v>0</v>
          </cell>
          <cell r="DG158">
            <v>0</v>
          </cell>
          <cell r="DH158">
            <v>261</v>
          </cell>
          <cell r="DI158">
            <v>0</v>
          </cell>
          <cell r="DJ158">
            <v>0</v>
          </cell>
          <cell r="DK158">
            <v>174</v>
          </cell>
          <cell r="DL158">
            <v>0</v>
          </cell>
          <cell r="DM158">
            <v>0</v>
          </cell>
          <cell r="DN158">
            <v>0</v>
          </cell>
          <cell r="DO158">
            <v>0</v>
          </cell>
          <cell r="DP158">
            <v>0</v>
          </cell>
          <cell r="DQ158">
            <v>0</v>
          </cell>
          <cell r="DR158">
            <v>1876.24</v>
          </cell>
          <cell r="DS158">
            <v>0</v>
          </cell>
          <cell r="DT158">
            <v>1876.24</v>
          </cell>
          <cell r="DU158">
            <v>0</v>
          </cell>
          <cell r="DV158">
            <v>0</v>
          </cell>
          <cell r="DW158">
            <v>0</v>
          </cell>
          <cell r="DX158">
            <v>0</v>
          </cell>
          <cell r="DY158">
            <v>0</v>
          </cell>
          <cell r="DZ158">
            <v>0</v>
          </cell>
          <cell r="EA158">
            <v>0</v>
          </cell>
          <cell r="EB158">
            <v>0</v>
          </cell>
          <cell r="EC158">
            <v>0</v>
          </cell>
          <cell r="ED158">
            <v>0</v>
          </cell>
          <cell r="EE158">
            <v>206.6</v>
          </cell>
          <cell r="EF158">
            <v>206.6</v>
          </cell>
          <cell r="EG158">
            <v>0</v>
          </cell>
          <cell r="EH158">
            <v>0</v>
          </cell>
          <cell r="EI158">
            <v>0</v>
          </cell>
          <cell r="EJ158">
            <v>0</v>
          </cell>
          <cell r="EK158">
            <v>0</v>
          </cell>
          <cell r="EL158">
            <v>0</v>
          </cell>
          <cell r="EM158">
            <v>352</v>
          </cell>
          <cell r="EN158">
            <v>704</v>
          </cell>
          <cell r="EO158">
            <v>1</v>
          </cell>
          <cell r="EP158" t="str">
            <v>ja</v>
          </cell>
          <cell r="EQ158">
            <v>391.08</v>
          </cell>
          <cell r="ER158">
            <v>1691.76</v>
          </cell>
          <cell r="ES158">
            <v>2082.84</v>
          </cell>
          <cell r="ET158" t="str">
            <v>entfällt</v>
          </cell>
          <cell r="EU158" t="str">
            <v>entfällt</v>
          </cell>
          <cell r="EV158">
            <v>14336.132518163864</v>
          </cell>
          <cell r="EW158">
            <v>142.91595551025284</v>
          </cell>
          <cell r="EX158">
            <v>10921.843038158531</v>
          </cell>
          <cell r="EY158">
            <v>915.8479319537804</v>
          </cell>
          <cell r="EZ158">
            <v>14553.029217108957</v>
          </cell>
          <cell r="FA158">
            <v>73.626520008580911</v>
          </cell>
          <cell r="FB158">
            <v>4423.2073091268458</v>
          </cell>
          <cell r="FC158">
            <v>6.6275099691659527</v>
          </cell>
          <cell r="FD158">
            <v>45373.229999999974</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W158">
            <v>3</v>
          </cell>
          <cell r="FX158">
            <v>16</v>
          </cell>
        </row>
        <row r="159">
          <cell r="I159">
            <v>2003</v>
          </cell>
          <cell r="J159" t="str">
            <v>Berlin Koserower Str. 4-10, Ludwigsluster Str. 37</v>
          </cell>
          <cell r="K159" t="str">
            <v>Team 02</v>
          </cell>
          <cell r="L159" t="str">
            <v>Team 1 &amp; 2</v>
          </cell>
          <cell r="M159" t="str">
            <v>Klima, Colette</v>
          </cell>
          <cell r="N159" t="str">
            <v>Krause, Jörn Peter</v>
          </cell>
          <cell r="O159" t="str">
            <v>Kocarek, Robert</v>
          </cell>
          <cell r="P159" t="str">
            <v>Team KDN</v>
          </cell>
          <cell r="Q159" t="str">
            <v>Šoš, Petra</v>
          </cell>
          <cell r="R159" t="str">
            <v>3038.001.01</v>
          </cell>
          <cell r="S159" t="str">
            <v>3038.100.01</v>
          </cell>
          <cell r="T159" t="str">
            <v>40</v>
          </cell>
          <cell r="U159" t="str">
            <v>Mietwohnanlage</v>
          </cell>
          <cell r="V159"/>
          <cell r="W159" t="str">
            <v>TN04</v>
          </cell>
          <cell r="X159" t="str">
            <v>Wohnen</v>
          </cell>
          <cell r="Y159" t="str">
            <v>Wohnen</v>
          </cell>
          <cell r="Z159" t="str">
            <v>Berlin</v>
          </cell>
          <cell r="AA159" t="str">
            <v>12619</v>
          </cell>
          <cell r="AB159" t="str">
            <v>Berlin</v>
          </cell>
          <cell r="AC159" t="str">
            <v>Marzahn-Hellersdorf</v>
          </cell>
          <cell r="AD159" t="str">
            <v>Hellersdorf</v>
          </cell>
          <cell r="AE159" t="str">
            <v>Koserower Str. 10</v>
          </cell>
          <cell r="AF159" t="str">
            <v>3038/3038/3038/2003/0004</v>
          </cell>
          <cell r="AG159">
            <v>2003</v>
          </cell>
          <cell r="AH159" t="str">
            <v>LBB12 LBB Fonds 12 Standort 01 Teilgarantie 27</v>
          </cell>
          <cell r="AI159">
            <v>1</v>
          </cell>
          <cell r="AJ159">
            <v>76</v>
          </cell>
          <cell r="AK159">
            <v>0</v>
          </cell>
          <cell r="AL159">
            <v>4409.3100000000004</v>
          </cell>
          <cell r="AM159">
            <v>631.36</v>
          </cell>
          <cell r="AN159">
            <v>376.87</v>
          </cell>
          <cell r="AO159">
            <v>376.87</v>
          </cell>
          <cell r="AP159">
            <v>7021</v>
          </cell>
          <cell r="AQ159" t="str">
            <v>3038.100.01</v>
          </cell>
          <cell r="AR159">
            <v>6</v>
          </cell>
          <cell r="AS159">
            <v>5</v>
          </cell>
          <cell r="AT159" t="str">
            <v>WEG</v>
          </cell>
          <cell r="AU159" t="str">
            <v>-</v>
          </cell>
          <cell r="AV159" t="str">
            <v>-</v>
          </cell>
          <cell r="AW159" t="str">
            <v>-</v>
          </cell>
          <cell r="AX159" t="str">
            <v>-</v>
          </cell>
          <cell r="AY159" t="str">
            <v>-</v>
          </cell>
          <cell r="AZ159" t="str">
            <v>-</v>
          </cell>
          <cell r="BA159" t="str">
            <v>-</v>
          </cell>
          <cell r="BB159" t="str">
            <v>-</v>
          </cell>
          <cell r="BC159" t="str">
            <v>-</v>
          </cell>
          <cell r="BD159" t="str">
            <v>-</v>
          </cell>
          <cell r="BE159" t="str">
            <v>-</v>
          </cell>
          <cell r="BF159" t="str">
            <v>-</v>
          </cell>
          <cell r="BG159" t="str">
            <v>-</v>
          </cell>
          <cell r="BH159" t="str">
            <v>-</v>
          </cell>
          <cell r="BI159"/>
          <cell r="BJ159" t="str">
            <v>W</v>
          </cell>
          <cell r="BK159" t="str">
            <v>W</v>
          </cell>
          <cell r="BL159" t="str">
            <v>G</v>
          </cell>
          <cell r="BM159" t="str">
            <v>G</v>
          </cell>
          <cell r="BN159" t="str">
            <v>G</v>
          </cell>
          <cell r="BO159" t="str">
            <v>G</v>
          </cell>
          <cell r="BP159" t="str">
            <v>G</v>
          </cell>
          <cell r="BQ159" t="str">
            <v>entfällt</v>
          </cell>
          <cell r="BR159" t="str">
            <v>entfällt</v>
          </cell>
          <cell r="BS159" t="str">
            <v>entfällt</v>
          </cell>
          <cell r="BT159" t="str">
            <v>entfällt</v>
          </cell>
          <cell r="BU159" t="str">
            <v>entfällt</v>
          </cell>
          <cell r="BV159" t="str">
            <v>entfällt</v>
          </cell>
          <cell r="BW159" t="str">
            <v>entfällt</v>
          </cell>
          <cell r="BX159" t="str">
            <v>entfällt</v>
          </cell>
          <cell r="BY159" t="str">
            <v>entfällt</v>
          </cell>
          <cell r="BZ159">
            <v>16404.539999999997</v>
          </cell>
          <cell r="CA159">
            <v>3.720432448614408</v>
          </cell>
          <cell r="CB159">
            <v>4510.4290000000001</v>
          </cell>
          <cell r="CC159">
            <v>1238.085</v>
          </cell>
          <cell r="CD159">
            <v>3220.1149999999998</v>
          </cell>
          <cell r="CE159">
            <v>869.524</v>
          </cell>
          <cell r="CF159">
            <v>65.876999999999995</v>
          </cell>
          <cell r="CG159">
            <v>0</v>
          </cell>
          <cell r="CH159">
            <v>360</v>
          </cell>
          <cell r="CI159">
            <v>23.239000000000001</v>
          </cell>
          <cell r="CJ159">
            <v>669.03800000000001</v>
          </cell>
          <cell r="CK159">
            <v>0</v>
          </cell>
          <cell r="CL159">
            <v>0</v>
          </cell>
          <cell r="CM159">
            <v>66.724999999999994</v>
          </cell>
          <cell r="CN159">
            <v>0</v>
          </cell>
          <cell r="CO159">
            <v>1354.895</v>
          </cell>
          <cell r="CP159">
            <v>109</v>
          </cell>
          <cell r="CQ159">
            <v>0</v>
          </cell>
          <cell r="CR159">
            <v>1236.25</v>
          </cell>
          <cell r="CS159">
            <v>0</v>
          </cell>
          <cell r="CT159">
            <v>0</v>
          </cell>
          <cell r="CU159">
            <v>44</v>
          </cell>
          <cell r="CV159">
            <v>0</v>
          </cell>
          <cell r="CW159">
            <v>0</v>
          </cell>
          <cell r="CX159">
            <v>34.64</v>
          </cell>
          <cell r="CY159">
            <v>0</v>
          </cell>
          <cell r="CZ159">
            <v>17.684000000000001</v>
          </cell>
          <cell r="DA159">
            <v>0</v>
          </cell>
          <cell r="DB159">
            <v>0</v>
          </cell>
          <cell r="DC159">
            <v>0</v>
          </cell>
          <cell r="DD159">
            <v>0</v>
          </cell>
          <cell r="DE159">
            <v>0</v>
          </cell>
          <cell r="DF159">
            <v>0</v>
          </cell>
          <cell r="DG159">
            <v>0</v>
          </cell>
          <cell r="DH159">
            <v>0</v>
          </cell>
          <cell r="DI159">
            <v>230</v>
          </cell>
          <cell r="DJ159">
            <v>0</v>
          </cell>
          <cell r="DK159">
            <v>54</v>
          </cell>
          <cell r="DL159">
            <v>0</v>
          </cell>
          <cell r="DM159">
            <v>479.23500000000001</v>
          </cell>
          <cell r="DN159">
            <v>0</v>
          </cell>
          <cell r="DO159">
            <v>0</v>
          </cell>
          <cell r="DP159">
            <v>0</v>
          </cell>
          <cell r="DQ159">
            <v>410.35</v>
          </cell>
          <cell r="DR159">
            <v>422.46</v>
          </cell>
          <cell r="DS159">
            <v>0</v>
          </cell>
          <cell r="DT159">
            <v>832.81</v>
          </cell>
          <cell r="DU159">
            <v>0</v>
          </cell>
          <cell r="DV159">
            <v>0</v>
          </cell>
          <cell r="DW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K159">
            <v>0</v>
          </cell>
          <cell r="EL159">
            <v>5.71</v>
          </cell>
          <cell r="EM159">
            <v>87</v>
          </cell>
          <cell r="EN159">
            <v>0</v>
          </cell>
          <cell r="EO159">
            <v>1</v>
          </cell>
          <cell r="EP159" t="str">
            <v>nein, WEG</v>
          </cell>
          <cell r="EQ159">
            <v>391.08</v>
          </cell>
          <cell r="ER159">
            <v>832.81</v>
          </cell>
          <cell r="ES159">
            <v>2082.84</v>
          </cell>
          <cell r="ET159" t="str">
            <v>entfällt</v>
          </cell>
          <cell r="EU159" t="str">
            <v>entfällt</v>
          </cell>
          <cell r="EV159">
            <v>5183.1809051178398</v>
          </cell>
          <cell r="EW159">
            <v>51.670787131666934</v>
          </cell>
          <cell r="EX159">
            <v>3948.7559292823812</v>
          </cell>
          <cell r="EY159">
            <v>331.12176571192032</v>
          </cell>
          <cell r="EZ159">
            <v>5261.5991833341523</v>
          </cell>
          <cell r="FA159">
            <v>26.61942278611345</v>
          </cell>
          <cell r="FB159">
            <v>1599.1958525073867</v>
          </cell>
          <cell r="FC159">
            <v>2.396154128537503</v>
          </cell>
          <cell r="FD159">
            <v>16404.54</v>
          </cell>
          <cell r="FF159">
            <v>342.79093149353423</v>
          </cell>
          <cell r="FG159">
            <v>4409.3100000000004</v>
          </cell>
          <cell r="FH159">
            <v>0</v>
          </cell>
          <cell r="FI159">
            <v>0</v>
          </cell>
          <cell r="FJ159">
            <v>760.3613477234594</v>
          </cell>
          <cell r="FK159">
            <v>4409.3100000000004</v>
          </cell>
          <cell r="FL159">
            <v>77.568805943544561</v>
          </cell>
          <cell r="FM159">
            <v>4409.3100000000004</v>
          </cell>
          <cell r="FN159">
            <v>1039.256894518792</v>
          </cell>
          <cell r="FO159">
            <v>4409.3100000000004</v>
          </cell>
          <cell r="FP159">
            <v>0</v>
          </cell>
          <cell r="FQ159">
            <v>0</v>
          </cell>
          <cell r="FR159">
            <v>158.51211581471597</v>
          </cell>
          <cell r="FS159">
            <v>4409.3100000000004</v>
          </cell>
          <cell r="FT159">
            <v>0</v>
          </cell>
          <cell r="FU159">
            <v>0</v>
          </cell>
          <cell r="FW159">
            <v>6</v>
          </cell>
          <cell r="FX159">
            <v>2501</v>
          </cell>
        </row>
        <row r="160">
          <cell r="I160">
            <v>2224</v>
          </cell>
          <cell r="J160" t="str">
            <v>Berlin, Kurze Str. 2</v>
          </cell>
          <cell r="K160" t="str">
            <v>Team 01</v>
          </cell>
          <cell r="L160" t="str">
            <v>Sonstige/Stellplätze</v>
          </cell>
          <cell r="M160" t="str">
            <v>Klima, Colette</v>
          </cell>
          <cell r="N160" t="str">
            <v>Krause, Jörn Peter</v>
          </cell>
          <cell r="O160" t="str">
            <v>Esche, Kathrin</v>
          </cell>
          <cell r="P160" t="str">
            <v>Reile, Birgit / Hilbrecht, Dirk</v>
          </cell>
          <cell r="Q160" t="str">
            <v>Engert, Holger</v>
          </cell>
          <cell r="R160" t="str">
            <v>3038.007.01</v>
          </cell>
          <cell r="S160" t="str">
            <v>3038.100.07</v>
          </cell>
          <cell r="T160" t="str">
            <v>40</v>
          </cell>
          <cell r="U160" t="str">
            <v>Mietwohnanlage</v>
          </cell>
          <cell r="V160"/>
          <cell r="W160" t="str">
            <v>TN04</v>
          </cell>
          <cell r="X160" t="str">
            <v>Wohnen</v>
          </cell>
          <cell r="Y160" t="str">
            <v>Wohnen</v>
          </cell>
          <cell r="Z160" t="str">
            <v>Berlin</v>
          </cell>
          <cell r="AA160" t="str">
            <v>10315</v>
          </cell>
          <cell r="AB160" t="str">
            <v>Berlin</v>
          </cell>
          <cell r="AC160" t="str">
            <v>Lichtenberg</v>
          </cell>
          <cell r="AD160" t="str">
            <v>Friedrichsfelde</v>
          </cell>
          <cell r="AE160" t="str">
            <v>Berlin, Kurze Str. 2</v>
          </cell>
          <cell r="AF160" t="str">
            <v>3038/3038/3038/2224/1001</v>
          </cell>
          <cell r="AG160">
            <v>2224</v>
          </cell>
          <cell r="AH160" t="str">
            <v>LBB12 LBB Fonds 12 Standort 07 Teilgarantie 90</v>
          </cell>
          <cell r="AI160">
            <v>1</v>
          </cell>
          <cell r="AJ160">
            <v>28</v>
          </cell>
          <cell r="AK160">
            <v>1</v>
          </cell>
          <cell r="AL160">
            <v>1396.6099999999997</v>
          </cell>
          <cell r="AM160">
            <v>20</v>
          </cell>
          <cell r="AN160">
            <v>20</v>
          </cell>
          <cell r="AO160">
            <v>20</v>
          </cell>
          <cell r="AP160" t="str">
            <v>-</v>
          </cell>
          <cell r="AQ160" t="str">
            <v>3038.100.07</v>
          </cell>
          <cell r="AR160">
            <v>0</v>
          </cell>
          <cell r="AS160">
            <v>1</v>
          </cell>
          <cell r="AT160">
            <v>2</v>
          </cell>
          <cell r="AU160">
            <v>37622</v>
          </cell>
          <cell r="AV160">
            <v>46387</v>
          </cell>
          <cell r="AW160">
            <v>37622</v>
          </cell>
          <cell r="AX160">
            <v>46387</v>
          </cell>
          <cell r="AY160">
            <v>37622</v>
          </cell>
          <cell r="AZ160">
            <v>46387</v>
          </cell>
          <cell r="BA160" t="str">
            <v>-</v>
          </cell>
          <cell r="BB160" t="str">
            <v>-</v>
          </cell>
          <cell r="BC160">
            <v>37622</v>
          </cell>
          <cell r="BD160">
            <v>46387</v>
          </cell>
          <cell r="BE160" t="str">
            <v>-</v>
          </cell>
          <cell r="BF160" t="str">
            <v>-</v>
          </cell>
          <cell r="BG160">
            <v>37622</v>
          </cell>
          <cell r="BH160">
            <v>46387</v>
          </cell>
          <cell r="BI160"/>
          <cell r="BJ160" t="str">
            <v>W</v>
          </cell>
          <cell r="BK160" t="str">
            <v>W</v>
          </cell>
          <cell r="BL160" t="str">
            <v>G</v>
          </cell>
          <cell r="BM160" t="str">
            <v>G</v>
          </cell>
          <cell r="BN160" t="str">
            <v>G</v>
          </cell>
          <cell r="BO160" t="str">
            <v>G</v>
          </cell>
          <cell r="BP160" t="str">
            <v>G</v>
          </cell>
          <cell r="BQ160" t="str">
            <v>entfällt</v>
          </cell>
          <cell r="BR160" t="str">
            <v>W2</v>
          </cell>
          <cell r="BS160" t="str">
            <v>W2</v>
          </cell>
          <cell r="BT160" t="str">
            <v>G2</v>
          </cell>
          <cell r="BU160" t="str">
            <v>G2</v>
          </cell>
          <cell r="BV160" t="str">
            <v>G2</v>
          </cell>
          <cell r="BW160" t="str">
            <v>G2</v>
          </cell>
          <cell r="BX160" t="str">
            <v>G2</v>
          </cell>
          <cell r="BY160" t="str">
            <v>entfällt</v>
          </cell>
          <cell r="BZ160">
            <v>6024.97</v>
          </cell>
          <cell r="CA160">
            <v>4.3139960332519474</v>
          </cell>
          <cell r="CB160">
            <v>0</v>
          </cell>
          <cell r="CC160">
            <v>576.04499999999996</v>
          </cell>
          <cell r="CD160">
            <v>0</v>
          </cell>
          <cell r="CE160">
            <v>152.24289999999999</v>
          </cell>
          <cell r="CF160">
            <v>13.691000000000001</v>
          </cell>
          <cell r="CG160">
            <v>0</v>
          </cell>
          <cell r="CH160">
            <v>76.184799999999996</v>
          </cell>
          <cell r="CI160">
            <v>0</v>
          </cell>
          <cell r="CJ160">
            <v>493.90910000000002</v>
          </cell>
          <cell r="CK160">
            <v>0</v>
          </cell>
          <cell r="CL160">
            <v>0</v>
          </cell>
          <cell r="CM160">
            <v>0</v>
          </cell>
          <cell r="CN160">
            <v>0</v>
          </cell>
          <cell r="CO160">
            <v>350.38170000000002</v>
          </cell>
          <cell r="CP160">
            <v>0</v>
          </cell>
          <cell r="CQ160">
            <v>0</v>
          </cell>
          <cell r="CR160">
            <v>0</v>
          </cell>
          <cell r="CS160">
            <v>0</v>
          </cell>
          <cell r="CT160">
            <v>0</v>
          </cell>
          <cell r="CU160">
            <v>0</v>
          </cell>
          <cell r="CV160">
            <v>0</v>
          </cell>
          <cell r="CW160">
            <v>0</v>
          </cell>
          <cell r="CX160">
            <v>3.3258000000000001</v>
          </cell>
          <cell r="CY160">
            <v>0</v>
          </cell>
          <cell r="CZ160">
            <v>0</v>
          </cell>
          <cell r="DA160">
            <v>0</v>
          </cell>
          <cell r="DB160">
            <v>0</v>
          </cell>
          <cell r="DC160">
            <v>0</v>
          </cell>
          <cell r="DD160">
            <v>0</v>
          </cell>
          <cell r="DE160">
            <v>0</v>
          </cell>
          <cell r="DF160">
            <v>0</v>
          </cell>
          <cell r="DG160">
            <v>0</v>
          </cell>
          <cell r="DH160">
            <v>0</v>
          </cell>
          <cell r="DI160">
            <v>0</v>
          </cell>
          <cell r="DJ160">
            <v>0</v>
          </cell>
          <cell r="DK160">
            <v>100.31</v>
          </cell>
          <cell r="DL160">
            <v>0</v>
          </cell>
          <cell r="DM160">
            <v>0</v>
          </cell>
          <cell r="DN160">
            <v>0</v>
          </cell>
          <cell r="DO160">
            <v>86.2</v>
          </cell>
          <cell r="DP160">
            <v>0</v>
          </cell>
          <cell r="DQ160">
            <v>158.79</v>
          </cell>
          <cell r="DR160">
            <v>17.89</v>
          </cell>
          <cell r="DS160">
            <v>0</v>
          </cell>
          <cell r="DT160">
            <v>262.88</v>
          </cell>
          <cell r="DU160">
            <v>0</v>
          </cell>
          <cell r="DV160">
            <v>0</v>
          </cell>
          <cell r="DW160">
            <v>0</v>
          </cell>
          <cell r="DX160">
            <v>0</v>
          </cell>
          <cell r="DY160">
            <v>0</v>
          </cell>
          <cell r="DZ160">
            <v>0</v>
          </cell>
          <cell r="EA160">
            <v>227.39</v>
          </cell>
          <cell r="EB160">
            <v>0</v>
          </cell>
          <cell r="EC160">
            <v>0</v>
          </cell>
          <cell r="ED160">
            <v>0</v>
          </cell>
          <cell r="EE160">
            <v>0</v>
          </cell>
          <cell r="EF160">
            <v>227.39</v>
          </cell>
          <cell r="EG160">
            <v>0</v>
          </cell>
          <cell r="EH160">
            <v>0.78</v>
          </cell>
          <cell r="EI160">
            <v>0</v>
          </cell>
          <cell r="EJ160">
            <v>0</v>
          </cell>
          <cell r="EK160">
            <v>0.78</v>
          </cell>
          <cell r="EL160">
            <v>0.23</v>
          </cell>
          <cell r="EM160">
            <v>29</v>
          </cell>
          <cell r="EN160">
            <v>57.27</v>
          </cell>
          <cell r="EO160">
            <v>1</v>
          </cell>
          <cell r="EP160" t="str">
            <v>ja</v>
          </cell>
          <cell r="EQ160">
            <v>168.91</v>
          </cell>
          <cell r="ER160">
            <v>322.14</v>
          </cell>
          <cell r="ES160">
            <v>491.04999999999995</v>
          </cell>
          <cell r="ET160" t="str">
            <v>entfällt</v>
          </cell>
          <cell r="EU160" t="str">
            <v>entfällt</v>
          </cell>
          <cell r="EV160">
            <v>1903.650419817187</v>
          </cell>
          <cell r="EW160">
            <v>18.97736494559917</v>
          </cell>
          <cell r="EX160">
            <v>1450.2775458043002</v>
          </cell>
          <cell r="EY160">
            <v>121.61259655932743</v>
          </cell>
          <cell r="EZ160">
            <v>1932.4514574387808</v>
          </cell>
          <cell r="FA160">
            <v>9.7766364496444265</v>
          </cell>
          <cell r="FB160">
            <v>587.34393256265832</v>
          </cell>
          <cell r="FC160">
            <v>0.88004642250344123</v>
          </cell>
          <cell r="FD160">
            <v>6024.9700000000012</v>
          </cell>
          <cell r="FF160">
            <v>0</v>
          </cell>
          <cell r="FG160">
            <v>0</v>
          </cell>
          <cell r="FH160">
            <v>0</v>
          </cell>
          <cell r="FI160">
            <v>0</v>
          </cell>
          <cell r="FJ160">
            <v>53.381684380412523</v>
          </cell>
          <cell r="FK160">
            <v>1396.6099999999997</v>
          </cell>
          <cell r="FL160">
            <v>0</v>
          </cell>
          <cell r="FM160">
            <v>0</v>
          </cell>
          <cell r="FN160">
            <v>880.69517043247754</v>
          </cell>
          <cell r="FO160">
            <v>1396.6099999999997</v>
          </cell>
          <cell r="FP160">
            <v>0</v>
          </cell>
          <cell r="FQ160">
            <v>0</v>
          </cell>
          <cell r="FR160">
            <v>22.407296455938692</v>
          </cell>
          <cell r="FS160">
            <v>1396.6099999999997</v>
          </cell>
          <cell r="FT160">
            <v>0</v>
          </cell>
          <cell r="FU160">
            <v>0</v>
          </cell>
          <cell r="FW160">
            <v>0</v>
          </cell>
          <cell r="FX160">
            <v>2003</v>
          </cell>
        </row>
        <row r="161">
          <cell r="I161">
            <v>18</v>
          </cell>
          <cell r="J161" t="str">
            <v>Celsiusstr. 4, 8, 12</v>
          </cell>
          <cell r="K161" t="str">
            <v>Team 03</v>
          </cell>
          <cell r="L161" t="str">
            <v>Team 3 &amp; 4</v>
          </cell>
          <cell r="M161" t="str">
            <v>Aling, Monika</v>
          </cell>
          <cell r="N161" t="str">
            <v>Trettin, Sabrina</v>
          </cell>
          <cell r="O161" t="str">
            <v>Kuhn, Daniela</v>
          </cell>
          <cell r="P161" t="str">
            <v>Arnold, Gabriele</v>
          </cell>
          <cell r="Q161" t="str">
            <v>Gros, Rahel</v>
          </cell>
          <cell r="R161" t="str">
            <v>3038.009.01</v>
          </cell>
          <cell r="S161" t="str">
            <v>3038.100.09</v>
          </cell>
          <cell r="T161" t="str">
            <v>43</v>
          </cell>
          <cell r="U161" t="str">
            <v>Apartmentanlage Beschäftigtenwohnen</v>
          </cell>
          <cell r="V161"/>
          <cell r="W161" t="str">
            <v>TN05</v>
          </cell>
          <cell r="X161" t="str">
            <v>Apartment</v>
          </cell>
          <cell r="Y161" t="str">
            <v>Apartment</v>
          </cell>
          <cell r="Z161" t="str">
            <v>Berlin</v>
          </cell>
          <cell r="AA161" t="str">
            <v>12207</v>
          </cell>
          <cell r="AB161" t="str">
            <v>Berlin</v>
          </cell>
          <cell r="AC161" t="str">
            <v>Steglitz-Zehlendorf</v>
          </cell>
          <cell r="AD161" t="str">
            <v>Lichterfelde</v>
          </cell>
          <cell r="AE161" t="str">
            <v>Celsiusstr. 12</v>
          </cell>
          <cell r="AF161" t="str">
            <v>3038/3047/1100/0018/0003</v>
          </cell>
          <cell r="AG161">
            <v>18</v>
          </cell>
          <cell r="AH161" t="str">
            <v>LBB12 LBB Fonds 12 Standort 09 Teilgarantie 01</v>
          </cell>
          <cell r="AI161">
            <v>1</v>
          </cell>
          <cell r="AJ161">
            <v>314</v>
          </cell>
          <cell r="AK161">
            <v>0</v>
          </cell>
          <cell r="AL161">
            <v>9249.16</v>
          </cell>
          <cell r="AM161">
            <v>520</v>
          </cell>
          <cell r="AN161">
            <v>520</v>
          </cell>
          <cell r="AO161">
            <v>0</v>
          </cell>
          <cell r="AP161" t="str">
            <v>-</v>
          </cell>
          <cell r="AQ161" t="str">
            <v>3038.100.09</v>
          </cell>
          <cell r="AR161">
            <v>7</v>
          </cell>
          <cell r="AS161">
            <v>3</v>
          </cell>
          <cell r="AT161">
            <v>5</v>
          </cell>
          <cell r="AU161" t="str">
            <v>-</v>
          </cell>
          <cell r="AV161" t="str">
            <v>-</v>
          </cell>
          <cell r="AW161" t="str">
            <v>-</v>
          </cell>
          <cell r="AX161" t="str">
            <v>-</v>
          </cell>
          <cell r="AY161" t="str">
            <v>-</v>
          </cell>
          <cell r="AZ161" t="str">
            <v>-</v>
          </cell>
          <cell r="BA161" t="str">
            <v>-</v>
          </cell>
          <cell r="BB161" t="str">
            <v>-</v>
          </cell>
          <cell r="BC161" t="str">
            <v>-</v>
          </cell>
          <cell r="BD161" t="str">
            <v>-</v>
          </cell>
          <cell r="BE161" t="str">
            <v>-</v>
          </cell>
          <cell r="BF161" t="str">
            <v>-</v>
          </cell>
          <cell r="BG161" t="str">
            <v>-</v>
          </cell>
          <cell r="BH161" t="str">
            <v>-</v>
          </cell>
          <cell r="BI161"/>
          <cell r="BJ161" t="str">
            <v>A</v>
          </cell>
          <cell r="BK161" t="str">
            <v>A</v>
          </cell>
          <cell r="BL161" t="str">
            <v>G</v>
          </cell>
          <cell r="BM161" t="str">
            <v>G</v>
          </cell>
          <cell r="BN161" t="str">
            <v>G</v>
          </cell>
          <cell r="BO161" t="str">
            <v>G</v>
          </cell>
          <cell r="BP161" t="str">
            <v>G</v>
          </cell>
          <cell r="BQ161" t="str">
            <v>A</v>
          </cell>
          <cell r="BR161" t="str">
            <v>A5</v>
          </cell>
          <cell r="BS161" t="str">
            <v>A5</v>
          </cell>
          <cell r="BT161" t="str">
            <v>G5</v>
          </cell>
          <cell r="BU161" t="str">
            <v>G5</v>
          </cell>
          <cell r="BV161" t="str">
            <v>G5</v>
          </cell>
          <cell r="BW161" t="str">
            <v>G5</v>
          </cell>
          <cell r="BX161" t="str">
            <v>G5</v>
          </cell>
          <cell r="BY161" t="str">
            <v>A5</v>
          </cell>
          <cell r="BZ161">
            <v>37000</v>
          </cell>
          <cell r="CA161">
            <v>4.0209075995448771</v>
          </cell>
          <cell r="CB161">
            <v>13406.99</v>
          </cell>
          <cell r="CC161">
            <v>2165.9679999999998</v>
          </cell>
          <cell r="CD161">
            <v>9734.4310000000005</v>
          </cell>
          <cell r="CE161">
            <v>758</v>
          </cell>
          <cell r="CF161">
            <v>33.360999999999997</v>
          </cell>
          <cell r="CG161">
            <v>0</v>
          </cell>
          <cell r="CH161">
            <v>110</v>
          </cell>
          <cell r="CI161">
            <v>1407</v>
          </cell>
          <cell r="CJ161">
            <v>2172</v>
          </cell>
          <cell r="CK161">
            <v>0</v>
          </cell>
          <cell r="CL161">
            <v>0</v>
          </cell>
          <cell r="CM161">
            <v>0</v>
          </cell>
          <cell r="CN161">
            <v>0</v>
          </cell>
          <cell r="CO161">
            <v>5928</v>
          </cell>
          <cell r="CP161">
            <v>300</v>
          </cell>
          <cell r="CQ161">
            <v>0</v>
          </cell>
          <cell r="CR161">
            <v>38.1</v>
          </cell>
          <cell r="CS161">
            <v>0</v>
          </cell>
          <cell r="CT161">
            <v>0</v>
          </cell>
          <cell r="CU161">
            <v>87</v>
          </cell>
          <cell r="CV161">
            <v>0</v>
          </cell>
          <cell r="CW161">
            <v>10</v>
          </cell>
          <cell r="CX161">
            <v>12.558999999999999</v>
          </cell>
          <cell r="CY161">
            <v>1449.6559999999999</v>
          </cell>
          <cell r="CZ161">
            <v>36.713000000000001</v>
          </cell>
          <cell r="DA161">
            <v>0</v>
          </cell>
          <cell r="DB161">
            <v>0</v>
          </cell>
          <cell r="DC161">
            <v>0</v>
          </cell>
          <cell r="DD161">
            <v>0</v>
          </cell>
          <cell r="DE161">
            <v>484</v>
          </cell>
          <cell r="DF161">
            <v>0</v>
          </cell>
          <cell r="DG161">
            <v>47</v>
          </cell>
          <cell r="DH161">
            <v>0</v>
          </cell>
          <cell r="DI161">
            <v>182</v>
          </cell>
          <cell r="DJ161">
            <v>0</v>
          </cell>
          <cell r="DK161">
            <v>15</v>
          </cell>
          <cell r="DL161">
            <v>0</v>
          </cell>
          <cell r="DM161">
            <v>471.13099999999997</v>
          </cell>
          <cell r="DN161">
            <v>0</v>
          </cell>
          <cell r="DO161">
            <v>0</v>
          </cell>
          <cell r="DP161">
            <v>0</v>
          </cell>
          <cell r="DQ161">
            <v>1825.82</v>
          </cell>
          <cell r="DR161">
            <v>26.23</v>
          </cell>
          <cell r="DS161">
            <v>0</v>
          </cell>
          <cell r="DT161">
            <v>1852.05</v>
          </cell>
          <cell r="DU161">
            <v>0</v>
          </cell>
          <cell r="DV161">
            <v>0</v>
          </cell>
          <cell r="DW161">
            <v>0</v>
          </cell>
          <cell r="DX161">
            <v>0</v>
          </cell>
          <cell r="DY161">
            <v>0</v>
          </cell>
          <cell r="DZ161">
            <v>0</v>
          </cell>
          <cell r="EA161">
            <v>1523.88</v>
          </cell>
          <cell r="EB161">
            <v>76.400000000000006</v>
          </cell>
          <cell r="EC161">
            <v>0</v>
          </cell>
          <cell r="ED161">
            <v>0</v>
          </cell>
          <cell r="EE161">
            <v>0</v>
          </cell>
          <cell r="EF161">
            <v>1600.2800000000002</v>
          </cell>
          <cell r="EG161">
            <v>55.42</v>
          </cell>
          <cell r="EH161">
            <v>0</v>
          </cell>
          <cell r="EI161">
            <v>1.92</v>
          </cell>
          <cell r="EJ161">
            <v>0</v>
          </cell>
          <cell r="EK161">
            <v>57.34</v>
          </cell>
          <cell r="EL161">
            <v>3</v>
          </cell>
          <cell r="EM161">
            <v>185</v>
          </cell>
          <cell r="EN161">
            <v>343.88</v>
          </cell>
          <cell r="EO161">
            <v>1</v>
          </cell>
          <cell r="EP161" t="str">
            <v>ja</v>
          </cell>
          <cell r="EQ161">
            <v>1403.35</v>
          </cell>
          <cell r="ER161">
            <v>2106.3200000000002</v>
          </cell>
          <cell r="ES161">
            <v>3509.67</v>
          </cell>
          <cell r="ET161">
            <v>8</v>
          </cell>
          <cell r="EU161">
            <v>26</v>
          </cell>
          <cell r="EV161">
            <v>0</v>
          </cell>
          <cell r="EW161">
            <v>23750.050054602252</v>
          </cell>
          <cell r="EX161">
            <v>2857.1447577882282</v>
          </cell>
          <cell r="EY161">
            <v>1.8719946900205664</v>
          </cell>
          <cell r="EZ161">
            <v>6236.3411034874334</v>
          </cell>
          <cell r="FA161">
            <v>0</v>
          </cell>
          <cell r="FB161">
            <v>910.18228839360279</v>
          </cell>
          <cell r="FC161">
            <v>3244.4098010384632</v>
          </cell>
          <cell r="FD161">
            <v>37000</v>
          </cell>
          <cell r="FF161">
            <v>8497.0300000000007</v>
          </cell>
          <cell r="FG161">
            <v>9249.16</v>
          </cell>
          <cell r="FH161">
            <v>0</v>
          </cell>
          <cell r="FI161">
            <v>0</v>
          </cell>
          <cell r="FJ161">
            <v>1215.6891666666668</v>
          </cell>
          <cell r="FK161">
            <v>9249.16</v>
          </cell>
          <cell r="FL161">
            <v>0</v>
          </cell>
          <cell r="FM161">
            <v>0</v>
          </cell>
          <cell r="FN161">
            <v>2522.6233333333334</v>
          </cell>
          <cell r="FO161">
            <v>9249.16</v>
          </cell>
          <cell r="FP161">
            <v>0</v>
          </cell>
          <cell r="FQ161">
            <v>0</v>
          </cell>
          <cell r="FR161">
            <v>201.54499999999999</v>
          </cell>
          <cell r="FS161">
            <v>9249.16</v>
          </cell>
          <cell r="FT161">
            <v>1310.7008333333333</v>
          </cell>
          <cell r="FU161">
            <v>9249.16</v>
          </cell>
          <cell r="FW161">
            <v>1</v>
          </cell>
          <cell r="FX161">
            <v>2224</v>
          </cell>
        </row>
        <row r="162">
          <cell r="I162">
            <v>21</v>
          </cell>
          <cell r="J162" t="str">
            <v>Swinemünder Str. 92, Demminer Str. 26</v>
          </cell>
          <cell r="K162" t="str">
            <v>Team 04</v>
          </cell>
          <cell r="L162" t="str">
            <v>Team 3 &amp; 4</v>
          </cell>
          <cell r="M162" t="str">
            <v>Aling, Monika</v>
          </cell>
          <cell r="N162" t="str">
            <v>Harnisch, Claudia</v>
          </cell>
          <cell r="O162" t="str">
            <v>Figaschewsky, Katja</v>
          </cell>
          <cell r="P162" t="str">
            <v>Demuth, Anne | Nemetz, Reinhard</v>
          </cell>
          <cell r="Q162" t="str">
            <v>Cosen, Selda</v>
          </cell>
          <cell r="R162" t="str">
            <v>3038.025.01</v>
          </cell>
          <cell r="S162" t="str">
            <v>3038.100.25</v>
          </cell>
          <cell r="T162" t="str">
            <v>44</v>
          </cell>
          <cell r="U162" t="str">
            <v>Apartmentanlage Hauptstadtwohnen</v>
          </cell>
          <cell r="V162"/>
          <cell r="W162" t="str">
            <v>TN05</v>
          </cell>
          <cell r="X162" t="str">
            <v>Apartment</v>
          </cell>
          <cell r="Y162" t="str">
            <v>Apartment</v>
          </cell>
          <cell r="Z162" t="str">
            <v>Berlin</v>
          </cell>
          <cell r="AA162" t="str">
            <v>13355</v>
          </cell>
          <cell r="AB162" t="str">
            <v>Berlin</v>
          </cell>
          <cell r="AC162" t="str">
            <v>Mitte</v>
          </cell>
          <cell r="AD162" t="str">
            <v>Gesundbrunnen</v>
          </cell>
          <cell r="AE162" t="str">
            <v>Demminer Str. 26</v>
          </cell>
          <cell r="AF162" t="str">
            <v>3038/3047/1100/0021/0002</v>
          </cell>
          <cell r="AG162">
            <v>21</v>
          </cell>
          <cell r="AH162" t="str">
            <v>LBB12 LBB Fonds 12 Standort 25 Teilgarantie 01</v>
          </cell>
          <cell r="AI162">
            <v>1</v>
          </cell>
          <cell r="AJ162">
            <v>100</v>
          </cell>
          <cell r="AK162">
            <v>0</v>
          </cell>
          <cell r="AL162">
            <v>3130.23</v>
          </cell>
          <cell r="AM162">
            <v>940</v>
          </cell>
          <cell r="AN162">
            <v>940</v>
          </cell>
          <cell r="AO162">
            <v>0</v>
          </cell>
          <cell r="AP162" t="str">
            <v>-</v>
          </cell>
          <cell r="AQ162" t="str">
            <v>3038.100.25</v>
          </cell>
          <cell r="AR162">
            <v>5</v>
          </cell>
          <cell r="AS162">
            <v>2</v>
          </cell>
          <cell r="AT162">
            <v>4</v>
          </cell>
          <cell r="AU162" t="str">
            <v>-</v>
          </cell>
          <cell r="AV162" t="str">
            <v>-</v>
          </cell>
          <cell r="AW162" t="str">
            <v>-</v>
          </cell>
          <cell r="AX162" t="str">
            <v>-</v>
          </cell>
          <cell r="AY162" t="str">
            <v>-</v>
          </cell>
          <cell r="AZ162" t="str">
            <v>-</v>
          </cell>
          <cell r="BA162" t="str">
            <v>-</v>
          </cell>
          <cell r="BB162" t="str">
            <v>-</v>
          </cell>
          <cell r="BC162" t="str">
            <v>-</v>
          </cell>
          <cell r="BD162" t="str">
            <v>-</v>
          </cell>
          <cell r="BE162" t="str">
            <v>-</v>
          </cell>
          <cell r="BF162" t="str">
            <v>-</v>
          </cell>
          <cell r="BG162" t="str">
            <v>-</v>
          </cell>
          <cell r="BH162" t="str">
            <v>-</v>
          </cell>
          <cell r="BI162"/>
          <cell r="BJ162" t="str">
            <v>A</v>
          </cell>
          <cell r="BK162" t="str">
            <v>A</v>
          </cell>
          <cell r="BL162" t="str">
            <v>G</v>
          </cell>
          <cell r="BM162" t="str">
            <v>G</v>
          </cell>
          <cell r="BN162" t="str">
            <v>G</v>
          </cell>
          <cell r="BO162" t="str">
            <v>G</v>
          </cell>
          <cell r="BP162" t="str">
            <v>G</v>
          </cell>
          <cell r="BQ162" t="str">
            <v>A</v>
          </cell>
          <cell r="BR162" t="str">
            <v>A4</v>
          </cell>
          <cell r="BS162" t="str">
            <v>A4</v>
          </cell>
          <cell r="BT162" t="str">
            <v>G4</v>
          </cell>
          <cell r="BU162" t="str">
            <v>G4</v>
          </cell>
          <cell r="BV162" t="str">
            <v>G4</v>
          </cell>
          <cell r="BW162" t="str">
            <v>G4</v>
          </cell>
          <cell r="BX162" t="str">
            <v>G4</v>
          </cell>
          <cell r="BY162" t="str">
            <v>A4</v>
          </cell>
          <cell r="BZ162">
            <v>22000</v>
          </cell>
          <cell r="CA162">
            <v>4.0209075995448771</v>
          </cell>
          <cell r="CB162">
            <v>2242.0529999999999</v>
          </cell>
          <cell r="CC162">
            <v>891.048</v>
          </cell>
          <cell r="CD162">
            <v>1474.3309999999999</v>
          </cell>
          <cell r="CE162">
            <v>95.376000000000005</v>
          </cell>
          <cell r="CF162">
            <v>0</v>
          </cell>
          <cell r="CG162">
            <v>0</v>
          </cell>
          <cell r="CH162">
            <v>0</v>
          </cell>
          <cell r="CI162">
            <v>0</v>
          </cell>
          <cell r="CJ162">
            <v>505.96600000000001</v>
          </cell>
          <cell r="CK162">
            <v>0</v>
          </cell>
          <cell r="CL162">
            <v>0</v>
          </cell>
          <cell r="CM162">
            <v>0</v>
          </cell>
          <cell r="CN162">
            <v>0</v>
          </cell>
          <cell r="CO162">
            <v>167</v>
          </cell>
          <cell r="CP162">
            <v>348</v>
          </cell>
          <cell r="CQ162">
            <v>0</v>
          </cell>
          <cell r="CR162">
            <v>0</v>
          </cell>
          <cell r="CS162">
            <v>0</v>
          </cell>
          <cell r="CT162">
            <v>0</v>
          </cell>
          <cell r="CU162">
            <v>18</v>
          </cell>
          <cell r="CV162">
            <v>0</v>
          </cell>
          <cell r="CW162">
            <v>0</v>
          </cell>
          <cell r="CX162">
            <v>0</v>
          </cell>
          <cell r="CY162">
            <v>39.49</v>
          </cell>
          <cell r="CZ162">
            <v>22.954000000000001</v>
          </cell>
          <cell r="DA162">
            <v>0</v>
          </cell>
          <cell r="DB162">
            <v>0</v>
          </cell>
          <cell r="DC162">
            <v>0</v>
          </cell>
          <cell r="DD162">
            <v>0</v>
          </cell>
          <cell r="DE162">
            <v>98</v>
          </cell>
          <cell r="DF162">
            <v>0</v>
          </cell>
          <cell r="DG162">
            <v>0</v>
          </cell>
          <cell r="DH162">
            <v>0</v>
          </cell>
          <cell r="DI162">
            <v>0</v>
          </cell>
          <cell r="DJ162">
            <v>0</v>
          </cell>
          <cell r="DK162">
            <v>61</v>
          </cell>
          <cell r="DL162">
            <v>0</v>
          </cell>
          <cell r="DM162">
            <v>214.46700000000001</v>
          </cell>
          <cell r="DN162">
            <v>0</v>
          </cell>
          <cell r="DO162">
            <v>4.2</v>
          </cell>
          <cell r="DP162">
            <v>0</v>
          </cell>
          <cell r="DQ162">
            <v>544.5</v>
          </cell>
          <cell r="DR162">
            <v>22.43</v>
          </cell>
          <cell r="DS162">
            <v>0</v>
          </cell>
          <cell r="DT162">
            <v>571.13</v>
          </cell>
          <cell r="DU162">
            <v>0</v>
          </cell>
          <cell r="DV162">
            <v>0</v>
          </cell>
          <cell r="DW162">
            <v>0</v>
          </cell>
          <cell r="DX162">
            <v>0</v>
          </cell>
          <cell r="DY162">
            <v>0</v>
          </cell>
          <cell r="DZ162">
            <v>0</v>
          </cell>
          <cell r="EA162">
            <v>0</v>
          </cell>
          <cell r="EB162">
            <v>2.56</v>
          </cell>
          <cell r="EC162">
            <v>0</v>
          </cell>
          <cell r="ED162">
            <v>0</v>
          </cell>
          <cell r="EE162">
            <v>0</v>
          </cell>
          <cell r="EF162">
            <v>2.56</v>
          </cell>
          <cell r="EG162">
            <v>695.81</v>
          </cell>
          <cell r="EH162">
            <v>0</v>
          </cell>
          <cell r="EI162">
            <v>6.71</v>
          </cell>
          <cell r="EJ162">
            <v>0</v>
          </cell>
          <cell r="EK162">
            <v>702.52</v>
          </cell>
          <cell r="EL162">
            <v>2.0499999999999998</v>
          </cell>
          <cell r="EM162">
            <v>68</v>
          </cell>
          <cell r="EN162">
            <v>486.66</v>
          </cell>
          <cell r="EO162">
            <v>1</v>
          </cell>
          <cell r="EP162" t="str">
            <v>ja</v>
          </cell>
          <cell r="EQ162">
            <v>213.34</v>
          </cell>
          <cell r="ER162">
            <v>1062.8700000000001</v>
          </cell>
          <cell r="ES162">
            <v>1276.21</v>
          </cell>
          <cell r="ET162">
            <v>5</v>
          </cell>
          <cell r="EU162">
            <v>22</v>
          </cell>
          <cell r="EV162">
            <v>0</v>
          </cell>
          <cell r="EW162">
            <v>14121.651383817556</v>
          </cell>
          <cell r="EX162">
            <v>1698.8428289551628</v>
          </cell>
          <cell r="EY162">
            <v>1.1130779237960124</v>
          </cell>
          <cell r="EZ162">
            <v>3708.0947101817173</v>
          </cell>
          <cell r="FA162">
            <v>0</v>
          </cell>
          <cell r="FB162">
            <v>541.18946877457461</v>
          </cell>
          <cell r="FC162">
            <v>1929.1085303471943</v>
          </cell>
          <cell r="FD162">
            <v>22000</v>
          </cell>
          <cell r="FF162">
            <v>3707.4079227373963</v>
          </cell>
          <cell r="FG162">
            <v>3130.23</v>
          </cell>
          <cell r="FH162">
            <v>0</v>
          </cell>
          <cell r="FI162">
            <v>0</v>
          </cell>
          <cell r="FJ162">
            <v>136.78897446299297</v>
          </cell>
          <cell r="FK162">
            <v>3130.23</v>
          </cell>
          <cell r="FL162">
            <v>0</v>
          </cell>
          <cell r="FM162">
            <v>0</v>
          </cell>
          <cell r="FN162">
            <v>47.481213336758316</v>
          </cell>
          <cell r="FO162">
            <v>3130.23</v>
          </cell>
          <cell r="FP162">
            <v>0</v>
          </cell>
          <cell r="FQ162">
            <v>0</v>
          </cell>
          <cell r="FR162">
            <v>78.179019783975463</v>
          </cell>
          <cell r="FS162">
            <v>3130.23</v>
          </cell>
          <cell r="FT162">
            <v>863.05476922872106</v>
          </cell>
          <cell r="FU162">
            <v>3130.23</v>
          </cell>
          <cell r="FW162">
            <v>3</v>
          </cell>
          <cell r="FX162">
            <v>18</v>
          </cell>
        </row>
        <row r="163">
          <cell r="I163">
            <v>2004</v>
          </cell>
          <cell r="J163" t="str">
            <v>Berlin, Koserower Str. 3-13, Heringsdorfer Str. 9-17</v>
          </cell>
          <cell r="K163" t="str">
            <v>Team 02</v>
          </cell>
          <cell r="L163" t="str">
            <v>Team 1 &amp; 2</v>
          </cell>
          <cell r="M163" t="str">
            <v>Klima, Colette</v>
          </cell>
          <cell r="N163" t="str">
            <v>Krause, Jörn Peter</v>
          </cell>
          <cell r="O163" t="str">
            <v>Swillus, Ronny</v>
          </cell>
          <cell r="P163" t="str">
            <v>Team KDN</v>
          </cell>
          <cell r="Q163" t="str">
            <v>Šoš, Petra</v>
          </cell>
          <cell r="R163" t="str">
            <v>3038.001.01</v>
          </cell>
          <cell r="S163" t="str">
            <v>3038.101.01</v>
          </cell>
          <cell r="T163" t="str">
            <v>40</v>
          </cell>
          <cell r="U163" t="str">
            <v>Mietwohnanlage</v>
          </cell>
          <cell r="V163"/>
          <cell r="W163" t="str">
            <v>TN04</v>
          </cell>
          <cell r="X163" t="str">
            <v>Wohnen</v>
          </cell>
          <cell r="Y163" t="str">
            <v>Wohnen</v>
          </cell>
          <cell r="Z163" t="str">
            <v>Berlin</v>
          </cell>
          <cell r="AA163" t="str">
            <v>12619</v>
          </cell>
          <cell r="AB163" t="str">
            <v>Berlin</v>
          </cell>
          <cell r="AC163" t="str">
            <v>Marzahn-Hellersdorf</v>
          </cell>
          <cell r="AD163" t="str">
            <v>Hellersdorf</v>
          </cell>
          <cell r="AE163" t="str">
            <v>Heringsdorfer Str. 11</v>
          </cell>
          <cell r="AF163" t="str">
            <v>3038/3038/3038/2004/0002</v>
          </cell>
          <cell r="AG163">
            <v>2004</v>
          </cell>
          <cell r="AH163" t="str">
            <v>LBB12 LBB Fonds 12 Standort 01 Teilgarantie 25</v>
          </cell>
          <cell r="AI163">
            <v>1</v>
          </cell>
          <cell r="AJ163">
            <v>193</v>
          </cell>
          <cell r="AK163">
            <v>0</v>
          </cell>
          <cell r="AL163">
            <v>11025.540000000014</v>
          </cell>
          <cell r="AM163">
            <v>528.91000000000008</v>
          </cell>
          <cell r="AN163">
            <v>293.61</v>
          </cell>
          <cell r="AO163">
            <v>293.61</v>
          </cell>
          <cell r="AP163">
            <v>7022</v>
          </cell>
          <cell r="AQ163" t="str">
            <v>3038.101.01</v>
          </cell>
          <cell r="AR163">
            <v>6</v>
          </cell>
          <cell r="AS163">
            <v>12</v>
          </cell>
          <cell r="AT163" t="str">
            <v>WEG</v>
          </cell>
          <cell r="AU163" t="str">
            <v>-</v>
          </cell>
          <cell r="AV163" t="str">
            <v>-</v>
          </cell>
          <cell r="AW163" t="str">
            <v>-</v>
          </cell>
          <cell r="AX163" t="str">
            <v>-</v>
          </cell>
          <cell r="AY163" t="str">
            <v>-</v>
          </cell>
          <cell r="AZ163" t="str">
            <v>-</v>
          </cell>
          <cell r="BA163" t="str">
            <v>-</v>
          </cell>
          <cell r="BB163" t="str">
            <v>-</v>
          </cell>
          <cell r="BC163" t="str">
            <v>-</v>
          </cell>
          <cell r="BD163" t="str">
            <v>-</v>
          </cell>
          <cell r="BE163" t="str">
            <v>-</v>
          </cell>
          <cell r="BF163" t="str">
            <v>-</v>
          </cell>
          <cell r="BG163" t="str">
            <v>-</v>
          </cell>
          <cell r="BH163" t="str">
            <v>-</v>
          </cell>
          <cell r="BI163"/>
          <cell r="BJ163" t="str">
            <v>W</v>
          </cell>
          <cell r="BK163" t="str">
            <v>W</v>
          </cell>
          <cell r="BL163" t="str">
            <v>G</v>
          </cell>
          <cell r="BM163" t="str">
            <v>G</v>
          </cell>
          <cell r="BN163" t="str">
            <v>G</v>
          </cell>
          <cell r="BO163" t="str">
            <v>G</v>
          </cell>
          <cell r="BP163" t="str">
            <v>G</v>
          </cell>
          <cell r="BQ163" t="str">
            <v>entfällt</v>
          </cell>
          <cell r="BR163" t="str">
            <v>entfällt</v>
          </cell>
          <cell r="BS163" t="str">
            <v>entfällt</v>
          </cell>
          <cell r="BT163" t="str">
            <v>entfällt</v>
          </cell>
          <cell r="BU163" t="str">
            <v>entfällt</v>
          </cell>
          <cell r="BV163" t="str">
            <v>entfällt</v>
          </cell>
          <cell r="BW163" t="str">
            <v>entfällt</v>
          </cell>
          <cell r="BX163" t="str">
            <v>entfällt</v>
          </cell>
          <cell r="BY163" t="str">
            <v>entfällt</v>
          </cell>
          <cell r="BZ163">
            <v>42825.920000000035</v>
          </cell>
          <cell r="CA163">
            <v>3.8842469393789312</v>
          </cell>
          <cell r="CB163">
            <v>13412.123</v>
          </cell>
          <cell r="CC163">
            <v>3040.078</v>
          </cell>
          <cell r="CD163">
            <v>10065.276</v>
          </cell>
          <cell r="CE163">
            <v>2972.904</v>
          </cell>
          <cell r="CF163">
            <v>310.37299999999999</v>
          </cell>
          <cell r="CG163">
            <v>0</v>
          </cell>
          <cell r="CH163">
            <v>435</v>
          </cell>
          <cell r="CI163">
            <v>9.0960000000000001</v>
          </cell>
          <cell r="CJ163">
            <v>2017.866</v>
          </cell>
          <cell r="CK163">
            <v>0</v>
          </cell>
          <cell r="CL163">
            <v>0</v>
          </cell>
          <cell r="CM163">
            <v>94.677999999999997</v>
          </cell>
          <cell r="CN163">
            <v>0</v>
          </cell>
          <cell r="CO163">
            <v>4409.8090000000002</v>
          </cell>
          <cell r="CP163">
            <v>681</v>
          </cell>
          <cell r="CQ163">
            <v>0</v>
          </cell>
          <cell r="CR163">
            <v>109.57899999999999</v>
          </cell>
          <cell r="CS163">
            <v>4</v>
          </cell>
          <cell r="CT163">
            <v>0</v>
          </cell>
          <cell r="CU163">
            <v>151</v>
          </cell>
          <cell r="CV163">
            <v>0</v>
          </cell>
          <cell r="CW163">
            <v>0</v>
          </cell>
          <cell r="CX163">
            <v>21.506</v>
          </cell>
          <cell r="CY163">
            <v>301.072</v>
          </cell>
          <cell r="CZ163">
            <v>5.7709999999999999</v>
          </cell>
          <cell r="DA163">
            <v>0</v>
          </cell>
          <cell r="DB163">
            <v>0</v>
          </cell>
          <cell r="DC163">
            <v>0</v>
          </cell>
          <cell r="DD163">
            <v>0</v>
          </cell>
          <cell r="DE163">
            <v>0</v>
          </cell>
          <cell r="DF163">
            <v>0</v>
          </cell>
          <cell r="DG163">
            <v>3</v>
          </cell>
          <cell r="DH163">
            <v>0</v>
          </cell>
          <cell r="DI163">
            <v>439</v>
          </cell>
          <cell r="DJ163">
            <v>0</v>
          </cell>
          <cell r="DK163">
            <v>107</v>
          </cell>
          <cell r="DL163">
            <v>0</v>
          </cell>
          <cell r="DM163">
            <v>1225.701</v>
          </cell>
          <cell r="DN163">
            <v>0</v>
          </cell>
          <cell r="DO163">
            <v>0</v>
          </cell>
          <cell r="DP163">
            <v>0</v>
          </cell>
          <cell r="DQ163">
            <v>982.9</v>
          </cell>
          <cell r="DR163">
            <v>1015.22</v>
          </cell>
          <cell r="DS163">
            <v>0</v>
          </cell>
          <cell r="DT163">
            <v>1998.12</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7.37</v>
          </cell>
          <cell r="EM163">
            <v>212</v>
          </cell>
          <cell r="EN163">
            <v>265.60000000000002</v>
          </cell>
          <cell r="EO163">
            <v>1</v>
          </cell>
          <cell r="EP163" t="str">
            <v>nein, WEG</v>
          </cell>
          <cell r="EQ163">
            <v>213.34</v>
          </cell>
          <cell r="ER163">
            <v>1998.12</v>
          </cell>
          <cell r="ES163">
            <v>1276.21</v>
          </cell>
          <cell r="ET163">
            <v>5</v>
          </cell>
          <cell r="EU163">
            <v>22</v>
          </cell>
          <cell r="EV163">
            <v>13531.284070635593</v>
          </cell>
          <cell r="EW163">
            <v>134.89247464651856</v>
          </cell>
          <cell r="EX163">
            <v>10308.677081281956</v>
          </cell>
          <cell r="EY163">
            <v>864.43108119078363</v>
          </cell>
          <cell r="EZ163">
            <v>13736.003917057958</v>
          </cell>
          <cell r="FA163">
            <v>69.493034896697665</v>
          </cell>
          <cell r="FB163">
            <v>4174.8829070375159</v>
          </cell>
          <cell r="FC163">
            <v>6.255433253015136</v>
          </cell>
          <cell r="FD163">
            <v>42825.920000000027</v>
          </cell>
          <cell r="FF163">
            <v>865.53125850357048</v>
          </cell>
          <cell r="FG163">
            <v>11025.540000000014</v>
          </cell>
          <cell r="FH163">
            <v>0</v>
          </cell>
          <cell r="FI163">
            <v>0</v>
          </cell>
          <cell r="FJ163">
            <v>1955.3264809369334</v>
          </cell>
          <cell r="FK163">
            <v>11025.540000000014</v>
          </cell>
          <cell r="FL163">
            <v>148.06230340785277</v>
          </cell>
          <cell r="FM163">
            <v>11025.540000000014</v>
          </cell>
          <cell r="FN163">
            <v>2750.7521209440511</v>
          </cell>
          <cell r="FO163">
            <v>11025.540000000014</v>
          </cell>
          <cell r="FP163">
            <v>0</v>
          </cell>
          <cell r="FQ163">
            <v>0</v>
          </cell>
          <cell r="FR163">
            <v>275.87484933886554</v>
          </cell>
          <cell r="FS163">
            <v>11025.540000000014</v>
          </cell>
          <cell r="FT163">
            <v>0</v>
          </cell>
          <cell r="FU163">
            <v>0</v>
          </cell>
          <cell r="FW163">
            <v>2</v>
          </cell>
          <cell r="FX163">
            <v>21</v>
          </cell>
        </row>
        <row r="164">
          <cell r="I164">
            <v>2005</v>
          </cell>
          <cell r="J164" t="str">
            <v>Berlin, Lubminer Str. 7-37</v>
          </cell>
          <cell r="K164" t="str">
            <v>Team 01</v>
          </cell>
          <cell r="L164" t="str">
            <v>Team 1 &amp; 2</v>
          </cell>
          <cell r="M164" t="str">
            <v>Aling, Monika</v>
          </cell>
          <cell r="N164" t="str">
            <v>Krause, Jörn Peter</v>
          </cell>
          <cell r="O164" t="str">
            <v>Wroblewski, Silvia</v>
          </cell>
          <cell r="P164" t="str">
            <v>Schnitzer, Mandy / Hilbrecht, Dirk</v>
          </cell>
          <cell r="Q164" t="str">
            <v>Mikec, Sara</v>
          </cell>
          <cell r="R164" t="str">
            <v>3038.001.01</v>
          </cell>
          <cell r="S164" t="str">
            <v>3038.102.01</v>
          </cell>
          <cell r="T164" t="str">
            <v>40</v>
          </cell>
          <cell r="U164" t="str">
            <v>Mietwohnanlage</v>
          </cell>
          <cell r="V164"/>
          <cell r="W164" t="str">
            <v>TN04</v>
          </cell>
          <cell r="X164" t="str">
            <v>Wohnen</v>
          </cell>
          <cell r="Y164" t="str">
            <v>Wohnen</v>
          </cell>
          <cell r="Z164" t="str">
            <v>Berlin</v>
          </cell>
          <cell r="AA164" t="str">
            <v>12619</v>
          </cell>
          <cell r="AB164" t="str">
            <v>Berlin</v>
          </cell>
          <cell r="AC164" t="str">
            <v>Marzahn-Hellersdorf</v>
          </cell>
          <cell r="AD164" t="str">
            <v>Hellersdorf</v>
          </cell>
          <cell r="AE164" t="str">
            <v>Lubminer Str. 11</v>
          </cell>
          <cell r="AF164" t="str">
            <v>3038/3038/3038/2005/0003</v>
          </cell>
          <cell r="AG164">
            <v>2005</v>
          </cell>
          <cell r="AH164" t="str">
            <v>LBB12 LBB Fonds 12 Standort 01 Teilgarantie 03</v>
          </cell>
          <cell r="AI164">
            <v>1</v>
          </cell>
          <cell r="AJ164">
            <v>151</v>
          </cell>
          <cell r="AK164">
            <v>0</v>
          </cell>
          <cell r="AL164">
            <v>7959.810000000014</v>
          </cell>
          <cell r="AM164">
            <v>518.95000000000005</v>
          </cell>
          <cell r="AN164">
            <v>358.9</v>
          </cell>
          <cell r="AO164">
            <v>358.14</v>
          </cell>
          <cell r="AP164">
            <v>7023</v>
          </cell>
          <cell r="AQ164" t="str">
            <v>3038.102.01</v>
          </cell>
          <cell r="AR164">
            <v>5</v>
          </cell>
          <cell r="AS164">
            <v>16</v>
          </cell>
          <cell r="AT164" t="str">
            <v>WEG</v>
          </cell>
          <cell r="AU164" t="str">
            <v>-</v>
          </cell>
          <cell r="AV164" t="str">
            <v>-</v>
          </cell>
          <cell r="AW164" t="str">
            <v>-</v>
          </cell>
          <cell r="AX164" t="str">
            <v>-</v>
          </cell>
          <cell r="AY164" t="str">
            <v>-</v>
          </cell>
          <cell r="AZ164" t="str">
            <v>-</v>
          </cell>
          <cell r="BA164" t="str">
            <v>-</v>
          </cell>
          <cell r="BB164" t="str">
            <v>-</v>
          </cell>
          <cell r="BC164" t="str">
            <v>-</v>
          </cell>
          <cell r="BD164" t="str">
            <v>-</v>
          </cell>
          <cell r="BE164" t="str">
            <v>-</v>
          </cell>
          <cell r="BF164" t="str">
            <v>-</v>
          </cell>
          <cell r="BG164" t="str">
            <v>-</v>
          </cell>
          <cell r="BH164" t="str">
            <v>-</v>
          </cell>
          <cell r="BI164"/>
          <cell r="BJ164" t="str">
            <v>W</v>
          </cell>
          <cell r="BK164" t="str">
            <v>W</v>
          </cell>
          <cell r="BL164" t="str">
            <v>G</v>
          </cell>
          <cell r="BM164" t="str">
            <v>G</v>
          </cell>
          <cell r="BN164" t="str">
            <v>G</v>
          </cell>
          <cell r="BO164" t="str">
            <v>G</v>
          </cell>
          <cell r="BP164" t="str">
            <v>G</v>
          </cell>
          <cell r="BQ164" t="str">
            <v>entfällt</v>
          </cell>
          <cell r="BR164" t="str">
            <v>entfällt</v>
          </cell>
          <cell r="BS164" t="str">
            <v>entfällt</v>
          </cell>
          <cell r="BT164" t="str">
            <v>entfällt</v>
          </cell>
          <cell r="BU164" t="str">
            <v>entfällt</v>
          </cell>
          <cell r="BV164" t="str">
            <v>entfällt</v>
          </cell>
          <cell r="BW164" t="str">
            <v>entfällt</v>
          </cell>
          <cell r="BX164" t="str">
            <v>entfällt</v>
          </cell>
          <cell r="BY164" t="str">
            <v>entfällt</v>
          </cell>
          <cell r="BZ164">
            <v>29643.699999999993</v>
          </cell>
          <cell r="CA164">
            <v>3.7241718081210409</v>
          </cell>
          <cell r="CB164">
            <v>8357.0619999999999</v>
          </cell>
          <cell r="CC164">
            <v>2393.4059999999999</v>
          </cell>
          <cell r="CD164">
            <v>4093.8960000000002</v>
          </cell>
          <cell r="CE164">
            <v>742.52300000000002</v>
          </cell>
          <cell r="CF164">
            <v>282.61200000000002</v>
          </cell>
          <cell r="CG164">
            <v>0</v>
          </cell>
          <cell r="CH164">
            <v>301</v>
          </cell>
          <cell r="CI164">
            <v>106.869</v>
          </cell>
          <cell r="CJ164">
            <v>2175.5749999999998</v>
          </cell>
          <cell r="CK164">
            <v>0</v>
          </cell>
          <cell r="CL164">
            <v>0</v>
          </cell>
          <cell r="CM164">
            <v>27.920999999999999</v>
          </cell>
          <cell r="CN164">
            <v>0</v>
          </cell>
          <cell r="CO164">
            <v>619.68200000000002</v>
          </cell>
          <cell r="CP164">
            <v>94</v>
          </cell>
          <cell r="CQ164">
            <v>0</v>
          </cell>
          <cell r="CR164">
            <v>43.969000000000001</v>
          </cell>
          <cell r="CS164">
            <v>1</v>
          </cell>
          <cell r="CT164">
            <v>1890.018</v>
          </cell>
          <cell r="CU164">
            <v>51</v>
          </cell>
          <cell r="CV164">
            <v>0</v>
          </cell>
          <cell r="CW164">
            <v>44</v>
          </cell>
          <cell r="CX164">
            <v>1.347</v>
          </cell>
          <cell r="CY164">
            <v>0</v>
          </cell>
          <cell r="CZ164">
            <v>3.1509999999999998</v>
          </cell>
          <cell r="DA164">
            <v>0</v>
          </cell>
          <cell r="DB164">
            <v>0</v>
          </cell>
          <cell r="DC164">
            <v>0</v>
          </cell>
          <cell r="DD164">
            <v>0</v>
          </cell>
          <cell r="DE164">
            <v>0</v>
          </cell>
          <cell r="DF164">
            <v>0</v>
          </cell>
          <cell r="DG164">
            <v>2</v>
          </cell>
          <cell r="DH164">
            <v>0</v>
          </cell>
          <cell r="DI164">
            <v>554</v>
          </cell>
          <cell r="DJ164">
            <v>0</v>
          </cell>
          <cell r="DK164">
            <v>130</v>
          </cell>
          <cell r="DL164">
            <v>0</v>
          </cell>
          <cell r="DM164">
            <v>1204.0809999999999</v>
          </cell>
          <cell r="DN164">
            <v>0</v>
          </cell>
          <cell r="DO164">
            <v>0</v>
          </cell>
          <cell r="DP164">
            <v>0</v>
          </cell>
          <cell r="DQ164">
            <v>1866.53</v>
          </cell>
          <cell r="DR164">
            <v>0</v>
          </cell>
          <cell r="DS164">
            <v>0</v>
          </cell>
          <cell r="DT164">
            <v>1866.53</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3.84</v>
          </cell>
          <cell r="EM164">
            <v>164</v>
          </cell>
          <cell r="EN164">
            <v>156.13999999999999</v>
          </cell>
          <cell r="EO164">
            <v>1</v>
          </cell>
          <cell r="EP164" t="str">
            <v>nein, WEG</v>
          </cell>
          <cell r="EQ164"/>
          <cell r="ER164">
            <v>1866.53</v>
          </cell>
          <cell r="ES164"/>
          <cell r="ET164"/>
          <cell r="EU164"/>
          <cell r="EV164">
            <v>9366.2278733229759</v>
          </cell>
          <cell r="EW164">
            <v>93.371305290791156</v>
          </cell>
          <cell r="EX164">
            <v>7135.5695521403295</v>
          </cell>
          <cell r="EY164">
            <v>598.35108367771682</v>
          </cell>
          <cell r="EZ164">
            <v>9507.9330301857062</v>
          </cell>
          <cell r="FA164">
            <v>48.102426721182745</v>
          </cell>
          <cell r="FB164">
            <v>2889.8147764565915</v>
          </cell>
          <cell r="FC164">
            <v>4.3299522047023062</v>
          </cell>
          <cell r="FD164">
            <v>29643.699999999993</v>
          </cell>
          <cell r="FF164">
            <v>624.4435706998205</v>
          </cell>
          <cell r="FG164">
            <v>7959.810000000014</v>
          </cell>
          <cell r="FH164">
            <v>0</v>
          </cell>
          <cell r="FI164">
            <v>0</v>
          </cell>
          <cell r="FJ164">
            <v>957.33736316763088</v>
          </cell>
          <cell r="FK164">
            <v>7959.810000000014</v>
          </cell>
          <cell r="FL164">
            <v>0</v>
          </cell>
          <cell r="FM164">
            <v>0</v>
          </cell>
          <cell r="FN164">
            <v>1838.6627298928856</v>
          </cell>
          <cell r="FO164">
            <v>7959.810000000014</v>
          </cell>
          <cell r="FP164">
            <v>0</v>
          </cell>
          <cell r="FQ164">
            <v>0</v>
          </cell>
          <cell r="FR164">
            <v>335.05892864594631</v>
          </cell>
          <cell r="FS164">
            <v>7959.810000000014</v>
          </cell>
          <cell r="FT164">
            <v>0</v>
          </cell>
          <cell r="FU164">
            <v>0</v>
          </cell>
          <cell r="FW164">
            <v>0</v>
          </cell>
          <cell r="FX164">
            <v>2004</v>
          </cell>
        </row>
        <row r="165">
          <cell r="I165">
            <v>2006</v>
          </cell>
          <cell r="J165" t="str">
            <v>Berlin, Lubminer Str. 2-34, Lion-Feuchtwanger-Str. 23-57</v>
          </cell>
          <cell r="K165" t="str">
            <v>Team 02</v>
          </cell>
          <cell r="L165" t="str">
            <v>Team 1 &amp; 2</v>
          </cell>
          <cell r="M165" t="str">
            <v>Klima, Colette</v>
          </cell>
          <cell r="N165" t="str">
            <v>Krause, Jörn Peter</v>
          </cell>
          <cell r="O165" t="str">
            <v>Wroblewski, Silvia</v>
          </cell>
          <cell r="P165" t="str">
            <v>Team KDN / Hilbrecht, Dirk</v>
          </cell>
          <cell r="Q165" t="str">
            <v>Šoš, Petra</v>
          </cell>
          <cell r="R165" t="str">
            <v>3038.001.01</v>
          </cell>
          <cell r="S165" t="str">
            <v>3038.103.01</v>
          </cell>
          <cell r="T165" t="str">
            <v>40</v>
          </cell>
          <cell r="U165" t="str">
            <v>Mietwohnanlage</v>
          </cell>
          <cell r="V165"/>
          <cell r="W165" t="str">
            <v>TN04</v>
          </cell>
          <cell r="X165" t="str">
            <v>Wohnen</v>
          </cell>
          <cell r="Y165" t="str">
            <v>Wohnen</v>
          </cell>
          <cell r="Z165" t="str">
            <v>Berlin</v>
          </cell>
          <cell r="AA165" t="str">
            <v>12619</v>
          </cell>
          <cell r="AB165" t="str">
            <v>Berlin</v>
          </cell>
          <cell r="AC165" t="str">
            <v>Marzahn-Hellersdorf</v>
          </cell>
          <cell r="AD165" t="str">
            <v>Hellersdorf</v>
          </cell>
          <cell r="AE165" t="str">
            <v>Lion-Feuchtwanger-Str. 23</v>
          </cell>
          <cell r="AF165" t="str">
            <v>3038/3038/3038/2006/0012</v>
          </cell>
          <cell r="AG165">
            <v>2006</v>
          </cell>
          <cell r="AH165" t="str">
            <v>LBB12 LBB Fonds 12 Standort 01 Teilgarantie 10</v>
          </cell>
          <cell r="AI165">
            <v>1</v>
          </cell>
          <cell r="AJ165">
            <v>340</v>
          </cell>
          <cell r="AK165">
            <v>0</v>
          </cell>
          <cell r="AL165">
            <v>20216.109999999961</v>
          </cell>
          <cell r="AM165">
            <v>958.97</v>
          </cell>
          <cell r="AN165">
            <v>597.85</v>
          </cell>
          <cell r="AO165">
            <v>597.85</v>
          </cell>
          <cell r="AP165">
            <v>7024</v>
          </cell>
          <cell r="AQ165" t="str">
            <v>3038.103.01</v>
          </cell>
          <cell r="AR165">
            <v>5</v>
          </cell>
          <cell r="AS165">
            <v>35</v>
          </cell>
          <cell r="AT165" t="str">
            <v>WEG</v>
          </cell>
          <cell r="AU165" t="str">
            <v>-</v>
          </cell>
          <cell r="AV165" t="str">
            <v>-</v>
          </cell>
          <cell r="AW165" t="str">
            <v>-</v>
          </cell>
          <cell r="AX165" t="str">
            <v>-</v>
          </cell>
          <cell r="AY165" t="str">
            <v>-</v>
          </cell>
          <cell r="AZ165" t="str">
            <v>-</v>
          </cell>
          <cell r="BA165" t="str">
            <v>-</v>
          </cell>
          <cell r="BB165" t="str">
            <v>-</v>
          </cell>
          <cell r="BC165" t="str">
            <v>-</v>
          </cell>
          <cell r="BD165" t="str">
            <v>-</v>
          </cell>
          <cell r="BE165" t="str">
            <v>-</v>
          </cell>
          <cell r="BF165" t="str">
            <v>-</v>
          </cell>
          <cell r="BG165" t="str">
            <v>-</v>
          </cell>
          <cell r="BH165" t="str">
            <v>-</v>
          </cell>
          <cell r="BI165"/>
          <cell r="BJ165" t="str">
            <v>W</v>
          </cell>
          <cell r="BK165" t="str">
            <v>W</v>
          </cell>
          <cell r="BL165" t="str">
            <v>G</v>
          </cell>
          <cell r="BM165" t="str">
            <v>G</v>
          </cell>
          <cell r="BN165" t="str">
            <v>G</v>
          </cell>
          <cell r="BO165" t="str">
            <v>G</v>
          </cell>
          <cell r="BP165" t="str">
            <v>G</v>
          </cell>
          <cell r="BQ165" t="str">
            <v>entfällt</v>
          </cell>
          <cell r="BR165" t="str">
            <v>entfällt</v>
          </cell>
          <cell r="BS165" t="str">
            <v>entfällt</v>
          </cell>
          <cell r="BT165" t="str">
            <v>entfällt</v>
          </cell>
          <cell r="BU165" t="str">
            <v>entfällt</v>
          </cell>
          <cell r="BV165" t="str">
            <v>entfällt</v>
          </cell>
          <cell r="BW165" t="str">
            <v>entfällt</v>
          </cell>
          <cell r="BX165" t="str">
            <v>entfällt</v>
          </cell>
          <cell r="BY165" t="str">
            <v>entfällt</v>
          </cell>
          <cell r="BZ165">
            <v>74721.779999999955</v>
          </cell>
          <cell r="CA165">
            <v>3.6961502484899471</v>
          </cell>
          <cell r="CB165">
            <v>24337.384999999998</v>
          </cell>
          <cell r="CC165">
            <v>5693.4949999999999</v>
          </cell>
          <cell r="CD165">
            <v>18356.264999999999</v>
          </cell>
          <cell r="CE165">
            <v>5266.29</v>
          </cell>
          <cell r="CF165">
            <v>136.81899999999999</v>
          </cell>
          <cell r="CG165">
            <v>0</v>
          </cell>
          <cell r="CH165">
            <v>535</v>
          </cell>
          <cell r="CI165">
            <v>353.9</v>
          </cell>
          <cell r="CJ165">
            <v>5255.0550000000003</v>
          </cell>
          <cell r="CK165">
            <v>0</v>
          </cell>
          <cell r="CL165">
            <v>0</v>
          </cell>
          <cell r="CM165">
            <v>369.07499999999999</v>
          </cell>
          <cell r="CN165">
            <v>135.702</v>
          </cell>
          <cell r="CO165">
            <v>6555.8040000000001</v>
          </cell>
          <cell r="CP165">
            <v>918</v>
          </cell>
          <cell r="CQ165">
            <v>0</v>
          </cell>
          <cell r="CR165">
            <v>73.325000000000003</v>
          </cell>
          <cell r="CS165">
            <v>2</v>
          </cell>
          <cell r="CT165">
            <v>0</v>
          </cell>
          <cell r="CU165">
            <v>210</v>
          </cell>
          <cell r="CV165">
            <v>0</v>
          </cell>
          <cell r="CW165">
            <v>99</v>
          </cell>
          <cell r="CX165">
            <v>145.40799999999999</v>
          </cell>
          <cell r="CY165">
            <v>117.133</v>
          </cell>
          <cell r="CZ165">
            <v>26.341999999999999</v>
          </cell>
          <cell r="DA165">
            <v>0</v>
          </cell>
          <cell r="DB165">
            <v>0</v>
          </cell>
          <cell r="DC165">
            <v>0</v>
          </cell>
          <cell r="DD165">
            <v>0</v>
          </cell>
          <cell r="DE165">
            <v>0</v>
          </cell>
          <cell r="DF165">
            <v>0</v>
          </cell>
          <cell r="DG165">
            <v>6</v>
          </cell>
          <cell r="DH165">
            <v>0</v>
          </cell>
          <cell r="DI165">
            <v>904</v>
          </cell>
          <cell r="DJ165">
            <v>0</v>
          </cell>
          <cell r="DK165">
            <v>217</v>
          </cell>
          <cell r="DL165">
            <v>0</v>
          </cell>
          <cell r="DM165">
            <v>1055.5730000000001</v>
          </cell>
          <cell r="DN165">
            <v>0</v>
          </cell>
          <cell r="DO165">
            <v>0</v>
          </cell>
          <cell r="DP165">
            <v>0</v>
          </cell>
          <cell r="DQ165">
            <v>4579.7</v>
          </cell>
          <cell r="DR165">
            <v>0</v>
          </cell>
          <cell r="DS165">
            <v>0</v>
          </cell>
          <cell r="DT165">
            <v>4579.7</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8.4</v>
          </cell>
          <cell r="EM165">
            <v>433</v>
          </cell>
          <cell r="EN165">
            <v>439.68</v>
          </cell>
          <cell r="EO165">
            <v>1</v>
          </cell>
          <cell r="EP165" t="str">
            <v>nein, WEG</v>
          </cell>
          <cell r="EQ165"/>
          <cell r="ER165">
            <v>4579.7</v>
          </cell>
          <cell r="ES165"/>
          <cell r="ET165"/>
          <cell r="EU165"/>
          <cell r="EV165">
            <v>23609.104753465563</v>
          </cell>
          <cell r="EW165">
            <v>235.35760152245939</v>
          </cell>
          <cell r="EX165">
            <v>17986.366690046387</v>
          </cell>
          <cell r="EY165">
            <v>1508.2414825857747</v>
          </cell>
          <cell r="EZ165">
            <v>23966.295709923841</v>
          </cell>
          <cell r="FA165">
            <v>121.2500108598568</v>
          </cell>
          <cell r="FB165">
            <v>7284.2494009566462</v>
          </cell>
          <cell r="FC165">
            <v>10.914350639437066</v>
          </cell>
          <cell r="FD165">
            <v>74721.779999999955</v>
          </cell>
          <cell r="FF165">
            <v>1586.0101632926892</v>
          </cell>
          <cell r="FG165">
            <v>20216.109999999961</v>
          </cell>
          <cell r="FH165">
            <v>0</v>
          </cell>
          <cell r="FI165">
            <v>0</v>
          </cell>
          <cell r="FJ165">
            <v>3298.095785039663</v>
          </cell>
          <cell r="FK165">
            <v>20216.109999999961</v>
          </cell>
          <cell r="FL165">
            <v>320.25008740654505</v>
          </cell>
          <cell r="FM165">
            <v>20216.109999999961</v>
          </cell>
          <cell r="FN165">
            <v>4669.9993604120782</v>
          </cell>
          <cell r="FO165">
            <v>20216.109999999961</v>
          </cell>
          <cell r="FP165">
            <v>0</v>
          </cell>
          <cell r="FQ165">
            <v>0</v>
          </cell>
          <cell r="FR165">
            <v>660.73215513166633</v>
          </cell>
          <cell r="FS165">
            <v>20216.109999999961</v>
          </cell>
          <cell r="FT165">
            <v>0</v>
          </cell>
          <cell r="FU165">
            <v>0</v>
          </cell>
          <cell r="FW165">
            <v>0</v>
          </cell>
          <cell r="FX165">
            <v>2005</v>
          </cell>
        </row>
        <row r="166">
          <cell r="I166">
            <v>2007</v>
          </cell>
          <cell r="J166" t="str">
            <v>Berlin, Boizenburger Str. 59-71</v>
          </cell>
          <cell r="K166" t="str">
            <v>Team 02</v>
          </cell>
          <cell r="L166" t="str">
            <v>Team 1 &amp; 2</v>
          </cell>
          <cell r="M166" t="str">
            <v>Klima, Colette</v>
          </cell>
          <cell r="N166" t="str">
            <v>Krause, Jörn Peter</v>
          </cell>
          <cell r="O166" t="str">
            <v>Perlin, Beate</v>
          </cell>
          <cell r="P166" t="str">
            <v>Team KDN</v>
          </cell>
          <cell r="Q166" t="str">
            <v>Šoš, Petra</v>
          </cell>
          <cell r="R166" t="str">
            <v>3038.001.01</v>
          </cell>
          <cell r="S166" t="str">
            <v>3038.104.01</v>
          </cell>
          <cell r="T166" t="str">
            <v>40</v>
          </cell>
          <cell r="U166" t="str">
            <v>Mietwohnanlage</v>
          </cell>
          <cell r="V166"/>
          <cell r="W166" t="str">
            <v>TN04</v>
          </cell>
          <cell r="X166" t="str">
            <v>Wohnen</v>
          </cell>
          <cell r="Y166" t="str">
            <v>Wohnen</v>
          </cell>
          <cell r="Z166" t="str">
            <v>Berlin</v>
          </cell>
          <cell r="AA166" t="str">
            <v>12619</v>
          </cell>
          <cell r="AB166" t="str">
            <v>Berlin</v>
          </cell>
          <cell r="AC166" t="str">
            <v>Marzahn-Hellersdorf</v>
          </cell>
          <cell r="AD166" t="str">
            <v>Hellersdorf</v>
          </cell>
          <cell r="AE166" t="str">
            <v>Boizenburger Str. 59</v>
          </cell>
          <cell r="AF166" t="str">
            <v>3038/3038/3038/2007/0001</v>
          </cell>
          <cell r="AG166">
            <v>2007</v>
          </cell>
          <cell r="AH166" t="str">
            <v>LBB12 LBB Fonds 12 Standort 01 Teilgarantie 23</v>
          </cell>
          <cell r="AI166">
            <v>1</v>
          </cell>
          <cell r="AJ166">
            <v>64</v>
          </cell>
          <cell r="AK166">
            <v>0</v>
          </cell>
          <cell r="AL166">
            <v>3810.65</v>
          </cell>
          <cell r="AM166">
            <v>895.11</v>
          </cell>
          <cell r="AN166">
            <v>573.74</v>
          </cell>
          <cell r="AO166">
            <v>572.6</v>
          </cell>
          <cell r="AP166">
            <v>7025</v>
          </cell>
          <cell r="AQ166" t="str">
            <v>3038.104.01</v>
          </cell>
          <cell r="AR166">
            <v>5</v>
          </cell>
          <cell r="AS166">
            <v>7</v>
          </cell>
          <cell r="AT166" t="str">
            <v>WEG</v>
          </cell>
          <cell r="AU166" t="str">
            <v>-</v>
          </cell>
          <cell r="AV166" t="str">
            <v>-</v>
          </cell>
          <cell r="AW166" t="str">
            <v>-</v>
          </cell>
          <cell r="AX166" t="str">
            <v>-</v>
          </cell>
          <cell r="AY166" t="str">
            <v>-</v>
          </cell>
          <cell r="AZ166" t="str">
            <v>-</v>
          </cell>
          <cell r="BA166" t="str">
            <v>-</v>
          </cell>
          <cell r="BB166" t="str">
            <v>-</v>
          </cell>
          <cell r="BC166" t="str">
            <v>-</v>
          </cell>
          <cell r="BD166" t="str">
            <v>-</v>
          </cell>
          <cell r="BE166" t="str">
            <v>-</v>
          </cell>
          <cell r="BF166" t="str">
            <v>-</v>
          </cell>
          <cell r="BG166" t="str">
            <v>-</v>
          </cell>
          <cell r="BH166" t="str">
            <v>-</v>
          </cell>
          <cell r="BI166"/>
          <cell r="BJ166" t="str">
            <v>W</v>
          </cell>
          <cell r="BK166" t="str">
            <v>W</v>
          </cell>
          <cell r="BL166" t="str">
            <v>G</v>
          </cell>
          <cell r="BM166" t="str">
            <v>G</v>
          </cell>
          <cell r="BN166" t="str">
            <v>G</v>
          </cell>
          <cell r="BO166" t="str">
            <v>G</v>
          </cell>
          <cell r="BP166" t="str">
            <v>G</v>
          </cell>
          <cell r="BQ166" t="str">
            <v>entfällt</v>
          </cell>
          <cell r="BR166" t="str">
            <v>entfällt</v>
          </cell>
          <cell r="BS166" t="str">
            <v>entfällt</v>
          </cell>
          <cell r="BT166" t="str">
            <v>entfällt</v>
          </cell>
          <cell r="BU166" t="str">
            <v>entfällt</v>
          </cell>
          <cell r="BV166" t="str">
            <v>entfällt</v>
          </cell>
          <cell r="BW166" t="str">
            <v>entfällt</v>
          </cell>
          <cell r="BX166" t="str">
            <v>entfällt</v>
          </cell>
          <cell r="BY166" t="str">
            <v>entfällt</v>
          </cell>
          <cell r="BZ166">
            <v>14378.029999999999</v>
          </cell>
          <cell r="CA166">
            <v>3.7731174471546844</v>
          </cell>
          <cell r="CB166">
            <v>4733.7299999999996</v>
          </cell>
          <cell r="CC166">
            <v>1104.5619999999999</v>
          </cell>
          <cell r="CD166">
            <v>3550.4059999999999</v>
          </cell>
          <cell r="CE166">
            <v>523.25199999999995</v>
          </cell>
          <cell r="CF166">
            <v>445.44</v>
          </cell>
          <cell r="CG166">
            <v>0</v>
          </cell>
          <cell r="CH166">
            <v>39</v>
          </cell>
          <cell r="CI166">
            <v>0</v>
          </cell>
          <cell r="CJ166">
            <v>1927.76</v>
          </cell>
          <cell r="CK166">
            <v>0</v>
          </cell>
          <cell r="CL166">
            <v>0</v>
          </cell>
          <cell r="CM166">
            <v>17.879000000000001</v>
          </cell>
          <cell r="CN166">
            <v>0</v>
          </cell>
          <cell r="CO166">
            <v>604.98500000000001</v>
          </cell>
          <cell r="CP166">
            <v>89</v>
          </cell>
          <cell r="CQ166">
            <v>0</v>
          </cell>
          <cell r="CR166">
            <v>38.243000000000002</v>
          </cell>
          <cell r="CS166">
            <v>0</v>
          </cell>
          <cell r="CT166">
            <v>0</v>
          </cell>
          <cell r="CU166">
            <v>18</v>
          </cell>
          <cell r="CV166">
            <v>0</v>
          </cell>
          <cell r="CW166">
            <v>0</v>
          </cell>
          <cell r="CX166">
            <v>18.471</v>
          </cell>
          <cell r="CY166">
            <v>60.298000000000002</v>
          </cell>
          <cell r="CZ166">
            <v>0</v>
          </cell>
          <cell r="DA166">
            <v>0</v>
          </cell>
          <cell r="DB166">
            <v>0</v>
          </cell>
          <cell r="DC166">
            <v>0</v>
          </cell>
          <cell r="DD166">
            <v>0</v>
          </cell>
          <cell r="DE166">
            <v>0</v>
          </cell>
          <cell r="DF166">
            <v>0</v>
          </cell>
          <cell r="DG166">
            <v>1</v>
          </cell>
          <cell r="DH166">
            <v>0</v>
          </cell>
          <cell r="DI166">
            <v>146</v>
          </cell>
          <cell r="DJ166">
            <v>0</v>
          </cell>
          <cell r="DK166">
            <v>15</v>
          </cell>
          <cell r="DL166">
            <v>0</v>
          </cell>
          <cell r="DM166">
            <v>534.76300000000003</v>
          </cell>
          <cell r="DN166">
            <v>0</v>
          </cell>
          <cell r="DO166">
            <v>0</v>
          </cell>
          <cell r="DP166">
            <v>0</v>
          </cell>
          <cell r="DQ166">
            <v>835.25</v>
          </cell>
          <cell r="DR166">
            <v>0</v>
          </cell>
          <cell r="DS166">
            <v>0</v>
          </cell>
          <cell r="DT166">
            <v>835.25</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1.68</v>
          </cell>
          <cell r="EM166">
            <v>64</v>
          </cell>
          <cell r="EN166">
            <v>67.45</v>
          </cell>
          <cell r="EO166">
            <v>1</v>
          </cell>
          <cell r="EP166" t="str">
            <v>nein, WEG</v>
          </cell>
          <cell r="EQ166"/>
          <cell r="ER166">
            <v>835.25</v>
          </cell>
          <cell r="ES166"/>
          <cell r="ET166"/>
          <cell r="EU166"/>
          <cell r="EV166">
            <v>4542.8845032662584</v>
          </cell>
          <cell r="EW166">
            <v>45.287714712068805</v>
          </cell>
          <cell r="EX166">
            <v>3460.9523469661426</v>
          </cell>
          <cell r="EY166">
            <v>290.21713995387631</v>
          </cell>
          <cell r="EZ166">
            <v>4611.6154982677936</v>
          </cell>
          <cell r="FA166">
            <v>23.331032714201239</v>
          </cell>
          <cell r="FB166">
            <v>1401.6416152617983</v>
          </cell>
          <cell r="FC166">
            <v>2.1001488578610603</v>
          </cell>
          <cell r="FD166">
            <v>14378.03</v>
          </cell>
          <cell r="FF166">
            <v>298.42247444827422</v>
          </cell>
          <cell r="FG166">
            <v>3810.65</v>
          </cell>
          <cell r="FH166">
            <v>0</v>
          </cell>
          <cell r="FI166">
            <v>0</v>
          </cell>
          <cell r="FJ166">
            <v>644.83380023577001</v>
          </cell>
          <cell r="FK166">
            <v>3810.65</v>
          </cell>
          <cell r="FL166">
            <v>51.549155127499318</v>
          </cell>
          <cell r="FM166">
            <v>3810.65</v>
          </cell>
          <cell r="FN166">
            <v>900.98640833692377</v>
          </cell>
          <cell r="FO166">
            <v>3810.65</v>
          </cell>
          <cell r="FP166">
            <v>0</v>
          </cell>
          <cell r="FQ166">
            <v>0</v>
          </cell>
          <cell r="FR166">
            <v>220.47051992077169</v>
          </cell>
          <cell r="FS166">
            <v>3810.65</v>
          </cell>
          <cell r="FT166">
            <v>0</v>
          </cell>
          <cell r="FU166">
            <v>0</v>
          </cell>
          <cell r="FW166">
            <v>0</v>
          </cell>
          <cell r="FX166">
            <v>2006</v>
          </cell>
        </row>
        <row r="167">
          <cell r="I167">
            <v>2011</v>
          </cell>
          <cell r="J167" t="str">
            <v>Berlin, Tollensestr. 1-39, Teterower Ring 2-62</v>
          </cell>
          <cell r="K167" t="str">
            <v>Team 02</v>
          </cell>
          <cell r="L167" t="str">
            <v>Team 1 &amp; 2</v>
          </cell>
          <cell r="M167" t="str">
            <v>Klima, Colette</v>
          </cell>
          <cell r="N167" t="str">
            <v>Krause, Jörn Peter</v>
          </cell>
          <cell r="O167" t="str">
            <v>Wroblewski, Silvia</v>
          </cell>
          <cell r="P167" t="str">
            <v>Team KDN / Hilbrecht, Dirk</v>
          </cell>
          <cell r="Q167" t="str">
            <v>Šoš, Petra</v>
          </cell>
          <cell r="R167" t="str">
            <v>3038.001.01</v>
          </cell>
          <cell r="S167" t="str">
            <v>3038.105.01</v>
          </cell>
          <cell r="T167" t="str">
            <v>40</v>
          </cell>
          <cell r="U167" t="str">
            <v>Mietwohnanlage</v>
          </cell>
          <cell r="V167"/>
          <cell r="W167" t="str">
            <v>TN04</v>
          </cell>
          <cell r="X167" t="str">
            <v>Wohnen</v>
          </cell>
          <cell r="Y167" t="str">
            <v>Wohnen</v>
          </cell>
          <cell r="Z167" t="str">
            <v>Berlin</v>
          </cell>
          <cell r="AA167" t="str">
            <v>12619</v>
          </cell>
          <cell r="AB167" t="str">
            <v>Berlin</v>
          </cell>
          <cell r="AC167" t="str">
            <v>Marzahn-Hellersdorf</v>
          </cell>
          <cell r="AD167" t="str">
            <v>Hellersdorf</v>
          </cell>
          <cell r="AE167" t="str">
            <v>Teterower Ring 10</v>
          </cell>
          <cell r="AF167" t="str">
            <v>3038/3038/3038/2011/0010</v>
          </cell>
          <cell r="AG167">
            <v>2011</v>
          </cell>
          <cell r="AH167" t="str">
            <v>LBB12 LBB Fonds 12 Standort 01 Teilgarantie 01</v>
          </cell>
          <cell r="AI167">
            <v>1</v>
          </cell>
          <cell r="AJ167">
            <v>526</v>
          </cell>
          <cell r="AK167">
            <v>0</v>
          </cell>
          <cell r="AL167">
            <v>31226.260000000289</v>
          </cell>
          <cell r="AM167">
            <v>572.82999999999993</v>
          </cell>
          <cell r="AN167">
            <v>301.39999999999998</v>
          </cell>
          <cell r="AO167">
            <v>300.64</v>
          </cell>
          <cell r="AP167">
            <v>7029</v>
          </cell>
          <cell r="AQ167" t="str">
            <v>3038.105.01</v>
          </cell>
          <cell r="AR167">
            <v>6</v>
          </cell>
          <cell r="AS167">
            <v>48</v>
          </cell>
          <cell r="AT167" t="str">
            <v>WEG</v>
          </cell>
          <cell r="AU167" t="str">
            <v>-</v>
          </cell>
          <cell r="AV167" t="str">
            <v>-</v>
          </cell>
          <cell r="AW167" t="str">
            <v>-</v>
          </cell>
          <cell r="AX167" t="str">
            <v>-</v>
          </cell>
          <cell r="AY167" t="str">
            <v>-</v>
          </cell>
          <cell r="AZ167" t="str">
            <v>-</v>
          </cell>
          <cell r="BA167" t="str">
            <v>-</v>
          </cell>
          <cell r="BB167" t="str">
            <v>-</v>
          </cell>
          <cell r="BC167" t="str">
            <v>-</v>
          </cell>
          <cell r="BD167" t="str">
            <v>-</v>
          </cell>
          <cell r="BE167" t="str">
            <v>-</v>
          </cell>
          <cell r="BF167" t="str">
            <v>-</v>
          </cell>
          <cell r="BG167" t="str">
            <v>-</v>
          </cell>
          <cell r="BH167" t="str">
            <v>-</v>
          </cell>
          <cell r="BI167"/>
          <cell r="BJ167" t="str">
            <v>W</v>
          </cell>
          <cell r="BK167" t="str">
            <v>W</v>
          </cell>
          <cell r="BL167" t="str">
            <v>G</v>
          </cell>
          <cell r="BM167" t="str">
            <v>G</v>
          </cell>
          <cell r="BN167" t="str">
            <v>G</v>
          </cell>
          <cell r="BO167" t="str">
            <v>G</v>
          </cell>
          <cell r="BP167" t="str">
            <v>G</v>
          </cell>
          <cell r="BQ167" t="str">
            <v>entfällt</v>
          </cell>
          <cell r="BR167" t="str">
            <v>entfällt</v>
          </cell>
          <cell r="BS167" t="str">
            <v>entfällt</v>
          </cell>
          <cell r="BT167" t="str">
            <v>entfällt</v>
          </cell>
          <cell r="BU167" t="str">
            <v>entfällt</v>
          </cell>
          <cell r="BV167" t="str">
            <v>entfällt</v>
          </cell>
          <cell r="BW167" t="str">
            <v>entfällt</v>
          </cell>
          <cell r="BX167" t="str">
            <v>entfällt</v>
          </cell>
          <cell r="BY167" t="str">
            <v>entfällt</v>
          </cell>
          <cell r="BZ167">
            <v>111855.5400000001</v>
          </cell>
          <cell r="CA167">
            <v>3.5820985286101843</v>
          </cell>
          <cell r="CB167">
            <v>25068.751</v>
          </cell>
          <cell r="CC167">
            <v>7383.018</v>
          </cell>
          <cell r="CD167">
            <v>16580.759999999998</v>
          </cell>
          <cell r="CE167">
            <v>5499.71</v>
          </cell>
          <cell r="CF167">
            <v>198.8</v>
          </cell>
          <cell r="CG167">
            <v>0</v>
          </cell>
          <cell r="CH167">
            <v>439</v>
          </cell>
          <cell r="CI167">
            <v>637.38</v>
          </cell>
          <cell r="CJ167">
            <v>4576.7700000000004</v>
          </cell>
          <cell r="CK167">
            <v>0</v>
          </cell>
          <cell r="CL167">
            <v>187.41</v>
          </cell>
          <cell r="CM167">
            <v>195.67</v>
          </cell>
          <cell r="CN167">
            <v>333.08</v>
          </cell>
          <cell r="CO167">
            <v>4689.55</v>
          </cell>
          <cell r="CP167">
            <v>620</v>
          </cell>
          <cell r="CQ167">
            <v>0</v>
          </cell>
          <cell r="CR167">
            <v>131.32</v>
          </cell>
          <cell r="CS167">
            <v>2</v>
          </cell>
          <cell r="CT167">
            <v>840.91</v>
          </cell>
          <cell r="CU167">
            <v>197</v>
          </cell>
          <cell r="CV167">
            <v>0</v>
          </cell>
          <cell r="CW167">
            <v>85</v>
          </cell>
          <cell r="CX167">
            <v>108.87</v>
          </cell>
          <cell r="CY167">
            <v>67.14</v>
          </cell>
          <cell r="CZ167">
            <v>16.37</v>
          </cell>
          <cell r="DA167">
            <v>0</v>
          </cell>
          <cell r="DB167">
            <v>0</v>
          </cell>
          <cell r="DC167">
            <v>0</v>
          </cell>
          <cell r="DD167">
            <v>0</v>
          </cell>
          <cell r="DE167">
            <v>0</v>
          </cell>
          <cell r="DF167">
            <v>0</v>
          </cell>
          <cell r="DG167">
            <v>27</v>
          </cell>
          <cell r="DH167">
            <v>0</v>
          </cell>
          <cell r="DI167">
            <v>965</v>
          </cell>
          <cell r="DJ167">
            <v>0</v>
          </cell>
          <cell r="DK167">
            <v>233</v>
          </cell>
          <cell r="DL167">
            <v>0</v>
          </cell>
          <cell r="DM167">
            <v>2025.04</v>
          </cell>
          <cell r="DN167">
            <v>0</v>
          </cell>
          <cell r="DO167">
            <v>0</v>
          </cell>
          <cell r="DP167">
            <v>0</v>
          </cell>
          <cell r="DQ167">
            <v>6641.15</v>
          </cell>
          <cell r="DR167">
            <v>0</v>
          </cell>
          <cell r="DS167">
            <v>0</v>
          </cell>
          <cell r="DT167">
            <v>6641.15</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18.239999999999998</v>
          </cell>
          <cell r="EM167">
            <v>471</v>
          </cell>
          <cell r="EN167">
            <v>526.66999999999996</v>
          </cell>
          <cell r="EO167">
            <v>1</v>
          </cell>
          <cell r="EP167" t="str">
            <v>nein, WEG</v>
          </cell>
          <cell r="EQ167"/>
          <cell r="ER167">
            <v>6641.15</v>
          </cell>
          <cell r="ES167"/>
          <cell r="ET167"/>
          <cell r="EU167"/>
          <cell r="EV167">
            <v>35341.893101522219</v>
          </cell>
          <cell r="EW167">
            <v>352.32099143515529</v>
          </cell>
          <cell r="EX167">
            <v>26924.877308238025</v>
          </cell>
          <cell r="EY167">
            <v>2257.7776584689586</v>
          </cell>
          <cell r="EZ167">
            <v>35876.593791438303</v>
          </cell>
          <cell r="FA167">
            <v>181.50645554395473</v>
          </cell>
          <cell r="FB167">
            <v>10904.232343483833</v>
          </cell>
          <cell r="FC167">
            <v>16.338349869657549</v>
          </cell>
          <cell r="FD167">
            <v>111855.54000000012</v>
          </cell>
          <cell r="FF167">
            <v>2447.8283573886902</v>
          </cell>
          <cell r="FG167">
            <v>31226.260000000289</v>
          </cell>
          <cell r="FH167">
            <v>0</v>
          </cell>
          <cell r="FI167">
            <v>0</v>
          </cell>
          <cell r="FJ167">
            <v>4801.0229805526351</v>
          </cell>
          <cell r="FK167">
            <v>31226.260000000289</v>
          </cell>
          <cell r="FL167">
            <v>216.88176534575939</v>
          </cell>
          <cell r="FM167">
            <v>31226.260000000289</v>
          </cell>
          <cell r="FN167">
            <v>7376.4685834997263</v>
          </cell>
          <cell r="FO167">
            <v>31226.260000000289</v>
          </cell>
          <cell r="FP167">
            <v>0</v>
          </cell>
          <cell r="FQ167">
            <v>0</v>
          </cell>
          <cell r="FR167">
            <v>837.21220007826662</v>
          </cell>
          <cell r="FS167">
            <v>31226.260000000289</v>
          </cell>
          <cell r="FT167">
            <v>0</v>
          </cell>
          <cell r="FU167">
            <v>0</v>
          </cell>
          <cell r="FW167">
            <v>0</v>
          </cell>
          <cell r="FX167">
            <v>2007</v>
          </cell>
        </row>
        <row r="168">
          <cell r="I168">
            <v>2013</v>
          </cell>
          <cell r="J168" t="str">
            <v>Berlin, Luzinstr. 2-34, Ehm-Welk-Str. 30-54</v>
          </cell>
          <cell r="K168" t="str">
            <v>Team 02</v>
          </cell>
          <cell r="L168" t="str">
            <v>Team 1 &amp; 2</v>
          </cell>
          <cell r="M168" t="str">
            <v>Klima, Colette</v>
          </cell>
          <cell r="N168" t="str">
            <v>Krause, Jörn Peter</v>
          </cell>
          <cell r="O168" t="str">
            <v>Swillus, Ronny</v>
          </cell>
          <cell r="P168" t="str">
            <v>Team KDN / Hilbrecht, Dirk</v>
          </cell>
          <cell r="Q168" t="str">
            <v>Šoš, Petra</v>
          </cell>
          <cell r="R168" t="str">
            <v>3038.001.01</v>
          </cell>
          <cell r="S168" t="str">
            <v>3038.106.01</v>
          </cell>
          <cell r="T168" t="str">
            <v>40</v>
          </cell>
          <cell r="U168" t="str">
            <v>Mietwohnanlage</v>
          </cell>
          <cell r="V168"/>
          <cell r="W168" t="str">
            <v>TN04</v>
          </cell>
          <cell r="X168" t="str">
            <v>Wohnen</v>
          </cell>
          <cell r="Y168" t="str">
            <v>Wohnen</v>
          </cell>
          <cell r="Z168" t="str">
            <v>Berlin</v>
          </cell>
          <cell r="AA168" t="str">
            <v>12619</v>
          </cell>
          <cell r="AB168" t="str">
            <v>Berlin</v>
          </cell>
          <cell r="AC168" t="str">
            <v>Marzahn-Hellersdorf</v>
          </cell>
          <cell r="AD168" t="str">
            <v>Hellersdorf</v>
          </cell>
          <cell r="AE168" t="str">
            <v>Ehm-Welk-Str. 30</v>
          </cell>
          <cell r="AF168" t="str">
            <v>3038/3038/3038/2013/0016</v>
          </cell>
          <cell r="AG168">
            <v>2013</v>
          </cell>
          <cell r="AH168" t="str">
            <v>LBB12 LBB Fonds 12 Standort 01 Teilgarantie 09</v>
          </cell>
          <cell r="AI168">
            <v>1</v>
          </cell>
          <cell r="AJ168">
            <v>369</v>
          </cell>
          <cell r="AK168">
            <v>0</v>
          </cell>
          <cell r="AL168">
            <v>21331.519999999957</v>
          </cell>
          <cell r="AM168">
            <v>540.37</v>
          </cell>
          <cell r="AN168">
            <v>347.24</v>
          </cell>
          <cell r="AO168">
            <v>347.24</v>
          </cell>
          <cell r="AP168">
            <v>7031</v>
          </cell>
          <cell r="AQ168" t="str">
            <v>3038.106.01</v>
          </cell>
          <cell r="AR168">
            <v>6</v>
          </cell>
          <cell r="AS168">
            <v>30</v>
          </cell>
          <cell r="AT168" t="str">
            <v>WEG</v>
          </cell>
          <cell r="AU168" t="str">
            <v>-</v>
          </cell>
          <cell r="AV168" t="str">
            <v>-</v>
          </cell>
          <cell r="AW168" t="str">
            <v>-</v>
          </cell>
          <cell r="AX168" t="str">
            <v>-</v>
          </cell>
          <cell r="AY168" t="str">
            <v>-</v>
          </cell>
          <cell r="AZ168" t="str">
            <v>-</v>
          </cell>
          <cell r="BA168" t="str">
            <v>-</v>
          </cell>
          <cell r="BB168" t="str">
            <v>-</v>
          </cell>
          <cell r="BC168" t="str">
            <v>-</v>
          </cell>
          <cell r="BD168" t="str">
            <v>-</v>
          </cell>
          <cell r="BE168" t="str">
            <v>-</v>
          </cell>
          <cell r="BF168" t="str">
            <v>-</v>
          </cell>
          <cell r="BG168" t="str">
            <v>-</v>
          </cell>
          <cell r="BH168" t="str">
            <v>-</v>
          </cell>
          <cell r="BI168"/>
          <cell r="BJ168" t="str">
            <v>W</v>
          </cell>
          <cell r="BK168" t="str">
            <v>W</v>
          </cell>
          <cell r="BL168" t="str">
            <v>G</v>
          </cell>
          <cell r="BM168" t="str">
            <v>G</v>
          </cell>
          <cell r="BN168" t="str">
            <v>G</v>
          </cell>
          <cell r="BO168" t="str">
            <v>G</v>
          </cell>
          <cell r="BP168" t="str">
            <v>G</v>
          </cell>
          <cell r="BQ168" t="str">
            <v>entfällt</v>
          </cell>
          <cell r="BR168" t="str">
            <v>entfällt</v>
          </cell>
          <cell r="BS168" t="str">
            <v>entfällt</v>
          </cell>
          <cell r="BT168" t="str">
            <v>entfällt</v>
          </cell>
          <cell r="BU168" t="str">
            <v>entfällt</v>
          </cell>
          <cell r="BV168" t="str">
            <v>entfällt</v>
          </cell>
          <cell r="BW168" t="str">
            <v>entfällt</v>
          </cell>
          <cell r="BX168" t="str">
            <v>entfällt</v>
          </cell>
          <cell r="BY168" t="str">
            <v>entfällt</v>
          </cell>
          <cell r="BZ168">
            <v>76648.319999999978</v>
          </cell>
          <cell r="CA168">
            <v>3.5931954216108433</v>
          </cell>
          <cell r="CB168">
            <v>14093.986000000001</v>
          </cell>
          <cell r="CC168">
            <v>4679.8379999999997</v>
          </cell>
          <cell r="CD168">
            <v>9215.6650000000009</v>
          </cell>
          <cell r="CE168">
            <v>3802.7689999999998</v>
          </cell>
          <cell r="CF168">
            <v>600.47199999999998</v>
          </cell>
          <cell r="CG168">
            <v>0</v>
          </cell>
          <cell r="CH168">
            <v>164</v>
          </cell>
          <cell r="CI168">
            <v>362.262</v>
          </cell>
          <cell r="CJ168">
            <v>2901.13</v>
          </cell>
          <cell r="CK168">
            <v>0</v>
          </cell>
          <cell r="CL168">
            <v>0</v>
          </cell>
          <cell r="CM168">
            <v>234.96</v>
          </cell>
          <cell r="CN168">
            <v>0</v>
          </cell>
          <cell r="CO168">
            <v>1199.0119999999999</v>
          </cell>
          <cell r="CP168">
            <v>187</v>
          </cell>
          <cell r="CQ168">
            <v>0</v>
          </cell>
          <cell r="CR168">
            <v>134.20699999999999</v>
          </cell>
          <cell r="CS168">
            <v>2</v>
          </cell>
          <cell r="CT168">
            <v>0</v>
          </cell>
          <cell r="CU168">
            <v>85</v>
          </cell>
          <cell r="CV168">
            <v>0</v>
          </cell>
          <cell r="CW168">
            <v>15</v>
          </cell>
          <cell r="CX168">
            <v>46.634</v>
          </cell>
          <cell r="CY168">
            <v>108.532</v>
          </cell>
          <cell r="CZ168">
            <v>15.183999999999999</v>
          </cell>
          <cell r="DA168">
            <v>0</v>
          </cell>
          <cell r="DB168">
            <v>0</v>
          </cell>
          <cell r="DC168">
            <v>0</v>
          </cell>
          <cell r="DD168">
            <v>0</v>
          </cell>
          <cell r="DE168">
            <v>0</v>
          </cell>
          <cell r="DF168">
            <v>0</v>
          </cell>
          <cell r="DG168">
            <v>1</v>
          </cell>
          <cell r="DH168">
            <v>0</v>
          </cell>
          <cell r="DI168">
            <v>811</v>
          </cell>
          <cell r="DJ168">
            <v>0</v>
          </cell>
          <cell r="DK168">
            <v>238</v>
          </cell>
          <cell r="DL168">
            <v>0</v>
          </cell>
          <cell r="DM168">
            <v>2019.9839999999999</v>
          </cell>
          <cell r="DN168">
            <v>0</v>
          </cell>
          <cell r="DO168">
            <v>0</v>
          </cell>
          <cell r="DP168">
            <v>0</v>
          </cell>
          <cell r="DQ168">
            <v>1872.44</v>
          </cell>
          <cell r="DR168">
            <v>67.11</v>
          </cell>
          <cell r="DS168">
            <v>0</v>
          </cell>
          <cell r="DT168">
            <v>1939.55</v>
          </cell>
          <cell r="DU168">
            <v>0</v>
          </cell>
          <cell r="DV168">
            <v>0</v>
          </cell>
          <cell r="DW168">
            <v>0</v>
          </cell>
          <cell r="DX168">
            <v>0</v>
          </cell>
          <cell r="DY168">
            <v>0</v>
          </cell>
          <cell r="DZ168">
            <v>0</v>
          </cell>
          <cell r="EA168">
            <v>2576.79</v>
          </cell>
          <cell r="EB168">
            <v>8.7799999999999994</v>
          </cell>
          <cell r="EC168">
            <v>66.430000000000007</v>
          </cell>
          <cell r="ED168">
            <v>0</v>
          </cell>
          <cell r="EE168">
            <v>0</v>
          </cell>
          <cell r="EF168">
            <v>2652</v>
          </cell>
          <cell r="EG168">
            <v>0</v>
          </cell>
          <cell r="EH168">
            <v>0</v>
          </cell>
          <cell r="EI168">
            <v>0</v>
          </cell>
          <cell r="EJ168">
            <v>0</v>
          </cell>
          <cell r="EK168">
            <v>0</v>
          </cell>
          <cell r="EL168">
            <v>11.4</v>
          </cell>
          <cell r="EM168">
            <v>329</v>
          </cell>
          <cell r="EN168">
            <v>396.26</v>
          </cell>
          <cell r="EO168">
            <v>1</v>
          </cell>
          <cell r="EP168" t="str">
            <v>nein, WEG</v>
          </cell>
          <cell r="EQ168"/>
          <cell r="ER168">
            <v>1939.55</v>
          </cell>
          <cell r="ES168"/>
          <cell r="ET168"/>
          <cell r="EU168"/>
          <cell r="EV168">
            <v>24217.814619206743</v>
          </cell>
          <cell r="EW168">
            <v>241.42578985572828</v>
          </cell>
          <cell r="EX168">
            <v>18450.106377230528</v>
          </cell>
          <cell r="EY168">
            <v>1547.1282375032945</v>
          </cell>
          <cell r="EZ168">
            <v>24584.214974387258</v>
          </cell>
          <cell r="FA168">
            <v>124.37618097949195</v>
          </cell>
          <cell r="FB168">
            <v>7472.0580671971875</v>
          </cell>
          <cell r="FC168">
            <v>11.195753639752388</v>
          </cell>
          <cell r="FD168">
            <v>76648.319999999978</v>
          </cell>
          <cell r="FF168">
            <v>1677.7422929074726</v>
          </cell>
          <cell r="FG168">
            <v>21331.519999999957</v>
          </cell>
          <cell r="FH168">
            <v>0</v>
          </cell>
          <cell r="FI168">
            <v>0</v>
          </cell>
          <cell r="FJ168">
            <v>2576.9909462491946</v>
          </cell>
          <cell r="FK168">
            <v>21331.519999999957</v>
          </cell>
          <cell r="FL168">
            <v>185.95087099884785</v>
          </cell>
          <cell r="FM168">
            <v>21331.519999999957</v>
          </cell>
          <cell r="FN168">
            <v>5301.2794236051614</v>
          </cell>
          <cell r="FO168">
            <v>21331.519999999957</v>
          </cell>
          <cell r="FP168">
            <v>0</v>
          </cell>
          <cell r="FQ168">
            <v>0</v>
          </cell>
          <cell r="FR168">
            <v>675.79668338469696</v>
          </cell>
          <cell r="FS168">
            <v>21331.519999999957</v>
          </cell>
          <cell r="FT168">
            <v>0</v>
          </cell>
          <cell r="FU168">
            <v>0</v>
          </cell>
          <cell r="FW168">
            <v>0</v>
          </cell>
          <cell r="FX168">
            <v>2011</v>
          </cell>
        </row>
        <row r="169">
          <cell r="I169">
            <v>2014</v>
          </cell>
          <cell r="J169" t="str">
            <v>Berlin, Kummerower Ring 2-24, Ehm-Welk-Str. 1-57</v>
          </cell>
          <cell r="K169" t="str">
            <v>Team 02</v>
          </cell>
          <cell r="L169" t="str">
            <v>Team 1 &amp; 2</v>
          </cell>
          <cell r="M169" t="str">
            <v>Klima, Colette</v>
          </cell>
          <cell r="N169" t="str">
            <v>Krause, Jörn Peter</v>
          </cell>
          <cell r="O169" t="str">
            <v>Wroblewski, Silvia</v>
          </cell>
          <cell r="P169" t="str">
            <v>Team KDN / Hilbrecht, Dirk</v>
          </cell>
          <cell r="Q169" t="str">
            <v>Šoš, Petra</v>
          </cell>
          <cell r="R169" t="str">
            <v>3038.001.01</v>
          </cell>
          <cell r="S169" t="str">
            <v>3038.107.01</v>
          </cell>
          <cell r="T169" t="str">
            <v>40</v>
          </cell>
          <cell r="U169" t="str">
            <v>Mietwohnanlage</v>
          </cell>
          <cell r="V169"/>
          <cell r="W169" t="str">
            <v>TN04</v>
          </cell>
          <cell r="X169" t="str">
            <v>Wohnen</v>
          </cell>
          <cell r="Y169" t="str">
            <v>Wohnen</v>
          </cell>
          <cell r="Z169" t="str">
            <v>Berlin</v>
          </cell>
          <cell r="AA169" t="str">
            <v>12619</v>
          </cell>
          <cell r="AB169" t="str">
            <v>Berlin</v>
          </cell>
          <cell r="AC169" t="str">
            <v>Marzahn-Hellersdorf</v>
          </cell>
          <cell r="AD169" t="str">
            <v>Hellersdorf</v>
          </cell>
          <cell r="AE169" t="str">
            <v>Ehm-Welk-Str. 1</v>
          </cell>
          <cell r="AF169" t="str">
            <v>3038/3038/3038/2014/0001</v>
          </cell>
          <cell r="AG169">
            <v>2014</v>
          </cell>
          <cell r="AH169" t="str">
            <v>LBB12 LBB Fonds 12 Standort 01 Teilgarantie 17</v>
          </cell>
          <cell r="AI169">
            <v>1</v>
          </cell>
          <cell r="AJ169">
            <v>490</v>
          </cell>
          <cell r="AK169">
            <v>0</v>
          </cell>
          <cell r="AL169">
            <v>26814.189999999868</v>
          </cell>
          <cell r="AM169">
            <v>602.79999999999995</v>
          </cell>
          <cell r="AN169">
            <v>370.8</v>
          </cell>
          <cell r="AO169">
            <v>370.8</v>
          </cell>
          <cell r="AP169">
            <v>7032</v>
          </cell>
          <cell r="AQ169" t="str">
            <v>3038.107.01</v>
          </cell>
          <cell r="AR169">
            <v>6</v>
          </cell>
          <cell r="AS169">
            <v>38</v>
          </cell>
          <cell r="AT169" t="str">
            <v>WEG</v>
          </cell>
          <cell r="AU169" t="str">
            <v>-</v>
          </cell>
          <cell r="AV169" t="str">
            <v>-</v>
          </cell>
          <cell r="AW169" t="str">
            <v>-</v>
          </cell>
          <cell r="AX169" t="str">
            <v>-</v>
          </cell>
          <cell r="AY169" t="str">
            <v>-</v>
          </cell>
          <cell r="AZ169" t="str">
            <v>-</v>
          </cell>
          <cell r="BA169" t="str">
            <v>-</v>
          </cell>
          <cell r="BB169" t="str">
            <v>-</v>
          </cell>
          <cell r="BC169" t="str">
            <v>-</v>
          </cell>
          <cell r="BD169" t="str">
            <v>-</v>
          </cell>
          <cell r="BE169" t="str">
            <v>-</v>
          </cell>
          <cell r="BF169" t="str">
            <v>-</v>
          </cell>
          <cell r="BG169" t="str">
            <v>-</v>
          </cell>
          <cell r="BH169" t="str">
            <v>-</v>
          </cell>
          <cell r="BI169"/>
          <cell r="BJ169" t="str">
            <v>W</v>
          </cell>
          <cell r="BK169" t="str">
            <v>W</v>
          </cell>
          <cell r="BL169" t="str">
            <v>G</v>
          </cell>
          <cell r="BM169" t="str">
            <v>G</v>
          </cell>
          <cell r="BN169" t="str">
            <v>G</v>
          </cell>
          <cell r="BO169" t="str">
            <v>G</v>
          </cell>
          <cell r="BP169" t="str">
            <v>G</v>
          </cell>
          <cell r="BQ169" t="str">
            <v>entfällt</v>
          </cell>
          <cell r="BR169" t="str">
            <v>entfällt</v>
          </cell>
          <cell r="BS169" t="str">
            <v>entfällt</v>
          </cell>
          <cell r="BT169" t="str">
            <v>entfällt</v>
          </cell>
          <cell r="BU169" t="str">
            <v>entfällt</v>
          </cell>
          <cell r="BV169" t="str">
            <v>entfällt</v>
          </cell>
          <cell r="BW169" t="str">
            <v>entfällt</v>
          </cell>
          <cell r="BX169" t="str">
            <v>entfällt</v>
          </cell>
          <cell r="BY169" t="str">
            <v>entfällt</v>
          </cell>
          <cell r="BZ169">
            <v>99084.059999999939</v>
          </cell>
          <cell r="CA169">
            <v>3.6952098870038745</v>
          </cell>
          <cell r="CB169">
            <v>19297.343000000001</v>
          </cell>
          <cell r="CC169">
            <v>5786.1220000000003</v>
          </cell>
          <cell r="CD169">
            <v>13123.913</v>
          </cell>
          <cell r="CE169">
            <v>2322.4859999999999</v>
          </cell>
          <cell r="CF169">
            <v>264.65499999999997</v>
          </cell>
          <cell r="CG169">
            <v>0</v>
          </cell>
          <cell r="CH169">
            <v>489</v>
          </cell>
          <cell r="CI169">
            <v>514.88199999999995</v>
          </cell>
          <cell r="CJ169">
            <v>2299.7570000000001</v>
          </cell>
          <cell r="CK169">
            <v>0</v>
          </cell>
          <cell r="CL169">
            <v>0</v>
          </cell>
          <cell r="CM169">
            <v>322.49099999999999</v>
          </cell>
          <cell r="CN169">
            <v>400.39499999999998</v>
          </cell>
          <cell r="CO169">
            <v>6677.0889999999999</v>
          </cell>
          <cell r="CP169">
            <v>983</v>
          </cell>
          <cell r="CQ169">
            <v>0</v>
          </cell>
          <cell r="CR169">
            <v>85.037000000000006</v>
          </cell>
          <cell r="CS169">
            <v>0</v>
          </cell>
          <cell r="CT169">
            <v>0</v>
          </cell>
          <cell r="CU169">
            <v>121</v>
          </cell>
          <cell r="CV169">
            <v>0</v>
          </cell>
          <cell r="CW169">
            <v>57</v>
          </cell>
          <cell r="CX169">
            <v>18.492000000000001</v>
          </cell>
          <cell r="CY169">
            <v>175.49700000000001</v>
          </cell>
          <cell r="CZ169">
            <v>3.6240000000000001</v>
          </cell>
          <cell r="DA169">
            <v>0</v>
          </cell>
          <cell r="DB169">
            <v>0</v>
          </cell>
          <cell r="DC169">
            <v>0</v>
          </cell>
          <cell r="DD169">
            <v>0</v>
          </cell>
          <cell r="DE169">
            <v>0</v>
          </cell>
          <cell r="DF169">
            <v>0</v>
          </cell>
          <cell r="DG169">
            <v>1</v>
          </cell>
          <cell r="DH169">
            <v>0</v>
          </cell>
          <cell r="DI169">
            <v>641</v>
          </cell>
          <cell r="DJ169">
            <v>0</v>
          </cell>
          <cell r="DK169">
            <v>144</v>
          </cell>
          <cell r="DL169">
            <v>0</v>
          </cell>
          <cell r="DM169">
            <v>1791.579</v>
          </cell>
          <cell r="DN169">
            <v>0</v>
          </cell>
          <cell r="DO169">
            <v>0</v>
          </cell>
          <cell r="DP169">
            <v>0</v>
          </cell>
          <cell r="DQ169">
            <v>2228.64</v>
          </cell>
          <cell r="DR169">
            <v>50.6</v>
          </cell>
          <cell r="DS169">
            <v>0</v>
          </cell>
          <cell r="DT169">
            <v>2279.2399999999998</v>
          </cell>
          <cell r="DU169">
            <v>0</v>
          </cell>
          <cell r="DV169">
            <v>0</v>
          </cell>
          <cell r="DW169">
            <v>0</v>
          </cell>
          <cell r="DX169">
            <v>0</v>
          </cell>
          <cell r="DY169">
            <v>0</v>
          </cell>
          <cell r="DZ169">
            <v>0</v>
          </cell>
          <cell r="EA169">
            <v>3452.08</v>
          </cell>
          <cell r="EB169">
            <v>0</v>
          </cell>
          <cell r="EC169">
            <v>0</v>
          </cell>
          <cell r="ED169">
            <v>0</v>
          </cell>
          <cell r="EE169">
            <v>0</v>
          </cell>
          <cell r="EF169">
            <v>3452.08</v>
          </cell>
          <cell r="EG169">
            <v>0</v>
          </cell>
          <cell r="EH169">
            <v>0</v>
          </cell>
          <cell r="EI169">
            <v>0</v>
          </cell>
          <cell r="EJ169">
            <v>0</v>
          </cell>
          <cell r="EK169">
            <v>0</v>
          </cell>
          <cell r="EL169">
            <v>15.78</v>
          </cell>
          <cell r="EM169">
            <v>416</v>
          </cell>
          <cell r="EN169">
            <v>483.23</v>
          </cell>
          <cell r="EO169">
            <v>1</v>
          </cell>
          <cell r="EP169" t="str">
            <v>nein, WEG</v>
          </cell>
          <cell r="EQ169"/>
          <cell r="ER169">
            <v>2279.2399999999998</v>
          </cell>
          <cell r="ES169"/>
          <cell r="ET169"/>
          <cell r="EU169"/>
          <cell r="EV169">
            <v>31306.614375870955</v>
          </cell>
          <cell r="EW169">
            <v>312.09356509852228</v>
          </cell>
          <cell r="EX169">
            <v>23850.639482873099</v>
          </cell>
          <cell r="EY169">
            <v>1999.9883508532298</v>
          </cell>
          <cell r="EZ169">
            <v>31780.263828027604</v>
          </cell>
          <cell r="FA169">
            <v>160.78234955107737</v>
          </cell>
          <cell r="FB169">
            <v>9659.2051835402253</v>
          </cell>
          <cell r="FC169">
            <v>14.472864185235156</v>
          </cell>
          <cell r="FD169">
            <v>99084.059999999954</v>
          </cell>
          <cell r="FF169">
            <v>2092.8653611872928</v>
          </cell>
          <cell r="FG169">
            <v>26814.189999999868</v>
          </cell>
          <cell r="FH169">
            <v>0</v>
          </cell>
          <cell r="FI169">
            <v>0</v>
          </cell>
          <cell r="FJ169">
            <v>2041.2713383180567</v>
          </cell>
          <cell r="FK169">
            <v>26814.189999999868</v>
          </cell>
          <cell r="FL169">
            <v>294.08936537613931</v>
          </cell>
          <cell r="FM169">
            <v>26814.189999999868</v>
          </cell>
          <cell r="FN169">
            <v>6240.3773801080797</v>
          </cell>
          <cell r="FO169">
            <v>26814.189999999868</v>
          </cell>
          <cell r="FP169">
            <v>0</v>
          </cell>
          <cell r="FQ169">
            <v>0</v>
          </cell>
          <cell r="FR169">
            <v>691.25391149874008</v>
          </cell>
          <cell r="FS169">
            <v>26814.189999999868</v>
          </cell>
          <cell r="FT169">
            <v>0</v>
          </cell>
          <cell r="FU169">
            <v>0</v>
          </cell>
          <cell r="FW169">
            <v>0</v>
          </cell>
          <cell r="FX169">
            <v>2013</v>
          </cell>
        </row>
        <row r="170">
          <cell r="I170">
            <v>2015</v>
          </cell>
          <cell r="J170" t="str">
            <v>Berlin, Feldberger Ring 22-60</v>
          </cell>
          <cell r="K170" t="str">
            <v>Team 02</v>
          </cell>
          <cell r="L170" t="str">
            <v>Team 1 &amp; 2</v>
          </cell>
          <cell r="M170" t="str">
            <v>Klima, Colette</v>
          </cell>
          <cell r="N170" t="str">
            <v>Krause, Jörn Peter</v>
          </cell>
          <cell r="O170" t="str">
            <v>Kliuchevskaia, Alina</v>
          </cell>
          <cell r="P170" t="str">
            <v>Team KDN</v>
          </cell>
          <cell r="Q170" t="str">
            <v>Šoš, Petra</v>
          </cell>
          <cell r="R170" t="str">
            <v>3038.001.01</v>
          </cell>
          <cell r="S170" t="str">
            <v>3038.108.01</v>
          </cell>
          <cell r="T170" t="str">
            <v>40</v>
          </cell>
          <cell r="U170" t="str">
            <v>Mietwohnanlage</v>
          </cell>
          <cell r="V170"/>
          <cell r="W170" t="str">
            <v>TN04</v>
          </cell>
          <cell r="X170" t="str">
            <v>Wohnen</v>
          </cell>
          <cell r="Y170" t="str">
            <v>Wohnen</v>
          </cell>
          <cell r="Z170" t="str">
            <v>Berlin</v>
          </cell>
          <cell r="AA170" t="str">
            <v>12619</v>
          </cell>
          <cell r="AB170" t="str">
            <v>Berlin</v>
          </cell>
          <cell r="AC170" t="str">
            <v>Marzahn-Hellersdorf</v>
          </cell>
          <cell r="AD170" t="str">
            <v>Hellersdorf</v>
          </cell>
          <cell r="AE170" t="str">
            <v>Feldberger Ring 22</v>
          </cell>
          <cell r="AF170" t="str">
            <v>3038/3038/3038/2015/0001</v>
          </cell>
          <cell r="AG170">
            <v>2015</v>
          </cell>
          <cell r="AH170" t="str">
            <v>LBB12 LBB Fonds 12 Standort 01 Teilgarantie 17</v>
          </cell>
          <cell r="AI170">
            <v>1</v>
          </cell>
          <cell r="AJ170">
            <v>208</v>
          </cell>
          <cell r="AK170">
            <v>0</v>
          </cell>
          <cell r="AL170">
            <v>11313.159999999983</v>
          </cell>
          <cell r="AM170">
            <v>577.08999999999992</v>
          </cell>
          <cell r="AN170">
            <v>362.03</v>
          </cell>
          <cell r="AO170">
            <v>362.03</v>
          </cell>
          <cell r="AP170">
            <v>7033</v>
          </cell>
          <cell r="AQ170" t="str">
            <v>3038.108.01</v>
          </cell>
          <cell r="AR170">
            <v>5</v>
          </cell>
          <cell r="AS170">
            <v>20</v>
          </cell>
          <cell r="AT170" t="str">
            <v>WEG</v>
          </cell>
          <cell r="AU170" t="str">
            <v>-</v>
          </cell>
          <cell r="AV170" t="str">
            <v>-</v>
          </cell>
          <cell r="AW170" t="str">
            <v>-</v>
          </cell>
          <cell r="AX170" t="str">
            <v>-</v>
          </cell>
          <cell r="AY170" t="str">
            <v>-</v>
          </cell>
          <cell r="AZ170" t="str">
            <v>-</v>
          </cell>
          <cell r="BA170" t="str">
            <v>-</v>
          </cell>
          <cell r="BB170" t="str">
            <v>-</v>
          </cell>
          <cell r="BC170" t="str">
            <v>-</v>
          </cell>
          <cell r="BD170" t="str">
            <v>-</v>
          </cell>
          <cell r="BE170" t="str">
            <v>-</v>
          </cell>
          <cell r="BF170" t="str">
            <v>-</v>
          </cell>
          <cell r="BG170" t="str">
            <v>-</v>
          </cell>
          <cell r="BH170" t="str">
            <v>-</v>
          </cell>
          <cell r="BI170"/>
          <cell r="BJ170" t="str">
            <v>W</v>
          </cell>
          <cell r="BK170" t="str">
            <v>W</v>
          </cell>
          <cell r="BL170" t="str">
            <v>G</v>
          </cell>
          <cell r="BM170" t="str">
            <v>G</v>
          </cell>
          <cell r="BN170" t="str">
            <v>G</v>
          </cell>
          <cell r="BO170" t="str">
            <v>G</v>
          </cell>
          <cell r="BP170" t="str">
            <v>G</v>
          </cell>
          <cell r="BQ170" t="str">
            <v>entfällt</v>
          </cell>
          <cell r="BR170" t="str">
            <v>entfällt</v>
          </cell>
          <cell r="BS170" t="str">
            <v>entfällt</v>
          </cell>
          <cell r="BT170" t="str">
            <v>entfällt</v>
          </cell>
          <cell r="BU170" t="str">
            <v>entfällt</v>
          </cell>
          <cell r="BV170" t="str">
            <v>entfällt</v>
          </cell>
          <cell r="BW170" t="str">
            <v>entfällt</v>
          </cell>
          <cell r="BX170" t="str">
            <v>entfällt</v>
          </cell>
          <cell r="BY170" t="str">
            <v>entfällt</v>
          </cell>
          <cell r="BZ170">
            <v>41877.990000000005</v>
          </cell>
          <cell r="CA170">
            <v>3.7017058010317245</v>
          </cell>
          <cell r="CB170">
            <v>9448.1170000000002</v>
          </cell>
          <cell r="CC170">
            <v>3052.779</v>
          </cell>
          <cell r="CD170">
            <v>6354.1040000000003</v>
          </cell>
          <cell r="CE170">
            <v>1973.365</v>
          </cell>
          <cell r="CF170">
            <v>123.774</v>
          </cell>
          <cell r="CG170">
            <v>0</v>
          </cell>
          <cell r="CH170">
            <v>307</v>
          </cell>
          <cell r="CI170">
            <v>170.86</v>
          </cell>
          <cell r="CJ170">
            <v>1302.355</v>
          </cell>
          <cell r="CK170">
            <v>0</v>
          </cell>
          <cell r="CL170">
            <v>0</v>
          </cell>
          <cell r="CM170">
            <v>270.68299999999999</v>
          </cell>
          <cell r="CN170">
            <v>86.512</v>
          </cell>
          <cell r="CO170">
            <v>2227.047</v>
          </cell>
          <cell r="CP170">
            <v>502</v>
          </cell>
          <cell r="CQ170">
            <v>0</v>
          </cell>
          <cell r="CR170">
            <v>72.075999999999993</v>
          </cell>
          <cell r="CS170">
            <v>0</v>
          </cell>
          <cell r="CT170">
            <v>0</v>
          </cell>
          <cell r="CU170">
            <v>55</v>
          </cell>
          <cell r="CV170">
            <v>0</v>
          </cell>
          <cell r="CW170">
            <v>16</v>
          </cell>
          <cell r="CX170">
            <v>11.612</v>
          </cell>
          <cell r="CY170">
            <v>1.071</v>
          </cell>
          <cell r="CZ170">
            <v>2.944</v>
          </cell>
          <cell r="DA170">
            <v>0</v>
          </cell>
          <cell r="DB170">
            <v>0</v>
          </cell>
          <cell r="DC170">
            <v>0</v>
          </cell>
          <cell r="DD170">
            <v>0</v>
          </cell>
          <cell r="DE170">
            <v>0</v>
          </cell>
          <cell r="DF170">
            <v>0</v>
          </cell>
          <cell r="DG170">
            <v>2</v>
          </cell>
          <cell r="DH170">
            <v>0</v>
          </cell>
          <cell r="DI170">
            <v>382</v>
          </cell>
          <cell r="DJ170">
            <v>0</v>
          </cell>
          <cell r="DK170">
            <v>77</v>
          </cell>
          <cell r="DL170">
            <v>0</v>
          </cell>
          <cell r="DM170">
            <v>1182.3530000000001</v>
          </cell>
          <cell r="DN170">
            <v>0</v>
          </cell>
          <cell r="DO170">
            <v>0</v>
          </cell>
          <cell r="DP170">
            <v>0</v>
          </cell>
          <cell r="DQ170">
            <v>1581.78</v>
          </cell>
          <cell r="DR170">
            <v>12.8</v>
          </cell>
          <cell r="DS170">
            <v>0</v>
          </cell>
          <cell r="DT170">
            <v>1594.58</v>
          </cell>
          <cell r="DU170">
            <v>0</v>
          </cell>
          <cell r="DV170">
            <v>0</v>
          </cell>
          <cell r="DW170">
            <v>0</v>
          </cell>
          <cell r="DX170">
            <v>0</v>
          </cell>
          <cell r="DY170">
            <v>0</v>
          </cell>
          <cell r="DZ170">
            <v>0</v>
          </cell>
          <cell r="EA170">
            <v>1390.89</v>
          </cell>
          <cell r="EB170">
            <v>47.89</v>
          </cell>
          <cell r="EC170">
            <v>0</v>
          </cell>
          <cell r="ED170">
            <v>0</v>
          </cell>
          <cell r="EE170">
            <v>0</v>
          </cell>
          <cell r="EF170">
            <v>1438.7800000000002</v>
          </cell>
          <cell r="EG170">
            <v>0</v>
          </cell>
          <cell r="EH170">
            <v>0</v>
          </cell>
          <cell r="EI170">
            <v>0</v>
          </cell>
          <cell r="EJ170">
            <v>0</v>
          </cell>
          <cell r="EK170">
            <v>0</v>
          </cell>
          <cell r="EL170">
            <v>7.68</v>
          </cell>
          <cell r="EM170">
            <v>237</v>
          </cell>
          <cell r="EN170">
            <v>245.47</v>
          </cell>
          <cell r="EO170">
            <v>1</v>
          </cell>
          <cell r="EP170" t="str">
            <v>nein, WEG</v>
          </cell>
          <cell r="EQ170"/>
          <cell r="ER170">
            <v>1594.58</v>
          </cell>
          <cell r="ES170"/>
          <cell r="ET170"/>
          <cell r="EU170"/>
          <cell r="EV170">
            <v>13231.77596645294</v>
          </cell>
          <cell r="EW170">
            <v>131.90669819404124</v>
          </cell>
          <cell r="EX170">
            <v>10080.499746955924</v>
          </cell>
          <cell r="EY170">
            <v>845.29733800924305</v>
          </cell>
          <cell r="EZ170">
            <v>13431.964442994187</v>
          </cell>
          <cell r="FA170">
            <v>67.954841845161852</v>
          </cell>
          <cell r="FB170">
            <v>4082.4739931351828</v>
          </cell>
          <cell r="FC170">
            <v>6.1169724133290106</v>
          </cell>
          <cell r="FD170">
            <v>41877.990000000005</v>
          </cell>
          <cell r="FF170">
            <v>885.99804195472643</v>
          </cell>
          <cell r="FG170">
            <v>11313.159999999983</v>
          </cell>
          <cell r="FH170">
            <v>0</v>
          </cell>
          <cell r="FI170">
            <v>0</v>
          </cell>
          <cell r="FJ170">
            <v>1268.4986568556108</v>
          </cell>
          <cell r="FK170">
            <v>11313.159999999983</v>
          </cell>
          <cell r="FL170">
            <v>250.50081460849287</v>
          </cell>
          <cell r="FM170">
            <v>11313.159999999983</v>
          </cell>
          <cell r="FN170">
            <v>2753.5132630512612</v>
          </cell>
          <cell r="FO170">
            <v>11313.159999999983</v>
          </cell>
          <cell r="FP170">
            <v>0</v>
          </cell>
          <cell r="FQ170">
            <v>0</v>
          </cell>
          <cell r="FR170">
            <v>296.7632180423617</v>
          </cell>
          <cell r="FS170">
            <v>11313.159999999983</v>
          </cell>
          <cell r="FT170">
            <v>0</v>
          </cell>
          <cell r="FU170">
            <v>0</v>
          </cell>
          <cell r="FW170">
            <v>0</v>
          </cell>
          <cell r="FX170">
            <v>2014</v>
          </cell>
        </row>
        <row r="171">
          <cell r="I171">
            <v>2016</v>
          </cell>
          <cell r="J171" t="str">
            <v>Berlin, Lion-Feuchwanger-Str. 14</v>
          </cell>
          <cell r="K171" t="str">
            <v>Team 02</v>
          </cell>
          <cell r="L171" t="str">
            <v>Team 7 &amp; 8</v>
          </cell>
          <cell r="M171" t="str">
            <v>Klima, Colette</v>
          </cell>
          <cell r="N171" t="str">
            <v>Schroll, Marcel</v>
          </cell>
          <cell r="O171" t="str">
            <v>Kocarek, Robert</v>
          </cell>
          <cell r="P171" t="str">
            <v>Hilbrecht, Dirk</v>
          </cell>
          <cell r="Q171" t="str">
            <v>Šoš, Petra</v>
          </cell>
          <cell r="R171" t="str">
            <v>3038.001.01</v>
          </cell>
          <cell r="S171" t="str">
            <v>3038.109.01</v>
          </cell>
          <cell r="T171" t="str">
            <v>40</v>
          </cell>
          <cell r="U171" t="str">
            <v>Mietwohnanlage</v>
          </cell>
          <cell r="V171"/>
          <cell r="W171" t="str">
            <v>TN04</v>
          </cell>
          <cell r="X171" t="str">
            <v>Wohnen</v>
          </cell>
          <cell r="Y171" t="str">
            <v>Wohnen</v>
          </cell>
          <cell r="Z171" t="str">
            <v>Berlin</v>
          </cell>
          <cell r="AA171" t="str">
            <v>12619</v>
          </cell>
          <cell r="AB171" t="str">
            <v>Berlin</v>
          </cell>
          <cell r="AC171" t="str">
            <v>Marzahn-Hellersdorf</v>
          </cell>
          <cell r="AD171" t="str">
            <v>Hellersdorf</v>
          </cell>
          <cell r="AE171" t="str">
            <v>Lion-Feuchtwanger-Str. 14</v>
          </cell>
          <cell r="AF171" t="str">
            <v>3038/3038/3038/2016/0001</v>
          </cell>
          <cell r="AG171">
            <v>2016</v>
          </cell>
          <cell r="AH171" t="str">
            <v>LBB12 LBB Fonds 12 Standort 01 Teilgarantie 29</v>
          </cell>
          <cell r="AI171">
            <v>1</v>
          </cell>
          <cell r="AJ171">
            <v>1</v>
          </cell>
          <cell r="AK171">
            <v>0</v>
          </cell>
          <cell r="AL171">
            <v>191.02</v>
          </cell>
          <cell r="AM171">
            <v>582.04</v>
          </cell>
          <cell r="AN171">
            <v>8.98</v>
          </cell>
          <cell r="AO171">
            <v>8.98</v>
          </cell>
          <cell r="AP171" t="str">
            <v>-</v>
          </cell>
          <cell r="AQ171" t="str">
            <v>3038.109.01</v>
          </cell>
          <cell r="AR171">
            <v>0</v>
          </cell>
          <cell r="AS171">
            <v>1</v>
          </cell>
          <cell r="AT171">
            <v>3</v>
          </cell>
          <cell r="AU171" t="str">
            <v>WE nicht in DMS</v>
          </cell>
          <cell r="AV171" t="str">
            <v>WE nicht in DMS</v>
          </cell>
          <cell r="AW171" t="str">
            <v>WE nicht in DMS</v>
          </cell>
          <cell r="AX171" t="str">
            <v>WE nicht in DMS</v>
          </cell>
          <cell r="AY171" t="str">
            <v>WE nicht in DMS</v>
          </cell>
          <cell r="AZ171" t="str">
            <v>WE nicht in DMS</v>
          </cell>
          <cell r="BA171" t="str">
            <v>WE nicht in DMS</v>
          </cell>
          <cell r="BB171" t="str">
            <v>WE nicht in DMS</v>
          </cell>
          <cell r="BC171" t="str">
            <v>WE nicht in DMS</v>
          </cell>
          <cell r="BD171" t="str">
            <v>WE nicht in DMS</v>
          </cell>
          <cell r="BE171" t="str">
            <v>WE nicht in DMS</v>
          </cell>
          <cell r="BF171" t="str">
            <v>WE nicht in DMS</v>
          </cell>
          <cell r="BG171" t="str">
            <v>WE nicht in DMS</v>
          </cell>
          <cell r="BH171" t="str">
            <v>WE nicht in DMS</v>
          </cell>
          <cell r="BI171"/>
          <cell r="BJ171" t="str">
            <v>W</v>
          </cell>
          <cell r="BK171" t="str">
            <v>W</v>
          </cell>
          <cell r="BL171" t="str">
            <v>G</v>
          </cell>
          <cell r="BM171" t="str">
            <v>G</v>
          </cell>
          <cell r="BN171" t="str">
            <v>G</v>
          </cell>
          <cell r="BO171" t="str">
            <v>G</v>
          </cell>
          <cell r="BP171" t="str">
            <v>G</v>
          </cell>
          <cell r="BQ171" t="str">
            <v>entfällt</v>
          </cell>
          <cell r="BR171" t="str">
            <v>W3</v>
          </cell>
          <cell r="BS171" t="str">
            <v>W3</v>
          </cell>
          <cell r="BT171" t="str">
            <v>G3</v>
          </cell>
          <cell r="BU171" t="str">
            <v>G3</v>
          </cell>
          <cell r="BV171" t="str">
            <v>G3</v>
          </cell>
          <cell r="BW171" t="str">
            <v>G3</v>
          </cell>
          <cell r="BX171" t="str">
            <v>G3</v>
          </cell>
          <cell r="BY171" t="str">
            <v>entfällt</v>
          </cell>
          <cell r="BZ171">
            <v>573.05999999999995</v>
          </cell>
          <cell r="CA171">
            <v>2.9999999999999996</v>
          </cell>
          <cell r="CB171">
            <v>835.51</v>
          </cell>
          <cell r="CC171">
            <v>230.37299999999999</v>
          </cell>
          <cell r="CD171">
            <v>590.29600000000005</v>
          </cell>
          <cell r="CE171">
            <v>232.63</v>
          </cell>
          <cell r="CF171">
            <v>0</v>
          </cell>
          <cell r="CG171">
            <v>0</v>
          </cell>
          <cell r="CH171">
            <v>13</v>
          </cell>
          <cell r="CI171">
            <v>0</v>
          </cell>
          <cell r="CJ171">
            <v>177.42099999999999</v>
          </cell>
          <cell r="CK171">
            <v>0</v>
          </cell>
          <cell r="CL171">
            <v>0</v>
          </cell>
          <cell r="CM171">
            <v>0</v>
          </cell>
          <cell r="CN171">
            <v>0</v>
          </cell>
          <cell r="CO171">
            <v>173.71700000000001</v>
          </cell>
          <cell r="CP171">
            <v>27</v>
          </cell>
          <cell r="CQ171">
            <v>0</v>
          </cell>
          <cell r="CR171">
            <v>16.753</v>
          </cell>
          <cell r="CS171">
            <v>0</v>
          </cell>
          <cell r="CT171">
            <v>0</v>
          </cell>
          <cell r="CU171">
            <v>10</v>
          </cell>
          <cell r="CV171">
            <v>0</v>
          </cell>
          <cell r="CW171">
            <v>0</v>
          </cell>
          <cell r="CX171">
            <v>3.3140000000000001</v>
          </cell>
          <cell r="CY171">
            <v>0</v>
          </cell>
          <cell r="CZ171">
            <v>11.471</v>
          </cell>
          <cell r="DA171">
            <v>0</v>
          </cell>
          <cell r="DB171">
            <v>0</v>
          </cell>
          <cell r="DC171">
            <v>0</v>
          </cell>
          <cell r="DD171">
            <v>0</v>
          </cell>
          <cell r="DE171">
            <v>0</v>
          </cell>
          <cell r="DF171">
            <v>0</v>
          </cell>
          <cell r="DG171">
            <v>12</v>
          </cell>
          <cell r="DH171">
            <v>0</v>
          </cell>
          <cell r="DI171">
            <v>76</v>
          </cell>
          <cell r="DJ171">
            <v>0</v>
          </cell>
          <cell r="DK171">
            <v>29</v>
          </cell>
          <cell r="DL171">
            <v>0</v>
          </cell>
          <cell r="DM171">
            <v>268.92500000000001</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1</v>
          </cell>
          <cell r="EP171" t="str">
            <v>nein, WEG</v>
          </cell>
          <cell r="EQ171"/>
          <cell r="ER171">
            <v>0</v>
          </cell>
          <cell r="ES171">
            <v>0</v>
          </cell>
          <cell r="ET171" t="str">
            <v>entfällt</v>
          </cell>
          <cell r="EU171" t="str">
            <v>entfällt</v>
          </cell>
          <cell r="EV171">
            <v>181.06412307122477</v>
          </cell>
          <cell r="EW171">
            <v>1.8050162499937856</v>
          </cell>
          <cell r="EX171">
            <v>137.94194002602703</v>
          </cell>
          <cell r="EY171">
            <v>11.567080762939593</v>
          </cell>
          <cell r="EZ171">
            <v>183.80350976019258</v>
          </cell>
          <cell r="FA171">
            <v>0.92989662750739577</v>
          </cell>
          <cell r="FB171">
            <v>55.864728620118761</v>
          </cell>
          <cell r="FC171">
            <v>8.3704881996063379E-2</v>
          </cell>
          <cell r="FD171">
            <v>573.06000000000006</v>
          </cell>
          <cell r="FF171">
            <v>0.31666666666666671</v>
          </cell>
          <cell r="FG171">
            <v>191.02</v>
          </cell>
          <cell r="FH171">
            <v>0</v>
          </cell>
          <cell r="FI171">
            <v>0</v>
          </cell>
          <cell r="FJ171">
            <v>0</v>
          </cell>
          <cell r="FK171">
            <v>0</v>
          </cell>
          <cell r="FL171">
            <v>0</v>
          </cell>
          <cell r="FM171">
            <v>0</v>
          </cell>
          <cell r="FN171">
            <v>0</v>
          </cell>
          <cell r="FO171">
            <v>0</v>
          </cell>
          <cell r="FP171">
            <v>0</v>
          </cell>
          <cell r="FQ171">
            <v>0</v>
          </cell>
          <cell r="FR171">
            <v>14.076666666666668</v>
          </cell>
          <cell r="FS171">
            <v>191.02</v>
          </cell>
          <cell r="FT171">
            <v>0</v>
          </cell>
          <cell r="FU171">
            <v>0</v>
          </cell>
          <cell r="FW171">
            <v>0</v>
          </cell>
          <cell r="FX171">
            <v>2015</v>
          </cell>
        </row>
        <row r="172">
          <cell r="I172">
            <v>2049</v>
          </cell>
          <cell r="J172" t="str">
            <v>Berlin, Rauchstr. 27-31</v>
          </cell>
          <cell r="K172" t="str">
            <v>Team 01</v>
          </cell>
          <cell r="L172" t="str">
            <v>Sonstige/Stellplätze</v>
          </cell>
          <cell r="M172" t="str">
            <v>Klima, Colette</v>
          </cell>
          <cell r="N172" t="str">
            <v>Krause, Jörn Peter</v>
          </cell>
          <cell r="O172" t="str">
            <v>Mattern, Daniela</v>
          </cell>
          <cell r="P172" t="str">
            <v>Team Spandau / Walter, Heike</v>
          </cell>
          <cell r="Q172" t="str">
            <v>Arlt, Detlef</v>
          </cell>
          <cell r="R172" t="str">
            <v>3038.005.02</v>
          </cell>
          <cell r="S172" t="str">
            <v>3038.200.05</v>
          </cell>
          <cell r="T172" t="str">
            <v>40</v>
          </cell>
          <cell r="U172" t="str">
            <v>Mietwohnanlage</v>
          </cell>
          <cell r="V172"/>
          <cell r="W172" t="str">
            <v>TN04</v>
          </cell>
          <cell r="X172" t="str">
            <v>Wohnen</v>
          </cell>
          <cell r="Y172" t="str">
            <v>Wohnen</v>
          </cell>
          <cell r="Z172" t="str">
            <v>Berlin</v>
          </cell>
          <cell r="AA172" t="str">
            <v>13587</v>
          </cell>
          <cell r="AB172" t="str">
            <v>Berlin</v>
          </cell>
          <cell r="AC172" t="str">
            <v>Spandau</v>
          </cell>
          <cell r="AD172" t="str">
            <v>Hakenfelde</v>
          </cell>
          <cell r="AE172" t="str">
            <v>Berlin, Rauchstr. 27-31</v>
          </cell>
          <cell r="AF172" t="str">
            <v>3038/3038/3038/2049/1002</v>
          </cell>
          <cell r="AG172">
            <v>2049</v>
          </cell>
          <cell r="AH172" t="str">
            <v>LBB12 LBB Fonds 12 Standort 05 Teilgarantie 12</v>
          </cell>
          <cell r="AI172">
            <v>1</v>
          </cell>
          <cell r="AJ172">
            <v>174</v>
          </cell>
          <cell r="AK172">
            <v>1</v>
          </cell>
          <cell r="AL172">
            <v>13207.810000000009</v>
          </cell>
          <cell r="AM172">
            <v>47.43</v>
          </cell>
          <cell r="AN172">
            <v>43.93</v>
          </cell>
          <cell r="AO172">
            <v>43.93</v>
          </cell>
          <cell r="AP172" t="str">
            <v>-</v>
          </cell>
          <cell r="AQ172" t="str">
            <v>3038.200.05</v>
          </cell>
          <cell r="AR172">
            <v>7</v>
          </cell>
          <cell r="AS172">
            <v>10</v>
          </cell>
          <cell r="AT172">
            <v>6</v>
          </cell>
          <cell r="AU172">
            <v>46507</v>
          </cell>
          <cell r="AV172">
            <v>46477</v>
          </cell>
          <cell r="AW172">
            <v>46507</v>
          </cell>
          <cell r="AX172">
            <v>46477</v>
          </cell>
          <cell r="AY172" t="str">
            <v>-</v>
          </cell>
          <cell r="AZ172" t="str">
            <v>-</v>
          </cell>
          <cell r="BA172">
            <v>46507</v>
          </cell>
          <cell r="BB172">
            <v>46477</v>
          </cell>
          <cell r="BC172">
            <v>46507</v>
          </cell>
          <cell r="BD172">
            <v>46477</v>
          </cell>
          <cell r="BE172" t="str">
            <v>-</v>
          </cell>
          <cell r="BF172" t="str">
            <v>-</v>
          </cell>
          <cell r="BG172" t="str">
            <v>wurde neu ausgeschrieben</v>
          </cell>
          <cell r="BH172" t="str">
            <v>-</v>
          </cell>
          <cell r="BI172"/>
          <cell r="BJ172" t="str">
            <v>W</v>
          </cell>
          <cell r="BK172" t="str">
            <v>W</v>
          </cell>
          <cell r="BL172" t="str">
            <v>G</v>
          </cell>
          <cell r="BM172" t="str">
            <v>G</v>
          </cell>
          <cell r="BN172" t="str">
            <v>G</v>
          </cell>
          <cell r="BO172" t="str">
            <v>G</v>
          </cell>
          <cell r="BP172" t="str">
            <v>G</v>
          </cell>
          <cell r="BQ172" t="str">
            <v>entfällt</v>
          </cell>
          <cell r="BR172" t="str">
            <v>W6</v>
          </cell>
          <cell r="BS172" t="str">
            <v>W6</v>
          </cell>
          <cell r="BT172" t="str">
            <v>G6</v>
          </cell>
          <cell r="BU172" t="str">
            <v>G6</v>
          </cell>
          <cell r="BV172" t="str">
            <v>G6</v>
          </cell>
          <cell r="BW172" t="str">
            <v>G6</v>
          </cell>
          <cell r="BX172" t="str">
            <v>G6</v>
          </cell>
          <cell r="BY172" t="str">
            <v>entfällt</v>
          </cell>
          <cell r="BZ172">
            <v>53478.30000000001</v>
          </cell>
          <cell r="CA172">
            <v>4.0489907107991385</v>
          </cell>
          <cell r="CB172">
            <v>7934.8739999999998</v>
          </cell>
          <cell r="CC172">
            <v>2780.6619999999998</v>
          </cell>
          <cell r="CD172">
            <v>4772.1229999999996</v>
          </cell>
          <cell r="CE172">
            <v>74.84</v>
          </cell>
          <cell r="CF172">
            <v>34.594000000000001</v>
          </cell>
          <cell r="CG172">
            <v>0</v>
          </cell>
          <cell r="CH172">
            <v>134</v>
          </cell>
          <cell r="CI172">
            <v>1616.848</v>
          </cell>
          <cell r="CJ172">
            <v>1624.597</v>
          </cell>
          <cell r="CK172">
            <v>0</v>
          </cell>
          <cell r="CL172">
            <v>0</v>
          </cell>
          <cell r="CM172">
            <v>67.436000000000007</v>
          </cell>
          <cell r="CN172">
            <v>52.826999999999998</v>
          </cell>
          <cell r="CO172">
            <v>1193.5029999999999</v>
          </cell>
          <cell r="CP172">
            <v>50</v>
          </cell>
          <cell r="CQ172">
            <v>0</v>
          </cell>
          <cell r="CR172">
            <v>41.274999999999999</v>
          </cell>
          <cell r="CS172">
            <v>0</v>
          </cell>
          <cell r="CT172">
            <v>52.311999999999998</v>
          </cell>
          <cell r="CU172">
            <v>34</v>
          </cell>
          <cell r="CV172">
            <v>0</v>
          </cell>
          <cell r="CW172">
            <v>0</v>
          </cell>
          <cell r="CX172">
            <v>6.48</v>
          </cell>
          <cell r="CY172">
            <v>391.49900000000002</v>
          </cell>
          <cell r="CZ172">
            <v>27.76</v>
          </cell>
          <cell r="DA172">
            <v>0</v>
          </cell>
          <cell r="DB172">
            <v>0</v>
          </cell>
          <cell r="DC172">
            <v>21</v>
          </cell>
          <cell r="DD172">
            <v>0</v>
          </cell>
          <cell r="DE172">
            <v>623</v>
          </cell>
          <cell r="DF172">
            <v>0</v>
          </cell>
          <cell r="DG172">
            <v>0</v>
          </cell>
          <cell r="DH172">
            <v>0</v>
          </cell>
          <cell r="DI172">
            <v>0</v>
          </cell>
          <cell r="DJ172">
            <v>0</v>
          </cell>
          <cell r="DK172">
            <v>0</v>
          </cell>
          <cell r="DL172">
            <v>0</v>
          </cell>
          <cell r="DM172">
            <v>2350</v>
          </cell>
          <cell r="DN172">
            <v>0</v>
          </cell>
          <cell r="DO172">
            <v>1906.19</v>
          </cell>
          <cell r="DP172">
            <v>0</v>
          </cell>
          <cell r="DQ172">
            <v>1006.84</v>
          </cell>
          <cell r="DR172">
            <v>0</v>
          </cell>
          <cell r="DS172">
            <v>0</v>
          </cell>
          <cell r="DT172">
            <v>2913.03</v>
          </cell>
          <cell r="DU172">
            <v>0</v>
          </cell>
          <cell r="DV172">
            <v>0</v>
          </cell>
          <cell r="DW172">
            <v>0</v>
          </cell>
          <cell r="DX172">
            <v>0</v>
          </cell>
          <cell r="DY172">
            <v>0</v>
          </cell>
          <cell r="DZ172">
            <v>0</v>
          </cell>
          <cell r="EA172">
            <v>24.78</v>
          </cell>
          <cell r="EB172">
            <v>0</v>
          </cell>
          <cell r="EC172">
            <v>9.6999999999999993</v>
          </cell>
          <cell r="ED172">
            <v>0</v>
          </cell>
          <cell r="EE172">
            <v>0</v>
          </cell>
          <cell r="EF172">
            <v>34.480000000000004</v>
          </cell>
          <cell r="EG172">
            <v>0</v>
          </cell>
          <cell r="EH172">
            <v>0</v>
          </cell>
          <cell r="EI172">
            <v>0</v>
          </cell>
          <cell r="EJ172">
            <v>0</v>
          </cell>
          <cell r="EK172">
            <v>0</v>
          </cell>
          <cell r="EL172">
            <v>4.16</v>
          </cell>
          <cell r="EM172">
            <v>150</v>
          </cell>
          <cell r="EN172">
            <v>507.18</v>
          </cell>
          <cell r="EO172">
            <v>1</v>
          </cell>
          <cell r="EP172" t="str">
            <v>ja</v>
          </cell>
          <cell r="EQ172">
            <v>1131.43</v>
          </cell>
          <cell r="ER172">
            <v>1816.0800000000002</v>
          </cell>
          <cell r="ES172">
            <v>2947.51</v>
          </cell>
          <cell r="ET172" t="str">
            <v>entfällt</v>
          </cell>
          <cell r="EU172" t="str">
            <v>entfällt</v>
          </cell>
          <cell r="EV172">
            <v>16897.011644225531</v>
          </cell>
          <cell r="EW172">
            <v>168.44518989642043</v>
          </cell>
          <cell r="EX172">
            <v>12872.823877593766</v>
          </cell>
          <cell r="EY172">
            <v>1079.446855765038</v>
          </cell>
          <cell r="EZ172">
            <v>17152.652839159095</v>
          </cell>
          <cell r="FA172">
            <v>86.778506290491009</v>
          </cell>
          <cell r="FB172">
            <v>5213.329697702331</v>
          </cell>
          <cell r="FC172">
            <v>7.8113893673438684</v>
          </cell>
          <cell r="FD172">
            <v>53478.300000000017</v>
          </cell>
          <cell r="FF172">
            <v>0</v>
          </cell>
          <cell r="FG172">
            <v>0</v>
          </cell>
          <cell r="FH172">
            <v>0</v>
          </cell>
          <cell r="FI172">
            <v>0</v>
          </cell>
          <cell r="FJ172">
            <v>0</v>
          </cell>
          <cell r="FK172">
            <v>0</v>
          </cell>
          <cell r="FL172">
            <v>38.2852675179914</v>
          </cell>
          <cell r="FM172">
            <v>13207.810000000009</v>
          </cell>
          <cell r="FN172">
            <v>0</v>
          </cell>
          <cell r="FO172">
            <v>0</v>
          </cell>
          <cell r="FP172">
            <v>0</v>
          </cell>
          <cell r="FQ172">
            <v>0</v>
          </cell>
          <cell r="FR172">
            <v>0</v>
          </cell>
          <cell r="FS172">
            <v>0</v>
          </cell>
          <cell r="FT172">
            <v>0</v>
          </cell>
          <cell r="FU172">
            <v>0</v>
          </cell>
          <cell r="FW172">
            <v>0</v>
          </cell>
          <cell r="FX172">
            <v>2016</v>
          </cell>
        </row>
        <row r="173">
          <cell r="I173">
            <v>104</v>
          </cell>
          <cell r="J173" t="str">
            <v>Rhinstr. 157, 161, 163</v>
          </cell>
          <cell r="K173" t="str">
            <v>Team 03</v>
          </cell>
          <cell r="L173" t="str">
            <v>Team 7 &amp; 8</v>
          </cell>
          <cell r="M173" t="str">
            <v>Aling, Monika</v>
          </cell>
          <cell r="N173" t="str">
            <v>Trettin, Sabrina</v>
          </cell>
          <cell r="O173" t="str">
            <v>Peikert, Ralf</v>
          </cell>
          <cell r="P173" t="str">
            <v>Beimler, Andreas | Nemetz, Reinhard</v>
          </cell>
          <cell r="Q173" t="str">
            <v>Engel, Kerstin</v>
          </cell>
          <cell r="R173" t="str">
            <v>3038.007.02</v>
          </cell>
          <cell r="S173" t="str">
            <v>3038.200.07</v>
          </cell>
          <cell r="T173" t="str">
            <v>43</v>
          </cell>
          <cell r="U173" t="str">
            <v>Apartmentanlage Beschäftigtenwohnen</v>
          </cell>
          <cell r="V173"/>
          <cell r="W173" t="str">
            <v>TN05</v>
          </cell>
          <cell r="X173" t="str">
            <v>Apartment</v>
          </cell>
          <cell r="Y173" t="str">
            <v>Apartment</v>
          </cell>
          <cell r="Z173" t="str">
            <v>Berlin</v>
          </cell>
          <cell r="AA173" t="str">
            <v>10315</v>
          </cell>
          <cell r="AB173" t="str">
            <v>Berlin</v>
          </cell>
          <cell r="AC173" t="str">
            <v>Lichtenberg</v>
          </cell>
          <cell r="AD173" t="str">
            <v>Friedrichsfelde</v>
          </cell>
          <cell r="AE173" t="str">
            <v>Rhinstr. / Tennisplatz</v>
          </cell>
          <cell r="AF173" t="str">
            <v>3038/3048/1100/0104/1002</v>
          </cell>
          <cell r="AG173">
            <v>104</v>
          </cell>
          <cell r="AH173" t="str">
            <v>LBB12 LBB Fonds 12 Standort 07 Teilgarantie 05</v>
          </cell>
          <cell r="AI173">
            <v>1</v>
          </cell>
          <cell r="AJ173">
            <v>389</v>
          </cell>
          <cell r="AK173">
            <v>0</v>
          </cell>
          <cell r="AL173">
            <v>15214.149999999927</v>
          </cell>
          <cell r="AM173">
            <v>0</v>
          </cell>
          <cell r="AN173">
            <v>0</v>
          </cell>
          <cell r="AO173">
            <v>0</v>
          </cell>
          <cell r="AP173" t="str">
            <v>-</v>
          </cell>
          <cell r="AQ173" t="str">
            <v>3038.200.07</v>
          </cell>
          <cell r="AR173">
            <v>13</v>
          </cell>
          <cell r="AS173">
            <v>4</v>
          </cell>
          <cell r="AT173">
            <v>2</v>
          </cell>
          <cell r="AU173" t="str">
            <v>-</v>
          </cell>
          <cell r="AV173" t="str">
            <v>-</v>
          </cell>
          <cell r="AW173" t="str">
            <v>-</v>
          </cell>
          <cell r="AX173" t="str">
            <v>-</v>
          </cell>
          <cell r="AY173" t="str">
            <v>-</v>
          </cell>
          <cell r="AZ173" t="str">
            <v>-</v>
          </cell>
          <cell r="BA173" t="str">
            <v>-</v>
          </cell>
          <cell r="BB173" t="str">
            <v>-</v>
          </cell>
          <cell r="BC173" t="str">
            <v>-</v>
          </cell>
          <cell r="BD173" t="str">
            <v>-</v>
          </cell>
          <cell r="BE173" t="str">
            <v>-</v>
          </cell>
          <cell r="BF173" t="str">
            <v>-</v>
          </cell>
          <cell r="BG173" t="str">
            <v>-</v>
          </cell>
          <cell r="BH173" t="str">
            <v>-</v>
          </cell>
          <cell r="BI173"/>
          <cell r="BJ173" t="str">
            <v>entfällt</v>
          </cell>
          <cell r="BK173" t="str">
            <v>entfällt</v>
          </cell>
          <cell r="BL173" t="str">
            <v>G</v>
          </cell>
          <cell r="BM173" t="str">
            <v>G</v>
          </cell>
          <cell r="BN173" t="str">
            <v>enfällt</v>
          </cell>
          <cell r="BO173" t="str">
            <v>enfällt</v>
          </cell>
          <cell r="BP173" t="str">
            <v>G</v>
          </cell>
          <cell r="BQ173" t="str">
            <v>entfällt</v>
          </cell>
          <cell r="BR173" t="str">
            <v>entfällt</v>
          </cell>
          <cell r="BS173" t="str">
            <v>entfällt</v>
          </cell>
          <cell r="BT173" t="str">
            <v>G2</v>
          </cell>
          <cell r="BU173" t="str">
            <v>G2</v>
          </cell>
          <cell r="BV173" t="str">
            <v>enfällt2</v>
          </cell>
          <cell r="BW173" t="str">
            <v>enfällt2</v>
          </cell>
          <cell r="BX173" t="str">
            <v>G2</v>
          </cell>
          <cell r="BY173" t="str">
            <v>entfällt</v>
          </cell>
          <cell r="BZ173">
            <v>0</v>
          </cell>
          <cell r="CA173">
            <v>0</v>
          </cell>
          <cell r="CB173">
            <v>21447.690999999999</v>
          </cell>
          <cell r="CC173">
            <v>4056.1039999999998</v>
          </cell>
          <cell r="CD173">
            <v>13941.602000000001</v>
          </cell>
          <cell r="CE173">
            <v>3051.4540000000002</v>
          </cell>
          <cell r="CF173">
            <v>471.464</v>
          </cell>
          <cell r="CG173">
            <v>0</v>
          </cell>
          <cell r="CH173">
            <v>27</v>
          </cell>
          <cell r="CI173">
            <v>85.356999999999999</v>
          </cell>
          <cell r="CJ173">
            <v>5930.7349999999997</v>
          </cell>
          <cell r="CK173">
            <v>109.506</v>
          </cell>
          <cell r="CL173">
            <v>0</v>
          </cell>
          <cell r="CM173">
            <v>0</v>
          </cell>
          <cell r="CN173">
            <v>716.16300000000001</v>
          </cell>
          <cell r="CO173">
            <v>3556.922</v>
          </cell>
          <cell r="CP173">
            <v>837</v>
          </cell>
          <cell r="CQ173">
            <v>0</v>
          </cell>
          <cell r="CR173">
            <v>117.785</v>
          </cell>
          <cell r="CS173">
            <v>5</v>
          </cell>
          <cell r="CT173">
            <v>0</v>
          </cell>
          <cell r="CU173">
            <v>108</v>
          </cell>
          <cell r="CV173">
            <v>0</v>
          </cell>
          <cell r="CW173">
            <v>0</v>
          </cell>
          <cell r="CX173">
            <v>63.95</v>
          </cell>
          <cell r="CY173">
            <v>3336.308</v>
          </cell>
          <cell r="CZ173">
            <v>49.796999999999997</v>
          </cell>
          <cell r="DA173">
            <v>265</v>
          </cell>
          <cell r="DB173">
            <v>0</v>
          </cell>
          <cell r="DC173">
            <v>0</v>
          </cell>
          <cell r="DD173">
            <v>0</v>
          </cell>
          <cell r="DE173">
            <v>274</v>
          </cell>
          <cell r="DF173">
            <v>0</v>
          </cell>
          <cell r="DG173">
            <v>0</v>
          </cell>
          <cell r="DH173">
            <v>0</v>
          </cell>
          <cell r="DI173">
            <v>318</v>
          </cell>
          <cell r="DJ173">
            <v>0</v>
          </cell>
          <cell r="DK173">
            <v>15</v>
          </cell>
          <cell r="DL173">
            <v>0</v>
          </cell>
          <cell r="DM173">
            <v>118.315</v>
          </cell>
          <cell r="DN173">
            <v>0</v>
          </cell>
          <cell r="DO173">
            <v>33.909999999999997</v>
          </cell>
          <cell r="DP173">
            <v>0</v>
          </cell>
          <cell r="DQ173">
            <v>897.05</v>
          </cell>
          <cell r="DR173">
            <v>29.64</v>
          </cell>
          <cell r="DS173">
            <v>0</v>
          </cell>
          <cell r="DT173">
            <v>960.59999999999991</v>
          </cell>
          <cell r="DU173">
            <v>0</v>
          </cell>
          <cell r="DV173">
            <v>0</v>
          </cell>
          <cell r="DW173">
            <v>0</v>
          </cell>
          <cell r="DX173">
            <v>0</v>
          </cell>
          <cell r="DY173">
            <v>0</v>
          </cell>
          <cell r="DZ173">
            <v>0</v>
          </cell>
          <cell r="EA173">
            <v>273.33999999999997</v>
          </cell>
          <cell r="EB173">
            <v>8.64</v>
          </cell>
          <cell r="EC173">
            <v>0</v>
          </cell>
          <cell r="ED173">
            <v>0</v>
          </cell>
          <cell r="EE173">
            <v>0</v>
          </cell>
          <cell r="EF173">
            <v>281.97999999999996</v>
          </cell>
          <cell r="EG173">
            <v>0</v>
          </cell>
          <cell r="EH173">
            <v>0</v>
          </cell>
          <cell r="EI173">
            <v>2565.3200000000002</v>
          </cell>
          <cell r="EJ173">
            <v>0</v>
          </cell>
          <cell r="EK173">
            <v>2565.3200000000002</v>
          </cell>
          <cell r="EL173">
            <v>3.6</v>
          </cell>
          <cell r="EM173">
            <v>340</v>
          </cell>
          <cell r="EN173">
            <v>899.16</v>
          </cell>
          <cell r="EO173">
            <v>1</v>
          </cell>
          <cell r="EP173" t="str">
            <v>ja</v>
          </cell>
          <cell r="EQ173">
            <v>58.74</v>
          </cell>
          <cell r="ER173">
            <v>3749.1600000000003</v>
          </cell>
          <cell r="ES173">
            <v>3807.9</v>
          </cell>
          <cell r="ET173">
            <v>12</v>
          </cell>
          <cell r="EU173">
            <v>36</v>
          </cell>
          <cell r="EV173">
            <v>0</v>
          </cell>
          <cell r="EW173">
            <v>0</v>
          </cell>
          <cell r="EX173">
            <v>0</v>
          </cell>
          <cell r="EY173">
            <v>0</v>
          </cell>
          <cell r="EZ173">
            <v>0</v>
          </cell>
          <cell r="FA173">
            <v>0</v>
          </cell>
          <cell r="FB173">
            <v>0</v>
          </cell>
          <cell r="FC173">
            <v>0</v>
          </cell>
          <cell r="FD173">
            <v>0</v>
          </cell>
          <cell r="FF173">
            <v>12792.600417005919</v>
          </cell>
          <cell r="FG173">
            <v>15214.149999999927</v>
          </cell>
          <cell r="FH173">
            <v>0</v>
          </cell>
          <cell r="FI173">
            <v>0</v>
          </cell>
          <cell r="FJ173">
            <v>1027.1442541682347</v>
          </cell>
          <cell r="FK173">
            <v>15214.149999999927</v>
          </cell>
          <cell r="FL173">
            <v>0</v>
          </cell>
          <cell r="FM173">
            <v>0</v>
          </cell>
          <cell r="FN173">
            <v>5979.15191483954</v>
          </cell>
          <cell r="FO173">
            <v>15214.149999999927</v>
          </cell>
          <cell r="FP173">
            <v>0</v>
          </cell>
          <cell r="FQ173">
            <v>0</v>
          </cell>
          <cell r="FR173">
            <v>304.74381691713398</v>
          </cell>
          <cell r="FS173">
            <v>15214.149999999927</v>
          </cell>
          <cell r="FT173">
            <v>895.22359353759896</v>
          </cell>
          <cell r="FU173">
            <v>15214.149999999927</v>
          </cell>
          <cell r="FW173">
            <v>10</v>
          </cell>
          <cell r="FX173">
            <v>2049</v>
          </cell>
        </row>
        <row r="174">
          <cell r="I174">
            <v>33</v>
          </cell>
          <cell r="J174" t="str">
            <v>Klüberstr. 21, 23, 25</v>
          </cell>
          <cell r="K174" t="str">
            <v>Team 03</v>
          </cell>
          <cell r="L174" t="str">
            <v>Team 3 &amp; 4</v>
          </cell>
          <cell r="M174" t="str">
            <v>Aling, Monika</v>
          </cell>
          <cell r="N174" t="str">
            <v>Trettin, Sabrina</v>
          </cell>
          <cell r="O174" t="str">
            <v>Kuhn, Daniela</v>
          </cell>
          <cell r="P174" t="str">
            <v>Diduhs, Rezija</v>
          </cell>
          <cell r="Q174" t="str">
            <v>Gros, Rahel</v>
          </cell>
          <cell r="R174" t="str">
            <v>3038.009.02</v>
          </cell>
          <cell r="S174" t="str">
            <v>3038.200.09</v>
          </cell>
          <cell r="T174" t="str">
            <v>43</v>
          </cell>
          <cell r="U174" t="str">
            <v>Apartmentanlage Beschäftigtenwohnen</v>
          </cell>
          <cell r="V174"/>
          <cell r="W174" t="str">
            <v>TN05</v>
          </cell>
          <cell r="X174" t="str">
            <v>Apartment</v>
          </cell>
          <cell r="Y174" t="str">
            <v>Apartment</v>
          </cell>
          <cell r="Z174" t="str">
            <v>Berlin</v>
          </cell>
          <cell r="AA174" t="str">
            <v>12249</v>
          </cell>
          <cell r="AB174" t="str">
            <v>Berlin</v>
          </cell>
          <cell r="AC174" t="str">
            <v>Steglitz-Zehlendorf</v>
          </cell>
          <cell r="AD174" t="str">
            <v>Lankwitz</v>
          </cell>
          <cell r="AE174" t="str">
            <v>Klüberstr. 21</v>
          </cell>
          <cell r="AF174" t="str">
            <v>3038/3047/1100/0033/0001</v>
          </cell>
          <cell r="AG174">
            <v>33</v>
          </cell>
          <cell r="AH174" t="str">
            <v>LBB12 LBB Fonds 12 Standort 09 Teilgarantie 03</v>
          </cell>
          <cell r="AI174">
            <v>1</v>
          </cell>
          <cell r="AJ174">
            <v>64</v>
          </cell>
          <cell r="AK174">
            <v>0</v>
          </cell>
          <cell r="AL174">
            <v>2175.0500000000002</v>
          </cell>
          <cell r="AM174">
            <v>663.71</v>
          </cell>
          <cell r="AN174">
            <v>663.71</v>
          </cell>
          <cell r="AO174">
            <v>0</v>
          </cell>
          <cell r="AP174" t="str">
            <v>-</v>
          </cell>
          <cell r="AQ174" t="str">
            <v>3038.200.09</v>
          </cell>
          <cell r="AR174">
            <v>4</v>
          </cell>
          <cell r="AS174">
            <v>3</v>
          </cell>
          <cell r="AT174">
            <v>5</v>
          </cell>
          <cell r="AU174" t="str">
            <v>-</v>
          </cell>
          <cell r="AV174" t="str">
            <v>-</v>
          </cell>
          <cell r="AW174" t="str">
            <v>-</v>
          </cell>
          <cell r="AX174" t="str">
            <v>-</v>
          </cell>
          <cell r="AY174" t="str">
            <v>-</v>
          </cell>
          <cell r="AZ174" t="str">
            <v>-</v>
          </cell>
          <cell r="BA174" t="str">
            <v>-</v>
          </cell>
          <cell r="BB174" t="str">
            <v>-</v>
          </cell>
          <cell r="BC174" t="str">
            <v>-</v>
          </cell>
          <cell r="BD174" t="str">
            <v>-</v>
          </cell>
          <cell r="BE174" t="str">
            <v>-</v>
          </cell>
          <cell r="BF174" t="str">
            <v>-</v>
          </cell>
          <cell r="BG174" t="str">
            <v>-</v>
          </cell>
          <cell r="BH174" t="str">
            <v>-</v>
          </cell>
          <cell r="BI174"/>
          <cell r="BJ174" t="str">
            <v>A</v>
          </cell>
          <cell r="BK174" t="str">
            <v>A</v>
          </cell>
          <cell r="BL174" t="str">
            <v>G</v>
          </cell>
          <cell r="BM174" t="str">
            <v>G</v>
          </cell>
          <cell r="BN174" t="str">
            <v>G</v>
          </cell>
          <cell r="BO174" t="str">
            <v>G</v>
          </cell>
          <cell r="BP174" t="str">
            <v>G</v>
          </cell>
          <cell r="BQ174" t="str">
            <v>A</v>
          </cell>
          <cell r="BR174" t="str">
            <v>A5</v>
          </cell>
          <cell r="BS174" t="str">
            <v>A5</v>
          </cell>
          <cell r="BT174" t="str">
            <v>G5</v>
          </cell>
          <cell r="BU174" t="str">
            <v>G5</v>
          </cell>
          <cell r="BV174" t="str">
            <v>G5</v>
          </cell>
          <cell r="BW174" t="str">
            <v>G5</v>
          </cell>
          <cell r="BX174" t="str">
            <v>G5</v>
          </cell>
          <cell r="BY174" t="str">
            <v>A5</v>
          </cell>
          <cell r="BZ174">
            <v>8700</v>
          </cell>
          <cell r="CA174">
            <v>4.0209075995448771</v>
          </cell>
          <cell r="CB174">
            <v>4111.5159999999996</v>
          </cell>
          <cell r="CC174">
            <v>853.34900000000005</v>
          </cell>
          <cell r="CD174">
            <v>3184.57</v>
          </cell>
          <cell r="CE174">
            <v>858.20100000000002</v>
          </cell>
          <cell r="CF174">
            <v>21.75</v>
          </cell>
          <cell r="CG174">
            <v>0</v>
          </cell>
          <cell r="CH174">
            <v>13</v>
          </cell>
          <cell r="CI174">
            <v>0</v>
          </cell>
          <cell r="CJ174">
            <v>1271.7180000000001</v>
          </cell>
          <cell r="CK174">
            <v>0</v>
          </cell>
          <cell r="CL174">
            <v>0</v>
          </cell>
          <cell r="CM174">
            <v>0</v>
          </cell>
          <cell r="CN174">
            <v>0</v>
          </cell>
          <cell r="CO174">
            <v>1025.2840000000001</v>
          </cell>
          <cell r="CP174">
            <v>190</v>
          </cell>
          <cell r="CQ174">
            <v>0</v>
          </cell>
          <cell r="CR174">
            <v>20.25</v>
          </cell>
          <cell r="CS174">
            <v>0</v>
          </cell>
          <cell r="CT174">
            <v>0</v>
          </cell>
          <cell r="CU174">
            <v>42</v>
          </cell>
          <cell r="CV174">
            <v>0</v>
          </cell>
          <cell r="CW174">
            <v>0</v>
          </cell>
          <cell r="CX174">
            <v>14.994999999999999</v>
          </cell>
          <cell r="CY174">
            <v>40.344999999999999</v>
          </cell>
          <cell r="CZ174">
            <v>18.257000000000001</v>
          </cell>
          <cell r="DA174">
            <v>0</v>
          </cell>
          <cell r="DB174">
            <v>0</v>
          </cell>
          <cell r="DC174">
            <v>0</v>
          </cell>
          <cell r="DD174">
            <v>0</v>
          </cell>
          <cell r="DE174">
            <v>178</v>
          </cell>
          <cell r="DF174">
            <v>0</v>
          </cell>
          <cell r="DG174">
            <v>61</v>
          </cell>
          <cell r="DH174">
            <v>0</v>
          </cell>
          <cell r="DI174">
            <v>0</v>
          </cell>
          <cell r="DJ174">
            <v>0</v>
          </cell>
          <cell r="DK174">
            <v>0</v>
          </cell>
          <cell r="DL174">
            <v>0</v>
          </cell>
          <cell r="DM174">
            <v>211.197</v>
          </cell>
          <cell r="DN174">
            <v>0</v>
          </cell>
          <cell r="DO174">
            <v>0</v>
          </cell>
          <cell r="DP174">
            <v>0</v>
          </cell>
          <cell r="DQ174">
            <v>306.01</v>
          </cell>
          <cell r="DR174">
            <v>5.66</v>
          </cell>
          <cell r="DS174">
            <v>0</v>
          </cell>
          <cell r="DT174">
            <v>311.67</v>
          </cell>
          <cell r="DU174">
            <v>0</v>
          </cell>
          <cell r="DV174">
            <v>0</v>
          </cell>
          <cell r="DW174">
            <v>0</v>
          </cell>
          <cell r="DX174">
            <v>0</v>
          </cell>
          <cell r="DY174">
            <v>0</v>
          </cell>
          <cell r="DZ174">
            <v>0</v>
          </cell>
          <cell r="EA174">
            <v>340.42</v>
          </cell>
          <cell r="EB174">
            <v>0</v>
          </cell>
          <cell r="EC174">
            <v>0.72</v>
          </cell>
          <cell r="ED174">
            <v>0</v>
          </cell>
          <cell r="EE174">
            <v>0</v>
          </cell>
          <cell r="EF174">
            <v>341.14000000000004</v>
          </cell>
          <cell r="EG174">
            <v>8.57</v>
          </cell>
          <cell r="EH174">
            <v>0</v>
          </cell>
          <cell r="EI174">
            <v>0</v>
          </cell>
          <cell r="EJ174">
            <v>0</v>
          </cell>
          <cell r="EK174">
            <v>8.57</v>
          </cell>
          <cell r="EL174">
            <v>0.72</v>
          </cell>
          <cell r="EM174">
            <v>56</v>
          </cell>
          <cell r="EN174">
            <v>120.22</v>
          </cell>
          <cell r="EO174">
            <v>1</v>
          </cell>
          <cell r="EP174" t="str">
            <v>ja</v>
          </cell>
          <cell r="EQ174">
            <v>194.49</v>
          </cell>
          <cell r="ER174">
            <v>466.8900000000001</v>
          </cell>
          <cell r="ES174">
            <v>661.38000000000011</v>
          </cell>
          <cell r="ET174" t="str">
            <v>entfällt</v>
          </cell>
          <cell r="EU174" t="str">
            <v>entfällt</v>
          </cell>
          <cell r="EV174">
            <v>0</v>
          </cell>
          <cell r="EW174">
            <v>5584.4712290551242</v>
          </cell>
          <cell r="EX174">
            <v>671.81511872317799</v>
          </cell>
          <cell r="EY174">
            <v>0.44017172441024133</v>
          </cell>
          <cell r="EZ174">
            <v>1466.3829081173155</v>
          </cell>
          <cell r="FA174">
            <v>0</v>
          </cell>
          <cell r="FB174">
            <v>214.01583537903633</v>
          </cell>
          <cell r="FC174">
            <v>762.87473700093597</v>
          </cell>
          <cell r="FD174">
            <v>8700</v>
          </cell>
          <cell r="FF174">
            <v>2615.9700000000003</v>
          </cell>
          <cell r="FG174">
            <v>2175.0500000000002</v>
          </cell>
          <cell r="FH174">
            <v>0</v>
          </cell>
          <cell r="FI174">
            <v>0</v>
          </cell>
          <cell r="FJ174">
            <v>292.1516666666667</v>
          </cell>
          <cell r="FK174">
            <v>2175.0500000000002</v>
          </cell>
          <cell r="FL174">
            <v>0</v>
          </cell>
          <cell r="FM174">
            <v>0</v>
          </cell>
          <cell r="FN174">
            <v>376.23333333333335</v>
          </cell>
          <cell r="FO174">
            <v>2175.0500000000002</v>
          </cell>
          <cell r="FP174">
            <v>0</v>
          </cell>
          <cell r="FQ174">
            <v>0</v>
          </cell>
          <cell r="FR174">
            <v>142.29750000000001</v>
          </cell>
          <cell r="FS174">
            <v>2175.0500000000002</v>
          </cell>
          <cell r="FT174">
            <v>122.26083333333334</v>
          </cell>
          <cell r="FU174">
            <v>2175.0500000000002</v>
          </cell>
          <cell r="FW174">
            <v>6</v>
          </cell>
          <cell r="FX174">
            <v>104</v>
          </cell>
        </row>
        <row r="175">
          <cell r="I175">
            <v>1101</v>
          </cell>
          <cell r="J175" t="str">
            <v>Rhinstr. 159</v>
          </cell>
          <cell r="K175" t="str">
            <v>Team 03</v>
          </cell>
          <cell r="L175" t="str">
            <v>Team 7 &amp; 8</v>
          </cell>
          <cell r="M175" t="str">
            <v>Aling, Monika</v>
          </cell>
          <cell r="N175" t="str">
            <v>Trettin, Sabrina</v>
          </cell>
          <cell r="O175" t="str">
            <v>Peikert, Ralf</v>
          </cell>
          <cell r="P175" t="str">
            <v>Smolarek, Doreen</v>
          </cell>
          <cell r="Q175" t="str">
            <v>Engel, Kerstin</v>
          </cell>
          <cell r="R175" t="str">
            <v>3038.007.03</v>
          </cell>
          <cell r="S175" t="str">
            <v>3038.300.07</v>
          </cell>
          <cell r="T175" t="str">
            <v>06</v>
          </cell>
          <cell r="U175" t="str">
            <v>Hotel</v>
          </cell>
          <cell r="V175"/>
          <cell r="W175" t="str">
            <v>TN01</v>
          </cell>
          <cell r="X175" t="str">
            <v>Spezial</v>
          </cell>
          <cell r="Y175" t="str">
            <v>Gewerbe</v>
          </cell>
          <cell r="Z175" t="str">
            <v>Berlin</v>
          </cell>
          <cell r="AA175" t="str">
            <v>10315</v>
          </cell>
          <cell r="AB175" t="str">
            <v>Berlin</v>
          </cell>
          <cell r="AC175" t="str">
            <v>Lichtenberg</v>
          </cell>
          <cell r="AD175" t="str">
            <v>Friedrichsfelde</v>
          </cell>
          <cell r="AE175" t="str">
            <v>Rhinstr. 159</v>
          </cell>
          <cell r="AF175" t="str">
            <v>3038/3048/1100/1101/0001</v>
          </cell>
          <cell r="AG175">
            <v>1101</v>
          </cell>
          <cell r="AH175" t="str">
            <v>LBB12 LBB Fonds 12 Standort 07 Teilgarantie 07</v>
          </cell>
          <cell r="AI175">
            <v>1</v>
          </cell>
          <cell r="AJ175">
            <v>1</v>
          </cell>
          <cell r="AK175">
            <v>0</v>
          </cell>
          <cell r="AL175">
            <v>4273.3199999999952</v>
          </cell>
          <cell r="AM175">
            <v>24684.58</v>
          </cell>
          <cell r="AN175">
            <v>24684.58</v>
          </cell>
          <cell r="AO175">
            <v>24684.58</v>
          </cell>
          <cell r="AP175" t="str">
            <v>entfällt</v>
          </cell>
          <cell r="AQ175" t="str">
            <v>entfällt</v>
          </cell>
          <cell r="AR175" t="str">
            <v>entfällt</v>
          </cell>
          <cell r="AS175" t="str">
            <v>entfällt</v>
          </cell>
          <cell r="AT175" t="str">
            <v>entfällt</v>
          </cell>
          <cell r="AU175" t="str">
            <v>entfällt</v>
          </cell>
          <cell r="AV175" t="str">
            <v>entfällt</v>
          </cell>
          <cell r="AW175" t="str">
            <v>entfällt</v>
          </cell>
          <cell r="AX175" t="str">
            <v>entfällt</v>
          </cell>
          <cell r="AY175" t="str">
            <v>entfällt</v>
          </cell>
          <cell r="AZ175" t="str">
            <v>entfällt</v>
          </cell>
          <cell r="BA175" t="str">
            <v>entfällt</v>
          </cell>
          <cell r="BB175" t="str">
            <v>entfällt</v>
          </cell>
          <cell r="BC175" t="str">
            <v>entfällt</v>
          </cell>
          <cell r="BD175" t="str">
            <v>entfällt</v>
          </cell>
          <cell r="BE175" t="str">
            <v>entfällt</v>
          </cell>
          <cell r="BF175" t="str">
            <v>entfällt</v>
          </cell>
          <cell r="BG175" t="str">
            <v>entfällt</v>
          </cell>
          <cell r="BH175" t="str">
            <v>entfällt</v>
          </cell>
          <cell r="BI175" t="str">
            <v>entfällt</v>
          </cell>
          <cell r="BJ175" t="str">
            <v>entfällt</v>
          </cell>
          <cell r="BK175" t="str">
            <v>entfällt</v>
          </cell>
          <cell r="BL175" t="str">
            <v>entfällt</v>
          </cell>
          <cell r="BM175" t="str">
            <v>entfällt</v>
          </cell>
          <cell r="BN175" t="str">
            <v>entfällt</v>
          </cell>
          <cell r="BO175" t="str">
            <v>entfällt</v>
          </cell>
          <cell r="BP175" t="str">
            <v>entfällt</v>
          </cell>
          <cell r="BQ175" t="str">
            <v>entfällt</v>
          </cell>
          <cell r="BR175" t="str">
            <v>entfällt</v>
          </cell>
          <cell r="BS175" t="str">
            <v>entfällt</v>
          </cell>
          <cell r="BT175" t="str">
            <v>entfällt</v>
          </cell>
          <cell r="BU175" t="str">
            <v>entfällt</v>
          </cell>
          <cell r="BV175" t="str">
            <v>entfällt</v>
          </cell>
          <cell r="BW175" t="str">
            <v>entfällt</v>
          </cell>
          <cell r="BX175" t="str">
            <v>entfällt</v>
          </cell>
          <cell r="BY175" t="str">
            <v>entfällt</v>
          </cell>
          <cell r="BZ175" t="str">
            <v>entfällt</v>
          </cell>
          <cell r="CA175" t="str">
            <v>entfällt</v>
          </cell>
          <cell r="CB175" t="str">
            <v>entfällt</v>
          </cell>
          <cell r="CC175" t="str">
            <v>entfällt</v>
          </cell>
          <cell r="CD175" t="str">
            <v>entfällt</v>
          </cell>
          <cell r="CE175" t="str">
            <v>entfällt</v>
          </cell>
          <cell r="CF175" t="str">
            <v>entfällt</v>
          </cell>
          <cell r="CG175" t="str">
            <v>entfällt</v>
          </cell>
          <cell r="CH175" t="str">
            <v>entfällt</v>
          </cell>
          <cell r="CI175" t="str">
            <v>entfällt</v>
          </cell>
          <cell r="CJ175" t="str">
            <v>entfällt</v>
          </cell>
          <cell r="CK175" t="str">
            <v>entfällt</v>
          </cell>
          <cell r="CL175" t="str">
            <v>entfällt</v>
          </cell>
          <cell r="CM175" t="str">
            <v>entfällt</v>
          </cell>
          <cell r="CN175" t="str">
            <v>entfällt</v>
          </cell>
          <cell r="CO175" t="str">
            <v>entfällt</v>
          </cell>
          <cell r="CP175" t="str">
            <v>entfällt</v>
          </cell>
          <cell r="CQ175" t="str">
            <v>entfällt</v>
          </cell>
          <cell r="CR175" t="str">
            <v>entfällt</v>
          </cell>
          <cell r="CS175" t="str">
            <v>entfällt</v>
          </cell>
          <cell r="CT175" t="str">
            <v>entfällt</v>
          </cell>
          <cell r="CU175" t="str">
            <v>entfällt</v>
          </cell>
          <cell r="CV175" t="str">
            <v>entfällt</v>
          </cell>
          <cell r="CW175" t="str">
            <v>entfällt</v>
          </cell>
          <cell r="CX175" t="str">
            <v>entfällt</v>
          </cell>
          <cell r="CY175" t="str">
            <v>entfällt</v>
          </cell>
          <cell r="CZ175" t="str">
            <v>entfällt</v>
          </cell>
          <cell r="DA175" t="str">
            <v>entfällt</v>
          </cell>
          <cell r="DB175" t="str">
            <v>entfällt</v>
          </cell>
          <cell r="DC175" t="str">
            <v>entfällt</v>
          </cell>
          <cell r="DD175" t="str">
            <v>entfällt</v>
          </cell>
          <cell r="DE175" t="str">
            <v>entfällt</v>
          </cell>
          <cell r="DF175" t="str">
            <v>entfällt</v>
          </cell>
          <cell r="DG175" t="str">
            <v>entfällt</v>
          </cell>
          <cell r="DH175" t="str">
            <v>entfällt</v>
          </cell>
          <cell r="DI175" t="str">
            <v>entfällt</v>
          </cell>
          <cell r="DJ175" t="str">
            <v>entfällt</v>
          </cell>
          <cell r="DK175" t="str">
            <v>entfällt</v>
          </cell>
          <cell r="DL175" t="str">
            <v>entfällt</v>
          </cell>
          <cell r="DM175" t="str">
            <v>entfällt</v>
          </cell>
          <cell r="DN175" t="str">
            <v>entfällt</v>
          </cell>
          <cell r="DO175" t="str">
            <v>entfällt</v>
          </cell>
          <cell r="DP175" t="str">
            <v>entfällt</v>
          </cell>
          <cell r="DQ175" t="str">
            <v>entfällt</v>
          </cell>
          <cell r="DR175" t="str">
            <v>entfällt</v>
          </cell>
          <cell r="DS175" t="str">
            <v>entfällt</v>
          </cell>
          <cell r="DT175" t="str">
            <v>entfällt</v>
          </cell>
          <cell r="DU175" t="str">
            <v>entfällt</v>
          </cell>
          <cell r="DV175" t="str">
            <v>entfällt</v>
          </cell>
          <cell r="DW175" t="str">
            <v>entfällt</v>
          </cell>
          <cell r="DX175" t="str">
            <v>entfällt</v>
          </cell>
          <cell r="DY175" t="str">
            <v>entfällt</v>
          </cell>
          <cell r="DZ175" t="str">
            <v>entfällt</v>
          </cell>
          <cell r="EA175" t="str">
            <v>entfällt</v>
          </cell>
          <cell r="EB175" t="str">
            <v>entfällt</v>
          </cell>
          <cell r="EC175" t="str">
            <v>entfällt</v>
          </cell>
          <cell r="ED175" t="str">
            <v>entfällt</v>
          </cell>
          <cell r="EE175" t="str">
            <v>entfällt</v>
          </cell>
          <cell r="EF175" t="str">
            <v>entfällt</v>
          </cell>
          <cell r="EG175" t="str">
            <v>entfällt</v>
          </cell>
          <cell r="EH175" t="str">
            <v>entfällt</v>
          </cell>
          <cell r="EI175" t="str">
            <v>entfällt</v>
          </cell>
          <cell r="EJ175" t="str">
            <v>entfällt</v>
          </cell>
          <cell r="EK175" t="str">
            <v>entfällt</v>
          </cell>
          <cell r="EL175" t="str">
            <v>entfällt</v>
          </cell>
          <cell r="EM175" t="str">
            <v>entfällt</v>
          </cell>
          <cell r="EN175" t="str">
            <v>entfällt</v>
          </cell>
          <cell r="EO175" t="str">
            <v>entfällt</v>
          </cell>
          <cell r="EP175" t="str">
            <v>entfällt</v>
          </cell>
          <cell r="EQ175" t="str">
            <v>entfällt</v>
          </cell>
          <cell r="ER175" t="str">
            <v>entfällt</v>
          </cell>
          <cell r="ES175" t="str">
            <v>entfällt</v>
          </cell>
          <cell r="ET175" t="str">
            <v>entfällt</v>
          </cell>
          <cell r="EU175" t="str">
            <v>entfällt</v>
          </cell>
          <cell r="EV175" t="str">
            <v>-</v>
          </cell>
          <cell r="EW175" t="str">
            <v>-</v>
          </cell>
          <cell r="EX175" t="str">
            <v>-</v>
          </cell>
          <cell r="EY175" t="str">
            <v>-</v>
          </cell>
          <cell r="EZ175" t="str">
            <v>-</v>
          </cell>
          <cell r="FA175" t="str">
            <v>-</v>
          </cell>
          <cell r="FB175" t="str">
            <v>-</v>
          </cell>
          <cell r="FC175" t="str">
            <v>-</v>
          </cell>
          <cell r="FD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W175">
            <v>0</v>
          </cell>
          <cell r="FX175">
            <v>33</v>
          </cell>
        </row>
        <row r="176">
          <cell r="I176">
            <v>1410</v>
          </cell>
          <cell r="J176" t="str">
            <v>Neubrandenburg, Salvador-Allende-Str. 2-8</v>
          </cell>
          <cell r="K176" t="str">
            <v>Team 01</v>
          </cell>
          <cell r="L176" t="str">
            <v>Team 1 &amp; 2</v>
          </cell>
          <cell r="M176" t="str">
            <v>Gauger, Sebastian</v>
          </cell>
          <cell r="N176" t="str">
            <v>Krause, Jörn Peter</v>
          </cell>
          <cell r="O176" t="str">
            <v>Krause, Jörn-Peter</v>
          </cell>
          <cell r="P176" t="str">
            <v>Walter, Heike</v>
          </cell>
          <cell r="Q176" t="str">
            <v>Beer, Marita</v>
          </cell>
          <cell r="R176" t="str">
            <v>3051.010.01</v>
          </cell>
          <cell r="S176" t="str">
            <v>3051.100.10</v>
          </cell>
          <cell r="T176" t="str">
            <v>40</v>
          </cell>
          <cell r="U176" t="str">
            <v>Mietwohnanlage</v>
          </cell>
          <cell r="W176" t="str">
            <v>TN04</v>
          </cell>
          <cell r="X176" t="str">
            <v>Wohnen</v>
          </cell>
          <cell r="Y176" t="str">
            <v>Wohnen</v>
          </cell>
          <cell r="Z176" t="str">
            <v>Mecklenburg-Vorpommern</v>
          </cell>
          <cell r="AA176" t="str">
            <v>17036</v>
          </cell>
          <cell r="AB176" t="str">
            <v>Neubrandenburg</v>
          </cell>
          <cell r="AC176" t="str">
            <v>Lichtenberg</v>
          </cell>
          <cell r="AD176" t="str">
            <v>Friedrichsfelde</v>
          </cell>
          <cell r="AE176" t="str">
            <v>Salvador Allende Str. 2-8 u.a.</v>
          </cell>
          <cell r="AF176" t="str">
            <v>3051/3058/3058/1410/0001</v>
          </cell>
          <cell r="AG176">
            <v>1410</v>
          </cell>
          <cell r="AH176" t="str">
            <v>LBB13 LBB Fonds 13 Standort 10 Teilgarantie 01</v>
          </cell>
          <cell r="AI176">
            <v>327</v>
          </cell>
          <cell r="AJ176" t="str">
            <v>-</v>
          </cell>
          <cell r="AK176">
            <v>0</v>
          </cell>
          <cell r="AL176">
            <v>18021.57</v>
          </cell>
          <cell r="AM176">
            <v>115457.37</v>
          </cell>
          <cell r="AN176">
            <v>115457.37</v>
          </cell>
          <cell r="AO176">
            <v>115457.37</v>
          </cell>
          <cell r="AP176" t="str">
            <v>-</v>
          </cell>
          <cell r="AQ176" t="str">
            <v>3051.100.10</v>
          </cell>
          <cell r="AR176" t="str">
            <v>entfällt</v>
          </cell>
          <cell r="AS176">
            <v>1</v>
          </cell>
          <cell r="AT176" t="str">
            <v>MP</v>
          </cell>
          <cell r="AU176" t="str">
            <v>keine BWV in DMS</v>
          </cell>
          <cell r="AV176" t="str">
            <v>keine BWV in DMS</v>
          </cell>
          <cell r="AW176" t="str">
            <v>keine BWV in DMS</v>
          </cell>
          <cell r="AX176" t="str">
            <v>keine BWV in DMS</v>
          </cell>
          <cell r="AY176" t="str">
            <v>keine BWV in DMS</v>
          </cell>
          <cell r="AZ176" t="str">
            <v>keine BWV in DMS</v>
          </cell>
          <cell r="BA176" t="str">
            <v>keine BWV in DMS</v>
          </cell>
          <cell r="BB176" t="str">
            <v>keine BWV in DMS</v>
          </cell>
          <cell r="BC176" t="str">
            <v>keine BWV in DMS</v>
          </cell>
          <cell r="BD176" t="str">
            <v>keine BWV in DMS</v>
          </cell>
          <cell r="BE176" t="str">
            <v>keine BWV in DMS</v>
          </cell>
          <cell r="BF176" t="str">
            <v>keine BWV in DMS</v>
          </cell>
          <cell r="BG176" t="str">
            <v>keine BWV in DMS</v>
          </cell>
          <cell r="BH176" t="str">
            <v>keine BWV in DMS</v>
          </cell>
          <cell r="BI176" t="str">
            <v>entfällt</v>
          </cell>
          <cell r="BJ176" t="str">
            <v>W</v>
          </cell>
          <cell r="BK176" t="str">
            <v>W</v>
          </cell>
          <cell r="BL176" t="str">
            <v>G</v>
          </cell>
          <cell r="BM176" t="str">
            <v>G</v>
          </cell>
          <cell r="BN176" t="str">
            <v>G</v>
          </cell>
          <cell r="BO176" t="str">
            <v>G</v>
          </cell>
          <cell r="BP176" t="str">
            <v>G</v>
          </cell>
          <cell r="BQ176" t="str">
            <v>entfällt</v>
          </cell>
          <cell r="BR176" t="str">
            <v>WMP</v>
          </cell>
          <cell r="BS176" t="str">
            <v>WMP</v>
          </cell>
          <cell r="BT176" t="str">
            <v>GMP</v>
          </cell>
          <cell r="BU176" t="str">
            <v>GMP</v>
          </cell>
          <cell r="BV176" t="str">
            <v>GMP</v>
          </cell>
          <cell r="BW176" t="str">
            <v>GMP</v>
          </cell>
          <cell r="BX176" t="str">
            <v>GMP</v>
          </cell>
          <cell r="BY176" t="str">
            <v>entfällt</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1</v>
          </cell>
          <cell r="EP176" t="str">
            <v>nein, DV</v>
          </cell>
          <cell r="EQ176" t="str">
            <v>entfällt</v>
          </cell>
          <cell r="ER176">
            <v>0</v>
          </cell>
          <cell r="ES176" t="str">
            <v>entfällt</v>
          </cell>
          <cell r="EV176">
            <v>0</v>
          </cell>
          <cell r="EW176">
            <v>0</v>
          </cell>
          <cell r="EX176">
            <v>0</v>
          </cell>
          <cell r="EY176">
            <v>0</v>
          </cell>
          <cell r="EZ176">
            <v>0</v>
          </cell>
          <cell r="FA176">
            <v>0</v>
          </cell>
          <cell r="FB176">
            <v>0</v>
          </cell>
          <cell r="FC176">
            <v>0</v>
          </cell>
          <cell r="FD176">
            <v>0</v>
          </cell>
          <cell r="FE176"/>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W176">
            <v>0</v>
          </cell>
          <cell r="FX176">
            <v>1101</v>
          </cell>
        </row>
        <row r="177">
          <cell r="I177">
            <v>22</v>
          </cell>
          <cell r="J177" t="str">
            <v>Popitzweg 9, 11, 13</v>
          </cell>
          <cell r="K177" t="str">
            <v>Team 03</v>
          </cell>
          <cell r="L177" t="str">
            <v>Team 3 &amp; 4</v>
          </cell>
          <cell r="M177" t="str">
            <v>Gauger, Sebastian</v>
          </cell>
          <cell r="N177" t="str">
            <v>Trettin, Sabrina</v>
          </cell>
          <cell r="O177" t="str">
            <v>Rudi, Irina</v>
          </cell>
          <cell r="P177" t="str">
            <v>Hoppe, Cordula | Nemetz, Reinhard</v>
          </cell>
          <cell r="Q177" t="str">
            <v>Cosen, Selda</v>
          </cell>
          <cell r="R177" t="str">
            <v>3051.015.01</v>
          </cell>
          <cell r="S177" t="str">
            <v>3051.100.15</v>
          </cell>
          <cell r="T177" t="str">
            <v>43</v>
          </cell>
          <cell r="U177" t="str">
            <v>Apartmentanlage Beschäftigtenwohnen</v>
          </cell>
          <cell r="V177"/>
          <cell r="W177" t="str">
            <v>TN05</v>
          </cell>
          <cell r="X177" t="str">
            <v>Apartment</v>
          </cell>
          <cell r="Y177" t="str">
            <v>Apartment</v>
          </cell>
          <cell r="Z177" t="str">
            <v>Berlin</v>
          </cell>
          <cell r="AA177" t="str">
            <v>13627</v>
          </cell>
          <cell r="AB177" t="str">
            <v>Berlin</v>
          </cell>
          <cell r="AC177" t="str">
            <v>Charlottenburg-Wilmersdorf</v>
          </cell>
          <cell r="AD177" t="str">
            <v>Charlottenburg-Nord</v>
          </cell>
          <cell r="AE177" t="str">
            <v>Popitzweg 11</v>
          </cell>
          <cell r="AF177" t="str">
            <v>3051/3059/1100/0022/0002</v>
          </cell>
          <cell r="AG177">
            <v>22</v>
          </cell>
          <cell r="AH177" t="str">
            <v>LBB13 LBB Fonds 13 Standort 15 Teilgarantie 01</v>
          </cell>
          <cell r="AI177">
            <v>1</v>
          </cell>
          <cell r="AJ177">
            <v>260</v>
          </cell>
          <cell r="AK177">
            <v>0</v>
          </cell>
          <cell r="AL177">
            <v>7879.8</v>
          </cell>
          <cell r="AM177">
            <v>583.99</v>
          </cell>
          <cell r="AN177">
            <v>583.99</v>
          </cell>
          <cell r="AO177">
            <v>292.27</v>
          </cell>
          <cell r="AP177" t="str">
            <v>-</v>
          </cell>
          <cell r="AQ177" t="str">
            <v>3051.100.15</v>
          </cell>
          <cell r="AR177">
            <v>11</v>
          </cell>
          <cell r="AS177">
            <v>3</v>
          </cell>
          <cell r="AT177">
            <v>6</v>
          </cell>
          <cell r="AU177" t="str">
            <v>-</v>
          </cell>
          <cell r="AV177" t="str">
            <v>-</v>
          </cell>
          <cell r="AW177" t="str">
            <v>-</v>
          </cell>
          <cell r="AX177" t="str">
            <v>-</v>
          </cell>
          <cell r="AY177" t="str">
            <v>-</v>
          </cell>
          <cell r="AZ177" t="str">
            <v>-</v>
          </cell>
          <cell r="BA177" t="str">
            <v>-</v>
          </cell>
          <cell r="BB177" t="str">
            <v>-</v>
          </cell>
          <cell r="BC177" t="str">
            <v>-</v>
          </cell>
          <cell r="BD177" t="str">
            <v>-</v>
          </cell>
          <cell r="BE177" t="str">
            <v>-</v>
          </cell>
          <cell r="BF177" t="str">
            <v>-</v>
          </cell>
          <cell r="BG177" t="str">
            <v>-</v>
          </cell>
          <cell r="BH177" t="str">
            <v>-</v>
          </cell>
          <cell r="BI177"/>
          <cell r="BJ177" t="str">
            <v>A</v>
          </cell>
          <cell r="BK177" t="str">
            <v>A</v>
          </cell>
          <cell r="BL177" t="str">
            <v>G</v>
          </cell>
          <cell r="BM177" t="str">
            <v>G</v>
          </cell>
          <cell r="BN177" t="str">
            <v>G</v>
          </cell>
          <cell r="BO177" t="str">
            <v>G</v>
          </cell>
          <cell r="BP177" t="str">
            <v>G</v>
          </cell>
          <cell r="BQ177" t="str">
            <v>A</v>
          </cell>
          <cell r="BR177" t="str">
            <v>A6</v>
          </cell>
          <cell r="BS177" t="str">
            <v>A6</v>
          </cell>
          <cell r="BT177" t="str">
            <v>G6</v>
          </cell>
          <cell r="BU177" t="str">
            <v>G6</v>
          </cell>
          <cell r="BV177" t="str">
            <v>G6</v>
          </cell>
          <cell r="BW177" t="str">
            <v>G6</v>
          </cell>
          <cell r="BX177" t="str">
            <v>G6</v>
          </cell>
          <cell r="BY177" t="str">
            <v>A6</v>
          </cell>
          <cell r="BZ177">
            <v>31000</v>
          </cell>
          <cell r="CA177">
            <v>4.0209075995448771</v>
          </cell>
          <cell r="CB177">
            <v>10156.073</v>
          </cell>
          <cell r="CC177">
            <v>1456.489</v>
          </cell>
          <cell r="CD177">
            <v>8616.9030000000002</v>
          </cell>
          <cell r="CE177">
            <v>4495</v>
          </cell>
          <cell r="CF177">
            <v>0</v>
          </cell>
          <cell r="CG177">
            <v>0</v>
          </cell>
          <cell r="CH177">
            <v>400</v>
          </cell>
          <cell r="CI177">
            <v>0</v>
          </cell>
          <cell r="CJ177">
            <v>2361.6309999999999</v>
          </cell>
          <cell r="CK177">
            <v>0</v>
          </cell>
          <cell r="CL177">
            <v>0</v>
          </cell>
          <cell r="CM177">
            <v>0</v>
          </cell>
          <cell r="CN177">
            <v>0</v>
          </cell>
          <cell r="CO177">
            <v>1715</v>
          </cell>
          <cell r="CP177">
            <v>250</v>
          </cell>
          <cell r="CQ177">
            <v>0</v>
          </cell>
          <cell r="CR177">
            <v>32.5</v>
          </cell>
          <cell r="CS177">
            <v>1</v>
          </cell>
          <cell r="CT177">
            <v>0</v>
          </cell>
          <cell r="CU177">
            <v>114</v>
          </cell>
          <cell r="CV177">
            <v>0</v>
          </cell>
          <cell r="CW177">
            <v>64</v>
          </cell>
          <cell r="CX177">
            <v>40.131999999999998</v>
          </cell>
          <cell r="CY177">
            <v>125.301</v>
          </cell>
          <cell r="CZ177">
            <v>91.852000000000004</v>
          </cell>
          <cell r="DA177">
            <v>0</v>
          </cell>
          <cell r="DB177">
            <v>0</v>
          </cell>
          <cell r="DC177">
            <v>0</v>
          </cell>
          <cell r="DD177">
            <v>0</v>
          </cell>
          <cell r="DE177">
            <v>264</v>
          </cell>
          <cell r="DF177">
            <v>0</v>
          </cell>
          <cell r="DG177">
            <v>35</v>
          </cell>
          <cell r="DH177">
            <v>0</v>
          </cell>
          <cell r="DI177">
            <v>155</v>
          </cell>
          <cell r="DJ177">
            <v>0</v>
          </cell>
          <cell r="DK177">
            <v>0</v>
          </cell>
          <cell r="DL177">
            <v>0</v>
          </cell>
          <cell r="DM177">
            <v>1108.8910000000001</v>
          </cell>
          <cell r="DN177">
            <v>0</v>
          </cell>
          <cell r="DO177">
            <v>0</v>
          </cell>
          <cell r="DP177">
            <v>0</v>
          </cell>
          <cell r="DQ177">
            <v>1841.69</v>
          </cell>
          <cell r="DR177">
            <v>0</v>
          </cell>
          <cell r="DS177">
            <v>0</v>
          </cell>
          <cell r="DT177">
            <v>1841.69</v>
          </cell>
          <cell r="DU177">
            <v>0</v>
          </cell>
          <cell r="DV177">
            <v>0</v>
          </cell>
          <cell r="DW177">
            <v>0</v>
          </cell>
          <cell r="DX177">
            <v>0</v>
          </cell>
          <cell r="DY177">
            <v>0</v>
          </cell>
          <cell r="DZ177">
            <v>0</v>
          </cell>
          <cell r="EA177">
            <v>2511.35</v>
          </cell>
          <cell r="EB177">
            <v>0</v>
          </cell>
          <cell r="EC177">
            <v>0.72</v>
          </cell>
          <cell r="ED177">
            <v>0</v>
          </cell>
          <cell r="EE177">
            <v>0</v>
          </cell>
          <cell r="EF177">
            <v>2512.0699999999997</v>
          </cell>
          <cell r="EG177">
            <v>0</v>
          </cell>
          <cell r="EH177">
            <v>0</v>
          </cell>
          <cell r="EI177">
            <v>1.44</v>
          </cell>
          <cell r="EJ177">
            <v>0</v>
          </cell>
          <cell r="EK177">
            <v>1.44</v>
          </cell>
          <cell r="EL177">
            <v>2.16</v>
          </cell>
          <cell r="EM177">
            <v>303</v>
          </cell>
          <cell r="EN177">
            <v>427.4</v>
          </cell>
          <cell r="EO177">
            <v>1</v>
          </cell>
          <cell r="EP177" t="str">
            <v>ja</v>
          </cell>
          <cell r="EQ177">
            <v>1041.73</v>
          </cell>
          <cell r="ER177">
            <v>3313.47</v>
          </cell>
          <cell r="ES177">
            <v>4355.2</v>
          </cell>
          <cell r="ET177">
            <v>7</v>
          </cell>
          <cell r="EU177">
            <v>20</v>
          </cell>
          <cell r="EV177">
            <v>0</v>
          </cell>
          <cell r="EW177">
            <v>19898.690586288372</v>
          </cell>
          <cell r="EX177">
            <v>2393.8239862550022</v>
          </cell>
          <cell r="EY177">
            <v>1.5684279835307449</v>
          </cell>
          <cell r="EZ177">
            <v>5225.0425461651475</v>
          </cell>
          <cell r="FA177">
            <v>0</v>
          </cell>
          <cell r="FB177">
            <v>762.58516054599158</v>
          </cell>
          <cell r="FC177">
            <v>2718.2892927619555</v>
          </cell>
          <cell r="FD177">
            <v>30999.999999999996</v>
          </cell>
          <cell r="FF177">
            <v>7155.3818968765499</v>
          </cell>
          <cell r="FG177">
            <v>7879.8</v>
          </cell>
          <cell r="FH177">
            <v>0</v>
          </cell>
          <cell r="FI177">
            <v>0</v>
          </cell>
          <cell r="FJ177">
            <v>1685.9366665840357</v>
          </cell>
          <cell r="FK177">
            <v>7879.8</v>
          </cell>
          <cell r="FL177">
            <v>0</v>
          </cell>
          <cell r="FM177">
            <v>0</v>
          </cell>
          <cell r="FN177">
            <v>2473.4682107709468</v>
          </cell>
          <cell r="FO177">
            <v>7879.8</v>
          </cell>
          <cell r="FP177">
            <v>0</v>
          </cell>
          <cell r="FQ177">
            <v>0</v>
          </cell>
          <cell r="FR177">
            <v>236.96047050074367</v>
          </cell>
          <cell r="FS177">
            <v>7879.8</v>
          </cell>
          <cell r="FT177">
            <v>1250.4600274541399</v>
          </cell>
          <cell r="FU177">
            <v>7879.8</v>
          </cell>
          <cell r="FW177">
            <v>0</v>
          </cell>
          <cell r="FX177">
            <v>1410</v>
          </cell>
        </row>
        <row r="178">
          <cell r="I178">
            <v>7</v>
          </cell>
          <cell r="J178" t="str">
            <v>Stresemannstr. 17-19</v>
          </cell>
          <cell r="K178" t="str">
            <v>Team 04</v>
          </cell>
          <cell r="L178" t="str">
            <v>Team 3 &amp; 4</v>
          </cell>
          <cell r="M178" t="str">
            <v>Gauger, Sebastian</v>
          </cell>
          <cell r="N178" t="str">
            <v>Harnisch, Claudia</v>
          </cell>
          <cell r="O178" t="str">
            <v>Figaschewsky, Katja</v>
          </cell>
          <cell r="P178" t="str">
            <v>Emami, Nazila</v>
          </cell>
          <cell r="Q178" t="str">
            <v>Cosen, Selda</v>
          </cell>
          <cell r="R178" t="str">
            <v>3051.016.01</v>
          </cell>
          <cell r="S178" t="str">
            <v>3051.100.16</v>
          </cell>
          <cell r="T178" t="str">
            <v>44</v>
          </cell>
          <cell r="U178" t="str">
            <v>Apartmentanlage Hauptstadtwohnen</v>
          </cell>
          <cell r="V178"/>
          <cell r="W178" t="str">
            <v>TN05</v>
          </cell>
          <cell r="X178" t="str">
            <v>Apartment</v>
          </cell>
          <cell r="Y178" t="str">
            <v>Apartment</v>
          </cell>
          <cell r="Z178" t="str">
            <v>Berlin</v>
          </cell>
          <cell r="AA178" t="str">
            <v>10963</v>
          </cell>
          <cell r="AB178" t="str">
            <v>Berlin</v>
          </cell>
          <cell r="AC178" t="str">
            <v>Friedrichshain-Kreuzberg</v>
          </cell>
          <cell r="AD178" t="str">
            <v>Kreuzberg</v>
          </cell>
          <cell r="AE178" t="str">
            <v>Stresemannstr. 17-19</v>
          </cell>
          <cell r="AF178" t="str">
            <v>3051/3051/1100/0007/0001</v>
          </cell>
          <cell r="AG178">
            <v>7</v>
          </cell>
          <cell r="AH178" t="str">
            <v>LBB13 LBB Fonds 13 Standort 16 Teilgarantie 01</v>
          </cell>
          <cell r="AI178">
            <v>1</v>
          </cell>
          <cell r="AJ178">
            <v>99</v>
          </cell>
          <cell r="AK178">
            <v>30</v>
          </cell>
          <cell r="AL178">
            <v>2637.13</v>
          </cell>
          <cell r="AM178">
            <v>731</v>
          </cell>
          <cell r="AN178">
            <v>731</v>
          </cell>
          <cell r="AO178">
            <v>0</v>
          </cell>
          <cell r="AP178" t="str">
            <v>-</v>
          </cell>
          <cell r="AQ178" t="str">
            <v>3051.100.16</v>
          </cell>
          <cell r="AR178">
            <v>7</v>
          </cell>
          <cell r="AS178">
            <v>1</v>
          </cell>
          <cell r="AT178">
            <v>4</v>
          </cell>
          <cell r="AU178" t="str">
            <v>-</v>
          </cell>
          <cell r="AV178" t="str">
            <v>-</v>
          </cell>
          <cell r="AW178" t="str">
            <v>-</v>
          </cell>
          <cell r="AX178" t="str">
            <v>-</v>
          </cell>
          <cell r="AY178" t="str">
            <v>-</v>
          </cell>
          <cell r="AZ178" t="str">
            <v>-</v>
          </cell>
          <cell r="BA178" t="str">
            <v>-</v>
          </cell>
          <cell r="BB178" t="str">
            <v>-</v>
          </cell>
          <cell r="BC178" t="str">
            <v>-</v>
          </cell>
          <cell r="BD178" t="str">
            <v>-</v>
          </cell>
          <cell r="BE178" t="str">
            <v>-</v>
          </cell>
          <cell r="BF178" t="str">
            <v>-</v>
          </cell>
          <cell r="BG178" t="str">
            <v>-</v>
          </cell>
          <cell r="BH178" t="str">
            <v>-</v>
          </cell>
          <cell r="BI178"/>
          <cell r="BJ178" t="str">
            <v>A</v>
          </cell>
          <cell r="BK178" t="str">
            <v>A</v>
          </cell>
          <cell r="BL178" t="str">
            <v>G</v>
          </cell>
          <cell r="BM178" t="str">
            <v>G</v>
          </cell>
          <cell r="BN178" t="str">
            <v>G</v>
          </cell>
          <cell r="BO178" t="str">
            <v>G</v>
          </cell>
          <cell r="BP178" t="str">
            <v>G</v>
          </cell>
          <cell r="BQ178" t="str">
            <v>A</v>
          </cell>
          <cell r="BR178" t="str">
            <v>A4</v>
          </cell>
          <cell r="BS178" t="str">
            <v>A4</v>
          </cell>
          <cell r="BT178" t="str">
            <v>G4</v>
          </cell>
          <cell r="BU178" t="str">
            <v>G4</v>
          </cell>
          <cell r="BV178" t="str">
            <v>G4</v>
          </cell>
          <cell r="BW178" t="str">
            <v>G4</v>
          </cell>
          <cell r="BX178" t="str">
            <v>G4</v>
          </cell>
          <cell r="BY178" t="str">
            <v>A4</v>
          </cell>
          <cell r="BZ178">
            <v>10600</v>
          </cell>
          <cell r="CA178">
            <v>4.0209075995448771</v>
          </cell>
          <cell r="CB178">
            <v>2056.4639999999999</v>
          </cell>
          <cell r="CC178">
            <v>618</v>
          </cell>
          <cell r="CD178">
            <v>1418</v>
          </cell>
          <cell r="CE178">
            <v>376</v>
          </cell>
          <cell r="CF178">
            <v>0</v>
          </cell>
          <cell r="CG178">
            <v>0</v>
          </cell>
          <cell r="CH178">
            <v>0</v>
          </cell>
          <cell r="CI178">
            <v>0</v>
          </cell>
          <cell r="CJ178">
            <v>945</v>
          </cell>
          <cell r="CK178">
            <v>0</v>
          </cell>
          <cell r="CL178">
            <v>0</v>
          </cell>
          <cell r="CM178">
            <v>0</v>
          </cell>
          <cell r="CN178">
            <v>0</v>
          </cell>
          <cell r="CO178">
            <v>97</v>
          </cell>
          <cell r="CP178">
            <v>160</v>
          </cell>
          <cell r="CQ178">
            <v>0</v>
          </cell>
          <cell r="CR178">
            <v>70.224000000000004</v>
          </cell>
          <cell r="CS178">
            <v>0</v>
          </cell>
          <cell r="CT178">
            <v>0</v>
          </cell>
          <cell r="CU178">
            <v>13</v>
          </cell>
          <cell r="CV178">
            <v>0</v>
          </cell>
          <cell r="CW178">
            <v>0</v>
          </cell>
          <cell r="CX178">
            <v>0</v>
          </cell>
          <cell r="CY178">
            <v>0</v>
          </cell>
          <cell r="CZ178">
            <v>18.003</v>
          </cell>
          <cell r="DA178">
            <v>108</v>
          </cell>
          <cell r="DB178">
            <v>0</v>
          </cell>
          <cell r="DC178">
            <v>0</v>
          </cell>
          <cell r="DD178">
            <v>0</v>
          </cell>
          <cell r="DE178">
            <v>38</v>
          </cell>
          <cell r="DF178">
            <v>0</v>
          </cell>
          <cell r="DG178">
            <v>0</v>
          </cell>
          <cell r="DH178">
            <v>0</v>
          </cell>
          <cell r="DI178">
            <v>0</v>
          </cell>
          <cell r="DJ178">
            <v>0</v>
          </cell>
          <cell r="DK178">
            <v>24</v>
          </cell>
          <cell r="DL178">
            <v>0</v>
          </cell>
          <cell r="DM178">
            <v>161.46700000000001</v>
          </cell>
          <cell r="DN178">
            <v>0</v>
          </cell>
          <cell r="DO178">
            <v>0</v>
          </cell>
          <cell r="DP178">
            <v>0</v>
          </cell>
          <cell r="DQ178">
            <v>93.43</v>
          </cell>
          <cell r="DR178">
            <v>29.37</v>
          </cell>
          <cell r="DS178">
            <v>206.24</v>
          </cell>
          <cell r="DT178">
            <v>329.04</v>
          </cell>
          <cell r="DU178">
            <v>0</v>
          </cell>
          <cell r="DV178">
            <v>0</v>
          </cell>
          <cell r="DW178">
            <v>0</v>
          </cell>
          <cell r="DX178">
            <v>0</v>
          </cell>
          <cell r="DY178">
            <v>0</v>
          </cell>
          <cell r="DZ178">
            <v>0</v>
          </cell>
          <cell r="EA178">
            <v>1.41</v>
          </cell>
          <cell r="EB178">
            <v>0</v>
          </cell>
          <cell r="EC178">
            <v>0.24</v>
          </cell>
          <cell r="ED178">
            <v>0</v>
          </cell>
          <cell r="EE178">
            <v>0</v>
          </cell>
          <cell r="EF178">
            <v>1.65</v>
          </cell>
          <cell r="EG178">
            <v>0</v>
          </cell>
          <cell r="EH178">
            <v>0</v>
          </cell>
          <cell r="EI178">
            <v>315.75</v>
          </cell>
          <cell r="EJ178">
            <v>0</v>
          </cell>
          <cell r="EK178">
            <v>315.75</v>
          </cell>
          <cell r="EL178">
            <v>0.68</v>
          </cell>
          <cell r="EM178">
            <v>27</v>
          </cell>
          <cell r="EN178">
            <v>129.44</v>
          </cell>
          <cell r="EO178">
            <v>1</v>
          </cell>
          <cell r="EP178" t="str">
            <v>ja</v>
          </cell>
          <cell r="EQ178">
            <v>122.8</v>
          </cell>
          <cell r="ER178">
            <v>523.6400000000001</v>
          </cell>
          <cell r="ES178">
            <v>646.44000000000005</v>
          </cell>
          <cell r="ET178">
            <v>5</v>
          </cell>
          <cell r="EU178">
            <v>28</v>
          </cell>
          <cell r="EV178">
            <v>0</v>
          </cell>
          <cell r="EW178">
            <v>6804.0683940211857</v>
          </cell>
          <cell r="EX178">
            <v>818.53336304203299</v>
          </cell>
          <cell r="EY178">
            <v>0.53630118146535144</v>
          </cell>
          <cell r="EZ178">
            <v>1786.6274512693728</v>
          </cell>
          <cell r="FA178">
            <v>0</v>
          </cell>
          <cell r="FB178">
            <v>260.75492586411326</v>
          </cell>
          <cell r="FC178">
            <v>929.47956462182992</v>
          </cell>
          <cell r="FD178">
            <v>10600</v>
          </cell>
          <cell r="FF178">
            <v>3486.9580413182598</v>
          </cell>
          <cell r="FG178">
            <v>2637.13</v>
          </cell>
          <cell r="FH178">
            <v>0</v>
          </cell>
          <cell r="FI178">
            <v>0</v>
          </cell>
          <cell r="FJ178">
            <v>123.39473870183626</v>
          </cell>
          <cell r="FK178">
            <v>2637.13</v>
          </cell>
          <cell r="FL178">
            <v>0</v>
          </cell>
          <cell r="FM178">
            <v>0</v>
          </cell>
          <cell r="FN178">
            <v>0</v>
          </cell>
          <cell r="FO178">
            <v>0</v>
          </cell>
          <cell r="FP178">
            <v>0</v>
          </cell>
          <cell r="FQ178">
            <v>0</v>
          </cell>
          <cell r="FR178">
            <v>26.274681032991779</v>
          </cell>
          <cell r="FS178">
            <v>2637.13</v>
          </cell>
          <cell r="FT178">
            <v>742.41157896037248</v>
          </cell>
          <cell r="FU178">
            <v>2637.13</v>
          </cell>
          <cell r="FW178">
            <v>3</v>
          </cell>
          <cell r="FX178">
            <v>22</v>
          </cell>
        </row>
        <row r="179">
          <cell r="I179">
            <v>30</v>
          </cell>
          <cell r="J179" t="str">
            <v>Kaiser-Wilhelm-Str. 86, 88, 90</v>
          </cell>
          <cell r="K179" t="str">
            <v>Team 03</v>
          </cell>
          <cell r="L179" t="str">
            <v>Team 3 &amp; 4</v>
          </cell>
          <cell r="M179" t="str">
            <v>Gauger, Sebastian</v>
          </cell>
          <cell r="N179" t="str">
            <v>Trettin, Sabrina</v>
          </cell>
          <cell r="O179" t="str">
            <v>Kuhn, Daniela</v>
          </cell>
          <cell r="P179" t="str">
            <v>Schmiedke, Katharina | Nemetz, Reinhard</v>
          </cell>
          <cell r="Q179" t="str">
            <v>Engel, Kerstin</v>
          </cell>
          <cell r="R179" t="str">
            <v>3051.030.01</v>
          </cell>
          <cell r="S179" t="str">
            <v>3051.100.30</v>
          </cell>
          <cell r="T179" t="str">
            <v>43</v>
          </cell>
          <cell r="U179" t="str">
            <v>Apartmentanlage Beschäftigtenwohnen</v>
          </cell>
          <cell r="V179"/>
          <cell r="W179" t="str">
            <v>TN05</v>
          </cell>
          <cell r="X179" t="str">
            <v>Apartment</v>
          </cell>
          <cell r="Y179" t="str">
            <v>Apartment</v>
          </cell>
          <cell r="Z179" t="str">
            <v>Berlin</v>
          </cell>
          <cell r="AA179" t="str">
            <v>12247</v>
          </cell>
          <cell r="AB179" t="str">
            <v>Berlin</v>
          </cell>
          <cell r="AC179" t="str">
            <v>Steglitz-Zehlendorf</v>
          </cell>
          <cell r="AD179" t="str">
            <v>Lankwitz</v>
          </cell>
          <cell r="AE179" t="str">
            <v>Kaiser-Wilhelm-Str. 86</v>
          </cell>
          <cell r="AF179" t="str">
            <v>3051/3051/1100/0030/0001</v>
          </cell>
          <cell r="AG179">
            <v>30</v>
          </cell>
          <cell r="AH179" t="str">
            <v>LBB13 LBB Fonds 13 Standort 30 Teilgarantie 01</v>
          </cell>
          <cell r="AI179">
            <v>1</v>
          </cell>
          <cell r="AJ179">
            <v>77</v>
          </cell>
          <cell r="AK179">
            <v>0</v>
          </cell>
          <cell r="AL179">
            <v>2198.1899999999996</v>
          </cell>
          <cell r="AM179">
            <v>1250.4100000000001</v>
          </cell>
          <cell r="AN179">
            <v>1250.4100000000001</v>
          </cell>
          <cell r="AO179">
            <v>698.59</v>
          </cell>
          <cell r="AP179" t="str">
            <v>-</v>
          </cell>
          <cell r="AQ179" t="str">
            <v>3051.100.30</v>
          </cell>
          <cell r="AR179">
            <v>5</v>
          </cell>
          <cell r="AS179">
            <v>3</v>
          </cell>
          <cell r="AT179">
            <v>5</v>
          </cell>
          <cell r="AU179" t="str">
            <v>-</v>
          </cell>
          <cell r="AV179" t="str">
            <v>-</v>
          </cell>
          <cell r="AW179" t="str">
            <v>-</v>
          </cell>
          <cell r="AX179" t="str">
            <v>-</v>
          </cell>
          <cell r="AY179" t="str">
            <v>-</v>
          </cell>
          <cell r="AZ179" t="str">
            <v>-</v>
          </cell>
          <cell r="BA179" t="str">
            <v>-</v>
          </cell>
          <cell r="BB179" t="str">
            <v>-</v>
          </cell>
          <cell r="BC179" t="str">
            <v>-</v>
          </cell>
          <cell r="BD179" t="str">
            <v>-</v>
          </cell>
          <cell r="BE179" t="str">
            <v>-</v>
          </cell>
          <cell r="BF179" t="str">
            <v>-</v>
          </cell>
          <cell r="BG179" t="str">
            <v>-</v>
          </cell>
          <cell r="BH179" t="str">
            <v>-</v>
          </cell>
          <cell r="BI179"/>
          <cell r="BJ179" t="str">
            <v>A</v>
          </cell>
          <cell r="BK179" t="str">
            <v>A</v>
          </cell>
          <cell r="BL179" t="str">
            <v>G</v>
          </cell>
          <cell r="BM179" t="str">
            <v>G</v>
          </cell>
          <cell r="BN179" t="str">
            <v>G</v>
          </cell>
          <cell r="BO179" t="str">
            <v>G</v>
          </cell>
          <cell r="BP179" t="str">
            <v>G</v>
          </cell>
          <cell r="BQ179" t="str">
            <v>A</v>
          </cell>
          <cell r="BR179" t="str">
            <v>A5</v>
          </cell>
          <cell r="BS179" t="str">
            <v>A5</v>
          </cell>
          <cell r="BT179" t="str">
            <v>G5</v>
          </cell>
          <cell r="BU179" t="str">
            <v>G5</v>
          </cell>
          <cell r="BV179" t="str">
            <v>G5</v>
          </cell>
          <cell r="BW179" t="str">
            <v>G5</v>
          </cell>
          <cell r="BX179" t="str">
            <v>G5</v>
          </cell>
          <cell r="BY179" t="str">
            <v>A5</v>
          </cell>
          <cell r="BZ179">
            <v>8800</v>
          </cell>
          <cell r="CA179">
            <v>4.0209075995448771</v>
          </cell>
          <cell r="CB179">
            <v>3257.1419999999998</v>
          </cell>
          <cell r="CC179">
            <v>812.33900000000006</v>
          </cell>
          <cell r="CD179">
            <v>2269.1190000000001</v>
          </cell>
          <cell r="CE179">
            <v>792.57600000000002</v>
          </cell>
          <cell r="CF179">
            <v>235.036</v>
          </cell>
          <cell r="CG179">
            <v>0</v>
          </cell>
          <cell r="CH179">
            <v>64</v>
          </cell>
          <cell r="CI179">
            <v>3.8719999999999999</v>
          </cell>
          <cell r="CJ179">
            <v>609.62300000000005</v>
          </cell>
          <cell r="CK179">
            <v>0</v>
          </cell>
          <cell r="CL179">
            <v>0</v>
          </cell>
          <cell r="CM179">
            <v>12.25</v>
          </cell>
          <cell r="CN179">
            <v>0</v>
          </cell>
          <cell r="CO179">
            <v>571.39800000000002</v>
          </cell>
          <cell r="CP179">
            <v>94</v>
          </cell>
          <cell r="CQ179">
            <v>0</v>
          </cell>
          <cell r="CR179">
            <v>19.794</v>
          </cell>
          <cell r="CS179">
            <v>0</v>
          </cell>
          <cell r="CT179">
            <v>0</v>
          </cell>
          <cell r="CU179">
            <v>28</v>
          </cell>
          <cell r="CV179">
            <v>0</v>
          </cell>
          <cell r="CW179">
            <v>0</v>
          </cell>
          <cell r="CX179">
            <v>4.9649999999999999</v>
          </cell>
          <cell r="CY179">
            <v>176.61600000000001</v>
          </cell>
          <cell r="CZ179">
            <v>51.189</v>
          </cell>
          <cell r="DA179">
            <v>17</v>
          </cell>
          <cell r="DB179">
            <v>0</v>
          </cell>
          <cell r="DC179">
            <v>5</v>
          </cell>
          <cell r="DD179">
            <v>0</v>
          </cell>
          <cell r="DE179">
            <v>91</v>
          </cell>
          <cell r="DF179">
            <v>0</v>
          </cell>
          <cell r="DG179">
            <v>43</v>
          </cell>
          <cell r="DH179">
            <v>0</v>
          </cell>
          <cell r="DI179">
            <v>0</v>
          </cell>
          <cell r="DJ179">
            <v>0</v>
          </cell>
          <cell r="DK179">
            <v>0</v>
          </cell>
          <cell r="DL179">
            <v>0</v>
          </cell>
          <cell r="DM179">
            <v>285.423</v>
          </cell>
          <cell r="DN179">
            <v>0</v>
          </cell>
          <cell r="DO179">
            <v>0</v>
          </cell>
          <cell r="DP179">
            <v>0</v>
          </cell>
          <cell r="DQ179">
            <v>705.1</v>
          </cell>
          <cell r="DR179">
            <v>30.08</v>
          </cell>
          <cell r="DS179">
            <v>0</v>
          </cell>
          <cell r="DT179">
            <v>735.18000000000006</v>
          </cell>
          <cell r="DU179">
            <v>0</v>
          </cell>
          <cell r="DV179">
            <v>0</v>
          </cell>
          <cell r="DW179">
            <v>0</v>
          </cell>
          <cell r="DX179">
            <v>0</v>
          </cell>
          <cell r="DY179">
            <v>0</v>
          </cell>
          <cell r="DZ179">
            <v>0</v>
          </cell>
          <cell r="EA179">
            <v>0</v>
          </cell>
          <cell r="EB179">
            <v>0</v>
          </cell>
          <cell r="EC179">
            <v>2.21</v>
          </cell>
          <cell r="ED179">
            <v>0</v>
          </cell>
          <cell r="EE179">
            <v>0</v>
          </cell>
          <cell r="EF179">
            <v>2.21</v>
          </cell>
          <cell r="EG179">
            <v>37.07</v>
          </cell>
          <cell r="EH179">
            <v>0</v>
          </cell>
          <cell r="EI179">
            <v>0</v>
          </cell>
          <cell r="EJ179">
            <v>0</v>
          </cell>
          <cell r="EK179">
            <v>37.07</v>
          </cell>
          <cell r="EL179">
            <v>0.8</v>
          </cell>
          <cell r="EM179">
            <v>71</v>
          </cell>
          <cell r="EN179">
            <v>120.54</v>
          </cell>
          <cell r="EO179">
            <v>1</v>
          </cell>
          <cell r="EP179" t="str">
            <v>ja</v>
          </cell>
          <cell r="EQ179">
            <v>229</v>
          </cell>
          <cell r="ER179">
            <v>545.46</v>
          </cell>
          <cell r="ES179">
            <v>774.46</v>
          </cell>
          <cell r="ET179">
            <v>5</v>
          </cell>
          <cell r="EU179">
            <v>24</v>
          </cell>
          <cell r="EV179">
            <v>0</v>
          </cell>
          <cell r="EW179">
            <v>5648.6605535270219</v>
          </cell>
          <cell r="EX179">
            <v>679.53713158206506</v>
          </cell>
          <cell r="EY179">
            <v>0.44523116951840497</v>
          </cell>
          <cell r="EZ179">
            <v>1483.2378840726869</v>
          </cell>
          <cell r="FA179">
            <v>0</v>
          </cell>
          <cell r="FB179">
            <v>216.47578750982987</v>
          </cell>
          <cell r="FC179">
            <v>771.64341213887769</v>
          </cell>
          <cell r="FD179">
            <v>8800</v>
          </cell>
          <cell r="FF179">
            <v>2791.4767251449443</v>
          </cell>
          <cell r="FG179">
            <v>2198.1899999999996</v>
          </cell>
          <cell r="FH179">
            <v>0</v>
          </cell>
          <cell r="FI179">
            <v>0</v>
          </cell>
          <cell r="FJ179">
            <v>219.10930056918235</v>
          </cell>
          <cell r="FK179">
            <v>2198.1899999999996</v>
          </cell>
          <cell r="FL179">
            <v>0</v>
          </cell>
          <cell r="FM179">
            <v>0</v>
          </cell>
          <cell r="FN179">
            <v>264.14813160072458</v>
          </cell>
          <cell r="FO179">
            <v>2198.1899999999996</v>
          </cell>
          <cell r="FP179">
            <v>0</v>
          </cell>
          <cell r="FQ179">
            <v>0</v>
          </cell>
          <cell r="FR179">
            <v>58.218831271224488</v>
          </cell>
          <cell r="FS179">
            <v>2198.1899999999996</v>
          </cell>
          <cell r="FT179">
            <v>234.03535736632031</v>
          </cell>
          <cell r="FU179">
            <v>2198.1899999999996</v>
          </cell>
          <cell r="FW179">
            <v>1</v>
          </cell>
          <cell r="FX179">
            <v>7</v>
          </cell>
        </row>
        <row r="180">
          <cell r="I180">
            <v>28</v>
          </cell>
          <cell r="J180" t="str">
            <v>Maulbeerallee 22</v>
          </cell>
          <cell r="K180" t="str">
            <v>Team 03</v>
          </cell>
          <cell r="L180" t="str">
            <v>Team 3 &amp; 4</v>
          </cell>
          <cell r="M180" t="str">
            <v>Gauger, Sebastian</v>
          </cell>
          <cell r="N180" t="str">
            <v>Trettin, Sabrina</v>
          </cell>
          <cell r="O180" t="str">
            <v>Rudi, Irina</v>
          </cell>
          <cell r="P180" t="str">
            <v>Schmiedke, Katharina</v>
          </cell>
          <cell r="Q180" t="str">
            <v>Winkler, Anna</v>
          </cell>
          <cell r="R180" t="str">
            <v>3051.053.01</v>
          </cell>
          <cell r="S180" t="str">
            <v>3051.100.53</v>
          </cell>
          <cell r="T180" t="str">
            <v>43</v>
          </cell>
          <cell r="U180" t="str">
            <v>Apartmentanlage Beschäftigtenwohnen</v>
          </cell>
          <cell r="V180"/>
          <cell r="W180" t="str">
            <v>TN05</v>
          </cell>
          <cell r="X180" t="str">
            <v>Apartment</v>
          </cell>
          <cell r="Y180" t="str">
            <v>Apartment</v>
          </cell>
          <cell r="Z180" t="str">
            <v>Berlin</v>
          </cell>
          <cell r="AA180" t="str">
            <v>13593</v>
          </cell>
          <cell r="AB180" t="str">
            <v>Berlin</v>
          </cell>
          <cell r="AC180" t="str">
            <v>Spandau</v>
          </cell>
          <cell r="AD180" t="str">
            <v>Staaken</v>
          </cell>
          <cell r="AE180" t="str">
            <v>Maulbeerallee 22</v>
          </cell>
          <cell r="AF180" t="str">
            <v>3051/3059/1100/0028/0001</v>
          </cell>
          <cell r="AG180">
            <v>28</v>
          </cell>
          <cell r="AH180" t="str">
            <v>LBB13 LBB Fonds 13 Standort 53 Teilgarantie 01</v>
          </cell>
          <cell r="AI180">
            <v>1</v>
          </cell>
          <cell r="AJ180">
            <v>97</v>
          </cell>
          <cell r="AK180">
            <v>0</v>
          </cell>
          <cell r="AL180">
            <v>2961.83</v>
          </cell>
          <cell r="AM180">
            <v>500.38</v>
          </cell>
          <cell r="AN180">
            <v>500.38</v>
          </cell>
          <cell r="AO180">
            <v>0</v>
          </cell>
          <cell r="AP180" t="str">
            <v>-</v>
          </cell>
          <cell r="AQ180" t="str">
            <v>3051.100.53</v>
          </cell>
          <cell r="AR180">
            <v>8</v>
          </cell>
          <cell r="AS180">
            <v>1</v>
          </cell>
          <cell r="AT180">
            <v>6</v>
          </cell>
          <cell r="AU180" t="str">
            <v>-</v>
          </cell>
          <cell r="AV180" t="str">
            <v>-</v>
          </cell>
          <cell r="AW180" t="str">
            <v>-</v>
          </cell>
          <cell r="AX180" t="str">
            <v>-</v>
          </cell>
          <cell r="AY180" t="str">
            <v>-</v>
          </cell>
          <cell r="AZ180" t="str">
            <v>-</v>
          </cell>
          <cell r="BA180" t="str">
            <v>-</v>
          </cell>
          <cell r="BB180" t="str">
            <v>-</v>
          </cell>
          <cell r="BC180" t="str">
            <v>-</v>
          </cell>
          <cell r="BD180" t="str">
            <v>-</v>
          </cell>
          <cell r="BE180" t="str">
            <v>-</v>
          </cell>
          <cell r="BF180" t="str">
            <v>-</v>
          </cell>
          <cell r="BG180" t="str">
            <v>-</v>
          </cell>
          <cell r="BH180" t="str">
            <v>-</v>
          </cell>
          <cell r="BI180"/>
          <cell r="BJ180" t="str">
            <v>A</v>
          </cell>
          <cell r="BK180" t="str">
            <v>A</v>
          </cell>
          <cell r="BL180" t="str">
            <v>G</v>
          </cell>
          <cell r="BM180" t="str">
            <v>G</v>
          </cell>
          <cell r="BN180" t="str">
            <v>G</v>
          </cell>
          <cell r="BO180" t="str">
            <v>G</v>
          </cell>
          <cell r="BP180" t="str">
            <v>G</v>
          </cell>
          <cell r="BQ180" t="str">
            <v>A</v>
          </cell>
          <cell r="BR180" t="str">
            <v>A6</v>
          </cell>
          <cell r="BS180" t="str">
            <v>A6</v>
          </cell>
          <cell r="BT180" t="str">
            <v>G6</v>
          </cell>
          <cell r="BU180" t="str">
            <v>G6</v>
          </cell>
          <cell r="BV180" t="str">
            <v>G6</v>
          </cell>
          <cell r="BW180" t="str">
            <v>G6</v>
          </cell>
          <cell r="BX180" t="str">
            <v>G6</v>
          </cell>
          <cell r="BY180" t="str">
            <v>A6</v>
          </cell>
          <cell r="BZ180">
            <v>11900</v>
          </cell>
          <cell r="CA180">
            <v>4.0209075995448771</v>
          </cell>
          <cell r="CB180">
            <v>4336.1710000000003</v>
          </cell>
          <cell r="CC180">
            <v>594.86900000000003</v>
          </cell>
          <cell r="CD180">
            <v>3715.6909999999998</v>
          </cell>
          <cell r="CE180">
            <v>337.17</v>
          </cell>
          <cell r="CF180">
            <v>51.526000000000003</v>
          </cell>
          <cell r="CG180">
            <v>0</v>
          </cell>
          <cell r="CH180">
            <v>0</v>
          </cell>
          <cell r="CI180">
            <v>0</v>
          </cell>
          <cell r="CJ180">
            <v>2191.9050000000002</v>
          </cell>
          <cell r="CK180">
            <v>0</v>
          </cell>
          <cell r="CL180">
            <v>0</v>
          </cell>
          <cell r="CM180">
            <v>0</v>
          </cell>
          <cell r="CN180">
            <v>0</v>
          </cell>
          <cell r="CO180">
            <v>1135.0899999999999</v>
          </cell>
          <cell r="CP180">
            <v>386</v>
          </cell>
          <cell r="CQ180">
            <v>0</v>
          </cell>
          <cell r="CR180">
            <v>32.283000000000001</v>
          </cell>
          <cell r="CS180">
            <v>0</v>
          </cell>
          <cell r="CT180">
            <v>0</v>
          </cell>
          <cell r="CU180">
            <v>39</v>
          </cell>
          <cell r="CV180">
            <v>0</v>
          </cell>
          <cell r="CW180">
            <v>0</v>
          </cell>
          <cell r="CX180">
            <v>1.2</v>
          </cell>
          <cell r="CY180">
            <v>20.082000000000001</v>
          </cell>
          <cell r="CZ180">
            <v>4.3319999999999999</v>
          </cell>
          <cell r="DA180">
            <v>151</v>
          </cell>
          <cell r="DB180">
            <v>0</v>
          </cell>
          <cell r="DC180">
            <v>0</v>
          </cell>
          <cell r="DD180">
            <v>0</v>
          </cell>
          <cell r="DE180">
            <v>103</v>
          </cell>
          <cell r="DF180">
            <v>0</v>
          </cell>
          <cell r="DG180">
            <v>0</v>
          </cell>
          <cell r="DH180">
            <v>0</v>
          </cell>
          <cell r="DI180">
            <v>75</v>
          </cell>
          <cell r="DJ180">
            <v>0</v>
          </cell>
          <cell r="DK180">
            <v>2</v>
          </cell>
          <cell r="DL180">
            <v>0</v>
          </cell>
          <cell r="DM180">
            <v>291.72199999999998</v>
          </cell>
          <cell r="DN180">
            <v>0</v>
          </cell>
          <cell r="DO180">
            <v>0</v>
          </cell>
          <cell r="DP180">
            <v>0</v>
          </cell>
          <cell r="DQ180">
            <v>448.54</v>
          </cell>
          <cell r="DR180">
            <v>29.37</v>
          </cell>
          <cell r="DS180">
            <v>0</v>
          </cell>
          <cell r="DT180">
            <v>477.91</v>
          </cell>
          <cell r="DU180">
            <v>0</v>
          </cell>
          <cell r="DV180">
            <v>0</v>
          </cell>
          <cell r="DW180">
            <v>0</v>
          </cell>
          <cell r="DX180">
            <v>0</v>
          </cell>
          <cell r="DY180">
            <v>0</v>
          </cell>
          <cell r="DZ180">
            <v>0</v>
          </cell>
          <cell r="EA180">
            <v>364.79</v>
          </cell>
          <cell r="EB180">
            <v>0</v>
          </cell>
          <cell r="EC180">
            <v>5.42</v>
          </cell>
          <cell r="ED180">
            <v>0</v>
          </cell>
          <cell r="EE180">
            <v>0</v>
          </cell>
          <cell r="EF180">
            <v>370.21000000000004</v>
          </cell>
          <cell r="EG180">
            <v>0</v>
          </cell>
          <cell r="EH180">
            <v>0</v>
          </cell>
          <cell r="EI180">
            <v>0</v>
          </cell>
          <cell r="EJ180">
            <v>0</v>
          </cell>
          <cell r="EK180">
            <v>0</v>
          </cell>
          <cell r="EL180">
            <v>7.72</v>
          </cell>
          <cell r="EM180">
            <v>107</v>
          </cell>
          <cell r="EN180">
            <v>188.83</v>
          </cell>
          <cell r="EO180">
            <v>1</v>
          </cell>
          <cell r="EP180" t="str">
            <v>ja</v>
          </cell>
          <cell r="EQ180">
            <v>196.1</v>
          </cell>
          <cell r="ER180">
            <v>652.0200000000001</v>
          </cell>
          <cell r="ES180">
            <v>848.12000000000012</v>
          </cell>
          <cell r="ET180">
            <v>5</v>
          </cell>
          <cell r="EU180">
            <v>29</v>
          </cell>
          <cell r="EV180">
            <v>0</v>
          </cell>
          <cell r="EW180">
            <v>7638.5296121558595</v>
          </cell>
          <cell r="EX180">
            <v>918.91953020756534</v>
          </cell>
          <cell r="EY180">
            <v>0.60207396787147949</v>
          </cell>
          <cell r="EZ180">
            <v>2005.7421386892017</v>
          </cell>
          <cell r="FA180">
            <v>0</v>
          </cell>
          <cell r="FB180">
            <v>292.73430356442901</v>
          </cell>
          <cell r="FC180">
            <v>1043.4723414150733</v>
          </cell>
          <cell r="FD180">
            <v>11900.000000000002</v>
          </cell>
          <cell r="FF180">
            <v>3354.5779095072389</v>
          </cell>
          <cell r="FG180">
            <v>2961.83</v>
          </cell>
          <cell r="FH180">
            <v>0</v>
          </cell>
          <cell r="FI180">
            <v>0</v>
          </cell>
          <cell r="FJ180">
            <v>433.65187840785467</v>
          </cell>
          <cell r="FK180">
            <v>2961.83</v>
          </cell>
          <cell r="FL180">
            <v>0</v>
          </cell>
          <cell r="FM180">
            <v>0</v>
          </cell>
          <cell r="FN180">
            <v>908.13904880413429</v>
          </cell>
          <cell r="FO180">
            <v>2961.83</v>
          </cell>
          <cell r="FP180">
            <v>0</v>
          </cell>
          <cell r="FQ180">
            <v>0</v>
          </cell>
          <cell r="FR180">
            <v>116.6255163544289</v>
          </cell>
          <cell r="FS180">
            <v>2961.83</v>
          </cell>
          <cell r="FT180">
            <v>65.01198897047189</v>
          </cell>
          <cell r="FU180">
            <v>2961.83</v>
          </cell>
          <cell r="FW180">
            <v>1</v>
          </cell>
          <cell r="FX180">
            <v>30</v>
          </cell>
        </row>
        <row r="181">
          <cell r="I181">
            <v>137</v>
          </cell>
          <cell r="J181" t="str">
            <v>Heinrich-Heine-Straße 18, 20, 22, 24</v>
          </cell>
          <cell r="K181" t="str">
            <v>Team 04</v>
          </cell>
          <cell r="L181" t="str">
            <v>Team 3 &amp; 4</v>
          </cell>
          <cell r="M181" t="str">
            <v>Gauger, Sebastian</v>
          </cell>
          <cell r="N181" t="str">
            <v>Harnisch, Claudia</v>
          </cell>
          <cell r="O181" t="str">
            <v>Figaschewsky, Katja</v>
          </cell>
          <cell r="P181" t="str">
            <v>Emami, Nazila | Nemetz, Reinhard</v>
          </cell>
          <cell r="Q181" t="str">
            <v>Cosen, Selda</v>
          </cell>
          <cell r="R181" t="str">
            <v>3051.056.01</v>
          </cell>
          <cell r="S181" t="str">
            <v>3051.100.56</v>
          </cell>
          <cell r="T181" t="str">
            <v>44</v>
          </cell>
          <cell r="U181" t="str">
            <v>Apartmentanlage Hauptstadtwohnen</v>
          </cell>
          <cell r="V181"/>
          <cell r="W181" t="str">
            <v>TN05</v>
          </cell>
          <cell r="X181" t="str">
            <v>Apartment</v>
          </cell>
          <cell r="Y181" t="str">
            <v>Apartment</v>
          </cell>
          <cell r="Z181" t="str">
            <v>Berlin</v>
          </cell>
          <cell r="AA181" t="str">
            <v>10179</v>
          </cell>
          <cell r="AB181" t="str">
            <v>Berlin</v>
          </cell>
          <cell r="AC181" t="str">
            <v>Mitte</v>
          </cell>
          <cell r="AD181" t="str">
            <v>Mitte</v>
          </cell>
          <cell r="AE181" t="str">
            <v>Heinrich-Heine-Straße 18</v>
          </cell>
          <cell r="AF181" t="str">
            <v>3051/3059/1100/0137/0001</v>
          </cell>
          <cell r="AG181">
            <v>137</v>
          </cell>
          <cell r="AH181" t="str">
            <v>LBB13 LBB Fonds 13 Standort 56 Teilgarantie 01</v>
          </cell>
          <cell r="AI181">
            <v>1</v>
          </cell>
          <cell r="AJ181">
            <v>155</v>
          </cell>
          <cell r="AK181">
            <v>0</v>
          </cell>
          <cell r="AL181">
            <v>7385.2799999999943</v>
          </cell>
          <cell r="AM181">
            <v>1050</v>
          </cell>
          <cell r="AN181">
            <v>1050</v>
          </cell>
          <cell r="AO181">
            <v>0</v>
          </cell>
          <cell r="AP181" t="str">
            <v>-</v>
          </cell>
          <cell r="AQ181" t="str">
            <v>3051.100.56</v>
          </cell>
          <cell r="AR181">
            <v>10</v>
          </cell>
          <cell r="AS181">
            <v>4</v>
          </cell>
          <cell r="AT181">
            <v>4</v>
          </cell>
          <cell r="AU181" t="str">
            <v>-</v>
          </cell>
          <cell r="AV181" t="str">
            <v>-</v>
          </cell>
          <cell r="AW181" t="str">
            <v>-</v>
          </cell>
          <cell r="AX181" t="str">
            <v>-</v>
          </cell>
          <cell r="AY181" t="str">
            <v>-</v>
          </cell>
          <cell r="AZ181" t="str">
            <v>-</v>
          </cell>
          <cell r="BA181" t="str">
            <v>-</v>
          </cell>
          <cell r="BB181" t="str">
            <v>-</v>
          </cell>
          <cell r="BC181" t="str">
            <v>-</v>
          </cell>
          <cell r="BD181" t="str">
            <v>-</v>
          </cell>
          <cell r="BE181" t="str">
            <v>-</v>
          </cell>
          <cell r="BF181" t="str">
            <v>-</v>
          </cell>
          <cell r="BG181" t="str">
            <v>-</v>
          </cell>
          <cell r="BH181" t="str">
            <v>-</v>
          </cell>
          <cell r="BI181"/>
          <cell r="BJ181" t="str">
            <v>A</v>
          </cell>
          <cell r="BK181" t="str">
            <v>A</v>
          </cell>
          <cell r="BL181" t="str">
            <v>G</v>
          </cell>
          <cell r="BM181" t="str">
            <v>G</v>
          </cell>
          <cell r="BN181" t="str">
            <v>G</v>
          </cell>
          <cell r="BO181" t="str">
            <v>G</v>
          </cell>
          <cell r="BP181" t="str">
            <v>G</v>
          </cell>
          <cell r="BQ181" t="str">
            <v>A</v>
          </cell>
          <cell r="BR181" t="str">
            <v>A4</v>
          </cell>
          <cell r="BS181" t="str">
            <v>A4</v>
          </cell>
          <cell r="BT181" t="str">
            <v>G4</v>
          </cell>
          <cell r="BU181" t="str">
            <v>G4</v>
          </cell>
          <cell r="BV181" t="str">
            <v>G4</v>
          </cell>
          <cell r="BW181" t="str">
            <v>G4</v>
          </cell>
          <cell r="BX181" t="str">
            <v>G4</v>
          </cell>
          <cell r="BY181" t="str">
            <v>A4</v>
          </cell>
          <cell r="BZ181">
            <v>29000</v>
          </cell>
          <cell r="CA181">
            <v>4.0209075995448771</v>
          </cell>
          <cell r="CB181">
            <v>2999.1080000000002</v>
          </cell>
          <cell r="CC181">
            <v>1103.818</v>
          </cell>
          <cell r="CD181">
            <v>1889.481</v>
          </cell>
          <cell r="CE181">
            <v>144.42400000000001</v>
          </cell>
          <cell r="CF181">
            <v>40.133000000000003</v>
          </cell>
          <cell r="CG181">
            <v>0</v>
          </cell>
          <cell r="CH181">
            <v>69</v>
          </cell>
          <cell r="CI181">
            <v>1.0920000000000001</v>
          </cell>
          <cell r="CJ181">
            <v>1219.3979999999999</v>
          </cell>
          <cell r="CK181">
            <v>0</v>
          </cell>
          <cell r="CL181">
            <v>0</v>
          </cell>
          <cell r="CM181">
            <v>0</v>
          </cell>
          <cell r="CN181">
            <v>0</v>
          </cell>
          <cell r="CO181">
            <v>440.64499999999998</v>
          </cell>
          <cell r="CP181">
            <v>146</v>
          </cell>
          <cell r="CQ181">
            <v>0</v>
          </cell>
          <cell r="CR181">
            <v>31.46</v>
          </cell>
          <cell r="CS181">
            <v>1</v>
          </cell>
          <cell r="CT181">
            <v>0</v>
          </cell>
          <cell r="CU181">
            <v>11</v>
          </cell>
          <cell r="CV181">
            <v>0</v>
          </cell>
          <cell r="CW181">
            <v>8</v>
          </cell>
          <cell r="CX181">
            <v>0</v>
          </cell>
          <cell r="CY181">
            <v>0</v>
          </cell>
          <cell r="CZ181">
            <v>0</v>
          </cell>
          <cell r="DA181">
            <v>0</v>
          </cell>
          <cell r="DB181">
            <v>0</v>
          </cell>
          <cell r="DC181">
            <v>0</v>
          </cell>
          <cell r="DD181">
            <v>0</v>
          </cell>
          <cell r="DE181">
            <v>120</v>
          </cell>
          <cell r="DF181">
            <v>0</v>
          </cell>
          <cell r="DG181">
            <v>0</v>
          </cell>
          <cell r="DH181">
            <v>0</v>
          </cell>
          <cell r="DI181">
            <v>0</v>
          </cell>
          <cell r="DJ181">
            <v>0</v>
          </cell>
          <cell r="DK181">
            <v>8</v>
          </cell>
          <cell r="DL181">
            <v>0</v>
          </cell>
          <cell r="DM181">
            <v>578.83000000000004</v>
          </cell>
          <cell r="DN181">
            <v>0</v>
          </cell>
          <cell r="DO181">
            <v>44</v>
          </cell>
          <cell r="DP181">
            <v>0</v>
          </cell>
          <cell r="DQ181">
            <v>230.16</v>
          </cell>
          <cell r="DR181">
            <v>92.16</v>
          </cell>
          <cell r="DS181">
            <v>1.1200000000000001</v>
          </cell>
          <cell r="DT181">
            <v>367.43999999999994</v>
          </cell>
          <cell r="DU181">
            <v>0</v>
          </cell>
          <cell r="DV181">
            <v>0</v>
          </cell>
          <cell r="DW181">
            <v>0</v>
          </cell>
          <cell r="DX181">
            <v>0</v>
          </cell>
          <cell r="DY181">
            <v>12.01</v>
          </cell>
          <cell r="DZ181">
            <v>12.01</v>
          </cell>
          <cell r="EA181">
            <v>0</v>
          </cell>
          <cell r="EB181">
            <v>9.24</v>
          </cell>
          <cell r="EC181">
            <v>0</v>
          </cell>
          <cell r="ED181">
            <v>0</v>
          </cell>
          <cell r="EE181">
            <v>0</v>
          </cell>
          <cell r="EF181">
            <v>9.24</v>
          </cell>
          <cell r="EG181">
            <v>783.64</v>
          </cell>
          <cell r="EH181">
            <v>0</v>
          </cell>
          <cell r="EI181">
            <v>0</v>
          </cell>
          <cell r="EJ181">
            <v>0</v>
          </cell>
          <cell r="EK181">
            <v>783.64</v>
          </cell>
          <cell r="EL181">
            <v>0</v>
          </cell>
          <cell r="EM181">
            <v>92</v>
          </cell>
          <cell r="EN181">
            <v>152.93</v>
          </cell>
          <cell r="EO181">
            <v>1</v>
          </cell>
          <cell r="EP181" t="str">
            <v>ja</v>
          </cell>
          <cell r="EQ181">
            <v>300</v>
          </cell>
          <cell r="ER181">
            <v>872.32999999999993</v>
          </cell>
          <cell r="ES181">
            <v>1172.33</v>
          </cell>
          <cell r="ET181">
            <v>8</v>
          </cell>
          <cell r="EU181">
            <v>38</v>
          </cell>
          <cell r="EV181">
            <v>0</v>
          </cell>
          <cell r="EW181">
            <v>18614.904096850412</v>
          </cell>
          <cell r="EX181">
            <v>2239.3837290772599</v>
          </cell>
          <cell r="EY181">
            <v>1.4672390813674709</v>
          </cell>
          <cell r="EZ181">
            <v>4887.9430270577186</v>
          </cell>
          <cell r="FA181">
            <v>0</v>
          </cell>
          <cell r="FB181">
            <v>713.38611793012115</v>
          </cell>
          <cell r="FC181">
            <v>2542.9157900031196</v>
          </cell>
          <cell r="FD181">
            <v>29000</v>
          </cell>
          <cell r="FF181">
            <v>5911.4951539479998</v>
          </cell>
          <cell r="FG181">
            <v>7385.2799999999943</v>
          </cell>
          <cell r="FH181">
            <v>0</v>
          </cell>
          <cell r="FI181">
            <v>0</v>
          </cell>
          <cell r="FJ181">
            <v>147.22294634412884</v>
          </cell>
          <cell r="FK181">
            <v>7385.2799999999943</v>
          </cell>
          <cell r="FL181">
            <v>0</v>
          </cell>
          <cell r="FM181">
            <v>0</v>
          </cell>
          <cell r="FN181">
            <v>1342.6832302809937</v>
          </cell>
          <cell r="FO181">
            <v>7385.2799999999943</v>
          </cell>
          <cell r="FP181">
            <v>0</v>
          </cell>
          <cell r="FQ181">
            <v>0</v>
          </cell>
          <cell r="FR181">
            <v>37.705093734894149</v>
          </cell>
          <cell r="FS181">
            <v>7385.2799999999943</v>
          </cell>
          <cell r="FT181">
            <v>751.73646434501109</v>
          </cell>
          <cell r="FU181">
            <v>7385.2799999999943</v>
          </cell>
          <cell r="FW181">
            <v>2</v>
          </cell>
          <cell r="FX181">
            <v>28</v>
          </cell>
        </row>
        <row r="182">
          <cell r="I182">
            <v>204</v>
          </cell>
          <cell r="J182" t="str">
            <v>Kaiser-Wilhelm-Str. 86, 90</v>
          </cell>
          <cell r="K182" t="str">
            <v>Team 03</v>
          </cell>
          <cell r="L182" t="str">
            <v>Team 3 &amp; 4</v>
          </cell>
          <cell r="M182" t="str">
            <v>Gauger, Sebastian</v>
          </cell>
          <cell r="N182" t="str">
            <v>Trettin, Sabrina</v>
          </cell>
          <cell r="O182" t="str">
            <v>Kuhn, Daniela</v>
          </cell>
          <cell r="P182" t="str">
            <v>Grieger, Tobias</v>
          </cell>
          <cell r="Q182" t="str">
            <v>Engel, Kerstin</v>
          </cell>
          <cell r="R182" t="str">
            <v>3051.030.01</v>
          </cell>
          <cell r="S182" t="str">
            <v>3051.101.30</v>
          </cell>
          <cell r="T182" t="str">
            <v>43</v>
          </cell>
          <cell r="U182" t="str">
            <v>Apartmentanlage Beschäftigtenwohnen</v>
          </cell>
          <cell r="V182"/>
          <cell r="W182" t="str">
            <v>TN05</v>
          </cell>
          <cell r="X182" t="str">
            <v>Apartment</v>
          </cell>
          <cell r="Y182" t="str">
            <v>Apartment</v>
          </cell>
          <cell r="Z182" t="str">
            <v>Berlin</v>
          </cell>
          <cell r="AA182" t="str">
            <v>12247</v>
          </cell>
          <cell r="AB182" t="str">
            <v>Berlin</v>
          </cell>
          <cell r="AC182" t="str">
            <v>Steglitz-Zehlendorf</v>
          </cell>
          <cell r="AD182" t="str">
            <v>Lankwitz</v>
          </cell>
          <cell r="AE182" t="str">
            <v>Kaiser-Wilhelm-Straße 86</v>
          </cell>
          <cell r="AF182" t="str">
            <v>3051/3051/1100/0204/0001</v>
          </cell>
          <cell r="AG182">
            <v>204</v>
          </cell>
          <cell r="AH182" t="str">
            <v>LBB13 LBB Fonds 13 Standort 30 Teilgarantie 01</v>
          </cell>
          <cell r="AI182">
            <v>1</v>
          </cell>
          <cell r="AJ182">
            <v>10</v>
          </cell>
          <cell r="AK182">
            <v>0</v>
          </cell>
          <cell r="AL182">
            <v>595.59</v>
          </cell>
          <cell r="AM182">
            <v>766.91000000000008</v>
          </cell>
          <cell r="AN182">
            <v>478.85</v>
          </cell>
          <cell r="AO182">
            <v>478.85</v>
          </cell>
          <cell r="AP182" t="str">
            <v>entfällt</v>
          </cell>
          <cell r="AQ182" t="str">
            <v>entfällt</v>
          </cell>
          <cell r="AR182" t="str">
            <v>entfällt</v>
          </cell>
          <cell r="AS182" t="str">
            <v>entfällt</v>
          </cell>
          <cell r="AT182" t="str">
            <v>entfällt</v>
          </cell>
          <cell r="AU182" t="str">
            <v>entfällt</v>
          </cell>
          <cell r="AV182" t="str">
            <v>entfällt</v>
          </cell>
          <cell r="AW182" t="str">
            <v>entfällt</v>
          </cell>
          <cell r="AX182" t="str">
            <v>entfällt</v>
          </cell>
          <cell r="AY182" t="str">
            <v>entfällt</v>
          </cell>
          <cell r="AZ182" t="str">
            <v>entfällt</v>
          </cell>
          <cell r="BA182" t="str">
            <v>entfällt</v>
          </cell>
          <cell r="BB182" t="str">
            <v>entfällt</v>
          </cell>
          <cell r="BC182" t="str">
            <v>entfällt</v>
          </cell>
          <cell r="BD182" t="str">
            <v>entfällt</v>
          </cell>
          <cell r="BE182" t="str">
            <v>entfällt</v>
          </cell>
          <cell r="BF182" t="str">
            <v>entfällt</v>
          </cell>
          <cell r="BG182" t="str">
            <v>entfällt</v>
          </cell>
          <cell r="BH182" t="str">
            <v>entfällt</v>
          </cell>
          <cell r="BI182" t="str">
            <v>entfällt</v>
          </cell>
          <cell r="BJ182" t="str">
            <v>entfällt</v>
          </cell>
          <cell r="BK182" t="str">
            <v>entfällt</v>
          </cell>
          <cell r="BL182" t="str">
            <v>entfällt</v>
          </cell>
          <cell r="BM182" t="str">
            <v>entfällt</v>
          </cell>
          <cell r="BN182" t="str">
            <v>entfällt</v>
          </cell>
          <cell r="BO182" t="str">
            <v>entfällt</v>
          </cell>
          <cell r="BP182" t="str">
            <v>entfällt</v>
          </cell>
          <cell r="BQ182" t="str">
            <v>entfällt</v>
          </cell>
          <cell r="BR182" t="str">
            <v>entfällt</v>
          </cell>
          <cell r="BS182" t="str">
            <v>entfällt</v>
          </cell>
          <cell r="BT182" t="str">
            <v>entfällt</v>
          </cell>
          <cell r="BU182" t="str">
            <v>entfällt</v>
          </cell>
          <cell r="BV182" t="str">
            <v>entfällt</v>
          </cell>
          <cell r="BW182" t="str">
            <v>entfällt</v>
          </cell>
          <cell r="BX182" t="str">
            <v>entfällt</v>
          </cell>
          <cell r="BY182" t="str">
            <v>entfällt</v>
          </cell>
          <cell r="BZ182" t="str">
            <v>entfällt</v>
          </cell>
          <cell r="CA182" t="str">
            <v>entfällt</v>
          </cell>
          <cell r="CB182" t="str">
            <v>entfällt</v>
          </cell>
          <cell r="CC182" t="str">
            <v>entfällt</v>
          </cell>
          <cell r="CD182" t="str">
            <v>entfällt</v>
          </cell>
          <cell r="CE182" t="str">
            <v>entfällt</v>
          </cell>
          <cell r="CF182" t="str">
            <v>entfällt</v>
          </cell>
          <cell r="CG182" t="str">
            <v>entfällt</v>
          </cell>
          <cell r="CH182" t="str">
            <v>entfällt</v>
          </cell>
          <cell r="CI182" t="str">
            <v>entfällt</v>
          </cell>
          <cell r="CJ182" t="str">
            <v>entfällt</v>
          </cell>
          <cell r="CK182" t="str">
            <v>entfällt</v>
          </cell>
          <cell r="CL182" t="str">
            <v>entfällt</v>
          </cell>
          <cell r="CM182" t="str">
            <v>entfällt</v>
          </cell>
          <cell r="CN182" t="str">
            <v>entfällt</v>
          </cell>
          <cell r="CO182" t="str">
            <v>entfällt</v>
          </cell>
          <cell r="CP182" t="str">
            <v>entfällt</v>
          </cell>
          <cell r="CQ182" t="str">
            <v>entfällt</v>
          </cell>
          <cell r="CR182" t="str">
            <v>entfällt</v>
          </cell>
          <cell r="CS182" t="str">
            <v>entfällt</v>
          </cell>
          <cell r="CT182" t="str">
            <v>entfällt</v>
          </cell>
          <cell r="CU182" t="str">
            <v>entfällt</v>
          </cell>
          <cell r="CV182" t="str">
            <v>entfällt</v>
          </cell>
          <cell r="CW182" t="str">
            <v>entfällt</v>
          </cell>
          <cell r="CX182" t="str">
            <v>entfällt</v>
          </cell>
          <cell r="CY182" t="str">
            <v>entfällt</v>
          </cell>
          <cell r="CZ182" t="str">
            <v>entfällt</v>
          </cell>
          <cell r="DA182" t="str">
            <v>entfällt</v>
          </cell>
          <cell r="DB182" t="str">
            <v>entfällt</v>
          </cell>
          <cell r="DC182" t="str">
            <v>entfällt</v>
          </cell>
          <cell r="DD182" t="str">
            <v>entfällt</v>
          </cell>
          <cell r="DE182" t="str">
            <v>entfällt</v>
          </cell>
          <cell r="DF182" t="str">
            <v>entfällt</v>
          </cell>
          <cell r="DG182" t="str">
            <v>entfällt</v>
          </cell>
          <cell r="DH182" t="str">
            <v>entfällt</v>
          </cell>
          <cell r="DI182" t="str">
            <v>entfällt</v>
          </cell>
          <cell r="DJ182" t="str">
            <v>entfällt</v>
          </cell>
          <cell r="DK182" t="str">
            <v>entfällt</v>
          </cell>
          <cell r="DL182" t="str">
            <v>entfällt</v>
          </cell>
          <cell r="DM182" t="str">
            <v>entfällt</v>
          </cell>
          <cell r="DN182" t="str">
            <v>entfällt</v>
          </cell>
          <cell r="DO182" t="str">
            <v>entfällt</v>
          </cell>
          <cell r="DP182" t="str">
            <v>entfällt</v>
          </cell>
          <cell r="DQ182" t="str">
            <v>entfällt</v>
          </cell>
          <cell r="DR182" t="str">
            <v>entfällt</v>
          </cell>
          <cell r="DS182" t="str">
            <v>entfällt</v>
          </cell>
          <cell r="DT182" t="str">
            <v>entfällt</v>
          </cell>
          <cell r="DU182" t="str">
            <v>entfällt</v>
          </cell>
          <cell r="DV182" t="str">
            <v>entfällt</v>
          </cell>
          <cell r="DW182" t="str">
            <v>entfällt</v>
          </cell>
          <cell r="DX182" t="str">
            <v>entfällt</v>
          </cell>
          <cell r="DY182" t="str">
            <v>entfällt</v>
          </cell>
          <cell r="DZ182" t="str">
            <v>entfällt</v>
          </cell>
          <cell r="EA182" t="str">
            <v>entfällt</v>
          </cell>
          <cell r="EB182" t="str">
            <v>entfällt</v>
          </cell>
          <cell r="EC182" t="str">
            <v>entfällt</v>
          </cell>
          <cell r="ED182" t="str">
            <v>entfällt</v>
          </cell>
          <cell r="EE182" t="str">
            <v>entfällt</v>
          </cell>
          <cell r="EF182" t="str">
            <v>entfällt</v>
          </cell>
          <cell r="EG182" t="str">
            <v>entfällt</v>
          </cell>
          <cell r="EH182" t="str">
            <v>entfällt</v>
          </cell>
          <cell r="EI182" t="str">
            <v>entfällt</v>
          </cell>
          <cell r="EJ182" t="str">
            <v>entfällt</v>
          </cell>
          <cell r="EK182" t="str">
            <v>entfällt</v>
          </cell>
          <cell r="EL182" t="str">
            <v>entfällt</v>
          </cell>
          <cell r="EM182" t="str">
            <v>entfällt</v>
          </cell>
          <cell r="EN182" t="str">
            <v>entfällt</v>
          </cell>
          <cell r="EO182" t="str">
            <v>entfällt</v>
          </cell>
          <cell r="EP182" t="str">
            <v>entfällt</v>
          </cell>
          <cell r="EQ182" t="str">
            <v>entfällt</v>
          </cell>
          <cell r="ER182" t="str">
            <v>entfällt</v>
          </cell>
          <cell r="ES182" t="str">
            <v>entfällt</v>
          </cell>
          <cell r="ET182">
            <v>8</v>
          </cell>
          <cell r="EU182">
            <v>38</v>
          </cell>
          <cell r="EV182" t="str">
            <v>-</v>
          </cell>
          <cell r="EW182" t="str">
            <v>-</v>
          </cell>
          <cell r="EX182" t="str">
            <v>-</v>
          </cell>
          <cell r="EY182" t="str">
            <v>-</v>
          </cell>
          <cell r="EZ182" t="str">
            <v>-</v>
          </cell>
          <cell r="FA182" t="str">
            <v>-</v>
          </cell>
          <cell r="FB182" t="str">
            <v>-</v>
          </cell>
          <cell r="FC182" t="str">
            <v>-</v>
          </cell>
          <cell r="FD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W182">
            <v>4</v>
          </cell>
          <cell r="FX182">
            <v>137</v>
          </cell>
        </row>
        <row r="183">
          <cell r="I183">
            <v>10</v>
          </cell>
          <cell r="J183" t="str">
            <v>Zeughofstr. 23</v>
          </cell>
          <cell r="K183" t="str">
            <v>Team 04</v>
          </cell>
          <cell r="L183" t="str">
            <v>Team 3 &amp; 4</v>
          </cell>
          <cell r="M183" t="str">
            <v>Gauger, Sebastian</v>
          </cell>
          <cell r="N183" t="str">
            <v>Harnisch, Claudia</v>
          </cell>
          <cell r="O183" t="str">
            <v>Preussler, Iris</v>
          </cell>
          <cell r="P183" t="str">
            <v>Demuth, Anne | Nemetz, Reinhard</v>
          </cell>
          <cell r="Q183" t="str">
            <v>Cosen, Selda</v>
          </cell>
          <cell r="R183" t="str">
            <v>3051.016.02</v>
          </cell>
          <cell r="S183" t="str">
            <v>3051.200.16</v>
          </cell>
          <cell r="T183" t="str">
            <v>44</v>
          </cell>
          <cell r="U183" t="str">
            <v>Apartmentanlage Hauptstadtwohnen</v>
          </cell>
          <cell r="W183" t="str">
            <v>TN05</v>
          </cell>
          <cell r="X183" t="str">
            <v>Apartment</v>
          </cell>
          <cell r="Y183" t="str">
            <v>Apartment</v>
          </cell>
          <cell r="Z183" t="str">
            <v>Berlin</v>
          </cell>
          <cell r="AA183" t="str">
            <v>10997</v>
          </cell>
          <cell r="AB183" t="str">
            <v>Berlin</v>
          </cell>
          <cell r="AC183" t="str">
            <v>Friedrichshain-Kreuzberg</v>
          </cell>
          <cell r="AD183" t="str">
            <v>Kreuzberg</v>
          </cell>
          <cell r="AE183" t="str">
            <v>Zeughofstr. 23</v>
          </cell>
          <cell r="AF183" t="str">
            <v>3051/3051/1100/0010/0001</v>
          </cell>
          <cell r="AG183">
            <v>10</v>
          </cell>
          <cell r="AH183" t="str">
            <v>LBB13 LBB Fonds 13 Standort 16 Teilgarantie 02</v>
          </cell>
          <cell r="AI183">
            <v>1</v>
          </cell>
          <cell r="AJ183">
            <v>93</v>
          </cell>
          <cell r="AK183">
            <v>0</v>
          </cell>
          <cell r="AL183">
            <v>2458.08</v>
          </cell>
          <cell r="AM183">
            <v>842</v>
          </cell>
          <cell r="AN183">
            <v>842</v>
          </cell>
          <cell r="AO183">
            <v>0</v>
          </cell>
          <cell r="AP183" t="str">
            <v>-</v>
          </cell>
          <cell r="AQ183" t="str">
            <v>3051.200.16</v>
          </cell>
          <cell r="AR183">
            <v>8</v>
          </cell>
          <cell r="AS183">
            <v>1</v>
          </cell>
          <cell r="AT183">
            <v>4</v>
          </cell>
          <cell r="AU183" t="str">
            <v>-</v>
          </cell>
          <cell r="AV183" t="str">
            <v>-</v>
          </cell>
          <cell r="AW183" t="str">
            <v>-</v>
          </cell>
          <cell r="AX183" t="str">
            <v>-</v>
          </cell>
          <cell r="AY183" t="str">
            <v>-</v>
          </cell>
          <cell r="AZ183" t="str">
            <v>-</v>
          </cell>
          <cell r="BA183" t="str">
            <v>-</v>
          </cell>
          <cell r="BB183" t="str">
            <v>-</v>
          </cell>
          <cell r="BC183" t="str">
            <v>-</v>
          </cell>
          <cell r="BD183" t="str">
            <v>-</v>
          </cell>
          <cell r="BE183" t="str">
            <v>-</v>
          </cell>
          <cell r="BF183" t="str">
            <v>-</v>
          </cell>
          <cell r="BG183" t="str">
            <v>-</v>
          </cell>
          <cell r="BH183" t="str">
            <v>-</v>
          </cell>
          <cell r="BI183" t="str">
            <v>entfällt</v>
          </cell>
          <cell r="BJ183" t="str">
            <v>A</v>
          </cell>
          <cell r="BK183" t="str">
            <v>A</v>
          </cell>
          <cell r="BL183" t="str">
            <v>G</v>
          </cell>
          <cell r="BM183" t="str">
            <v>G</v>
          </cell>
          <cell r="BN183" t="str">
            <v>G</v>
          </cell>
          <cell r="BO183" t="str">
            <v>G</v>
          </cell>
          <cell r="BP183" t="str">
            <v>G</v>
          </cell>
          <cell r="BQ183" t="str">
            <v>A</v>
          </cell>
          <cell r="BR183" t="str">
            <v>A4</v>
          </cell>
          <cell r="BS183" t="str">
            <v>A4</v>
          </cell>
          <cell r="BT183" t="str">
            <v>G4</v>
          </cell>
          <cell r="BU183" t="str">
            <v>G4</v>
          </cell>
          <cell r="BV183" t="str">
            <v>G4</v>
          </cell>
          <cell r="BW183" t="str">
            <v>G4</v>
          </cell>
          <cell r="BX183" t="str">
            <v>G4</v>
          </cell>
          <cell r="BY183" t="str">
            <v>A4</v>
          </cell>
          <cell r="BZ183">
            <v>9880</v>
          </cell>
          <cell r="CA183">
            <v>4.0209075995448771</v>
          </cell>
          <cell r="CB183">
            <v>2953.4769999999999</v>
          </cell>
          <cell r="CC183">
            <v>617</v>
          </cell>
          <cell r="CD183">
            <v>2270.7269999999999</v>
          </cell>
          <cell r="CE183">
            <v>911</v>
          </cell>
          <cell r="CF183">
            <v>0</v>
          </cell>
          <cell r="CG183">
            <v>0</v>
          </cell>
          <cell r="CH183">
            <v>2</v>
          </cell>
          <cell r="CI183">
            <v>42</v>
          </cell>
          <cell r="CJ183">
            <v>785.11800000000005</v>
          </cell>
          <cell r="CK183">
            <v>0</v>
          </cell>
          <cell r="CL183">
            <v>0</v>
          </cell>
          <cell r="CM183">
            <v>0</v>
          </cell>
          <cell r="CN183">
            <v>0</v>
          </cell>
          <cell r="CO183">
            <v>496.666</v>
          </cell>
          <cell r="CP183">
            <v>78</v>
          </cell>
          <cell r="CQ183">
            <v>0</v>
          </cell>
          <cell r="CR183">
            <v>242.96700000000001</v>
          </cell>
          <cell r="CS183">
            <v>0</v>
          </cell>
          <cell r="CT183">
            <v>0</v>
          </cell>
          <cell r="CU183">
            <v>39</v>
          </cell>
          <cell r="CV183">
            <v>0</v>
          </cell>
          <cell r="CW183">
            <v>0</v>
          </cell>
          <cell r="CX183">
            <v>0</v>
          </cell>
          <cell r="CY183">
            <v>81.872</v>
          </cell>
          <cell r="CZ183">
            <v>1.619</v>
          </cell>
          <cell r="DA183">
            <v>34</v>
          </cell>
          <cell r="DB183">
            <v>0</v>
          </cell>
          <cell r="DC183">
            <v>0</v>
          </cell>
          <cell r="DD183">
            <v>0</v>
          </cell>
          <cell r="DE183">
            <v>152</v>
          </cell>
          <cell r="DF183">
            <v>0</v>
          </cell>
          <cell r="DG183">
            <v>0</v>
          </cell>
          <cell r="DH183">
            <v>0</v>
          </cell>
          <cell r="DI183">
            <v>35</v>
          </cell>
          <cell r="DJ183">
            <v>0</v>
          </cell>
          <cell r="DK183">
            <v>0</v>
          </cell>
          <cell r="DL183">
            <v>0</v>
          </cell>
          <cell r="DM183">
            <v>728.62599999999998</v>
          </cell>
          <cell r="DN183">
            <v>0</v>
          </cell>
          <cell r="DO183">
            <v>0</v>
          </cell>
          <cell r="DP183">
            <v>0</v>
          </cell>
          <cell r="DQ183">
            <v>139.06</v>
          </cell>
          <cell r="DR183">
            <v>22.27</v>
          </cell>
          <cell r="DS183">
            <v>131.97999999999999</v>
          </cell>
          <cell r="DT183">
            <v>293.31</v>
          </cell>
          <cell r="DU183">
            <v>0</v>
          </cell>
          <cell r="DV183">
            <v>0</v>
          </cell>
          <cell r="DW183">
            <v>0</v>
          </cell>
          <cell r="DX183">
            <v>0</v>
          </cell>
          <cell r="DY183">
            <v>0</v>
          </cell>
          <cell r="DZ183">
            <v>0</v>
          </cell>
          <cell r="EA183">
            <v>1.5</v>
          </cell>
          <cell r="EB183">
            <v>0</v>
          </cell>
          <cell r="EC183">
            <v>0</v>
          </cell>
          <cell r="ED183">
            <v>0</v>
          </cell>
          <cell r="EE183">
            <v>0</v>
          </cell>
          <cell r="EF183">
            <v>1.5</v>
          </cell>
          <cell r="EG183">
            <v>589.9</v>
          </cell>
          <cell r="EH183">
            <v>0</v>
          </cell>
          <cell r="EI183">
            <v>2.84</v>
          </cell>
          <cell r="EJ183">
            <v>0</v>
          </cell>
          <cell r="EK183">
            <v>592.74</v>
          </cell>
          <cell r="EL183">
            <v>3.08</v>
          </cell>
          <cell r="EM183">
            <v>74</v>
          </cell>
          <cell r="EN183">
            <v>138.13999999999999</v>
          </cell>
          <cell r="EO183">
            <v>1</v>
          </cell>
          <cell r="EP183" t="str">
            <v>ja</v>
          </cell>
          <cell r="EQ183">
            <v>169.2</v>
          </cell>
          <cell r="ER183">
            <v>718.34999999999991</v>
          </cell>
          <cell r="ES183">
            <v>887.55</v>
          </cell>
          <cell r="ET183">
            <v>4</v>
          </cell>
          <cell r="EU183">
            <v>23</v>
          </cell>
          <cell r="EV183" t="str">
            <v>-</v>
          </cell>
          <cell r="EW183" t="str">
            <v>-</v>
          </cell>
          <cell r="EX183" t="str">
            <v>-</v>
          </cell>
          <cell r="EY183" t="str">
            <v>-</v>
          </cell>
          <cell r="EZ183" t="str">
            <v>-</v>
          </cell>
          <cell r="FA183" t="str">
            <v>-</v>
          </cell>
          <cell r="FB183" t="str">
            <v>-</v>
          </cell>
          <cell r="FC183" t="str">
            <v>-</v>
          </cell>
          <cell r="FD183">
            <v>0</v>
          </cell>
          <cell r="FE183"/>
          <cell r="FF183">
            <v>3137.7566057741442</v>
          </cell>
          <cell r="FG183">
            <v>2458.08</v>
          </cell>
          <cell r="FH183">
            <v>0</v>
          </cell>
          <cell r="FI183">
            <v>0</v>
          </cell>
          <cell r="FJ183">
            <v>184.18358456821665</v>
          </cell>
          <cell r="FK183">
            <v>2458.08</v>
          </cell>
          <cell r="FL183">
            <v>0</v>
          </cell>
          <cell r="FM183">
            <v>0</v>
          </cell>
          <cell r="FN183">
            <v>21.45161982626469</v>
          </cell>
          <cell r="FO183">
            <v>2458.08</v>
          </cell>
          <cell r="FP183">
            <v>0</v>
          </cell>
          <cell r="FQ183">
            <v>0</v>
          </cell>
          <cell r="FR183">
            <v>72.333797904956555</v>
          </cell>
          <cell r="FS183">
            <v>2458.08</v>
          </cell>
          <cell r="FT183">
            <v>775.26249999999993</v>
          </cell>
          <cell r="FU183">
            <v>2458.08</v>
          </cell>
          <cell r="FW183">
            <v>0</v>
          </cell>
          <cell r="FX183">
            <v>204</v>
          </cell>
        </row>
        <row r="184">
          <cell r="I184">
            <v>13</v>
          </cell>
          <cell r="J184" t="str">
            <v>Klüberstr. 27, 29, 31</v>
          </cell>
          <cell r="K184" t="str">
            <v>Team 03</v>
          </cell>
          <cell r="L184" t="str">
            <v>Team 3 &amp; 4</v>
          </cell>
          <cell r="M184" t="str">
            <v>Gauger, Sebastian</v>
          </cell>
          <cell r="N184" t="str">
            <v>Trettin, Sabrina</v>
          </cell>
          <cell r="O184" t="str">
            <v>Kuhn, Daniela</v>
          </cell>
          <cell r="P184" t="str">
            <v>Sahin, Özan</v>
          </cell>
          <cell r="Q184" t="str">
            <v>Gros, Rahel</v>
          </cell>
          <cell r="R184" t="str">
            <v>3051.030.02</v>
          </cell>
          <cell r="S184" t="str">
            <v>3051.200.30</v>
          </cell>
          <cell r="T184" t="str">
            <v>43</v>
          </cell>
          <cell r="U184" t="str">
            <v>Apartmentanlage Beschäftigtenwohnen</v>
          </cell>
          <cell r="V184"/>
          <cell r="W184" t="str">
            <v>TN05</v>
          </cell>
          <cell r="X184" t="str">
            <v>Apartment</v>
          </cell>
          <cell r="Y184" t="str">
            <v>Apartment</v>
          </cell>
          <cell r="Z184" t="str">
            <v>Berlin</v>
          </cell>
          <cell r="AA184" t="str">
            <v>12249</v>
          </cell>
          <cell r="AB184" t="str">
            <v>Berlin</v>
          </cell>
          <cell r="AC184" t="str">
            <v>Steglitz-Zehlendorf</v>
          </cell>
          <cell r="AD184" t="str">
            <v>Lankwitz</v>
          </cell>
          <cell r="AE184" t="str">
            <v>Klüberstr. 27</v>
          </cell>
          <cell r="AF184" t="str">
            <v>3051/3051/1100/0013/0001</v>
          </cell>
          <cell r="AG184">
            <v>13</v>
          </cell>
          <cell r="AH184" t="str">
            <v>LBB13 LBB Fonds 13 Standort 30 Teilgarantie 04</v>
          </cell>
          <cell r="AI184">
            <v>1</v>
          </cell>
          <cell r="AJ184">
            <v>203</v>
          </cell>
          <cell r="AK184">
            <v>0</v>
          </cell>
          <cell r="AL184">
            <v>6078.9400000000169</v>
          </cell>
          <cell r="AM184">
            <v>430.9</v>
          </cell>
          <cell r="AN184">
            <v>430.9</v>
          </cell>
          <cell r="AO184">
            <v>0</v>
          </cell>
          <cell r="AP184" t="str">
            <v>-</v>
          </cell>
          <cell r="AQ184" t="str">
            <v>3051.200.30</v>
          </cell>
          <cell r="AR184">
            <v>6</v>
          </cell>
          <cell r="AS184">
            <v>6</v>
          </cell>
          <cell r="AT184">
            <v>5</v>
          </cell>
          <cell r="AU184" t="str">
            <v>-</v>
          </cell>
          <cell r="AV184" t="str">
            <v>-</v>
          </cell>
          <cell r="AW184" t="str">
            <v>-</v>
          </cell>
          <cell r="AX184" t="str">
            <v>-</v>
          </cell>
          <cell r="AY184" t="str">
            <v>-</v>
          </cell>
          <cell r="AZ184" t="str">
            <v>-</v>
          </cell>
          <cell r="BA184" t="str">
            <v>-</v>
          </cell>
          <cell r="BB184" t="str">
            <v>-</v>
          </cell>
          <cell r="BC184" t="str">
            <v>-</v>
          </cell>
          <cell r="BD184" t="str">
            <v>-</v>
          </cell>
          <cell r="BE184" t="str">
            <v>-</v>
          </cell>
          <cell r="BF184" t="str">
            <v>-</v>
          </cell>
          <cell r="BG184" t="str">
            <v>-</v>
          </cell>
          <cell r="BH184" t="str">
            <v>-</v>
          </cell>
          <cell r="BI184"/>
          <cell r="BJ184" t="str">
            <v>A</v>
          </cell>
          <cell r="BK184" t="str">
            <v>A</v>
          </cell>
          <cell r="BL184" t="str">
            <v>G</v>
          </cell>
          <cell r="BM184" t="str">
            <v>G</v>
          </cell>
          <cell r="BN184" t="str">
            <v>G</v>
          </cell>
          <cell r="BO184" t="str">
            <v>G</v>
          </cell>
          <cell r="BP184" t="str">
            <v>G</v>
          </cell>
          <cell r="BQ184" t="str">
            <v>A</v>
          </cell>
          <cell r="BR184" t="str">
            <v>A5</v>
          </cell>
          <cell r="BS184" t="str">
            <v>A5</v>
          </cell>
          <cell r="BT184" t="str">
            <v>G5</v>
          </cell>
          <cell r="BU184" t="str">
            <v>G5</v>
          </cell>
          <cell r="BV184" t="str">
            <v>G5</v>
          </cell>
          <cell r="BW184" t="str">
            <v>G5</v>
          </cell>
          <cell r="BX184" t="str">
            <v>G5</v>
          </cell>
          <cell r="BY184" t="str">
            <v>A5</v>
          </cell>
          <cell r="BZ184">
            <v>24000</v>
          </cell>
          <cell r="CA184">
            <v>4.0209075995448771</v>
          </cell>
          <cell r="CB184">
            <v>10032</v>
          </cell>
          <cell r="CC184">
            <v>1741.6890000000001</v>
          </cell>
          <cell r="CD184">
            <v>8022.4040000000005</v>
          </cell>
          <cell r="CE184">
            <v>2466.44</v>
          </cell>
          <cell r="CF184">
            <v>103</v>
          </cell>
          <cell r="CG184">
            <v>0</v>
          </cell>
          <cell r="CH184">
            <v>100</v>
          </cell>
          <cell r="CI184">
            <v>837</v>
          </cell>
          <cell r="CJ184">
            <v>2455</v>
          </cell>
          <cell r="CK184">
            <v>210.33199999999999</v>
          </cell>
          <cell r="CL184">
            <v>0</v>
          </cell>
          <cell r="CM184">
            <v>0</v>
          </cell>
          <cell r="CN184">
            <v>153</v>
          </cell>
          <cell r="CO184">
            <v>1766</v>
          </cell>
          <cell r="CP184">
            <v>78</v>
          </cell>
          <cell r="CQ184">
            <v>0</v>
          </cell>
          <cell r="CR184">
            <v>29.7</v>
          </cell>
          <cell r="CS184">
            <v>1</v>
          </cell>
          <cell r="CT184">
            <v>0</v>
          </cell>
          <cell r="CU184">
            <v>105</v>
          </cell>
          <cell r="CV184">
            <v>0</v>
          </cell>
          <cell r="CW184">
            <v>0</v>
          </cell>
          <cell r="CX184">
            <v>14.500999999999999</v>
          </cell>
          <cell r="CY184">
            <v>260.601</v>
          </cell>
          <cell r="CZ184">
            <v>29.120999999999999</v>
          </cell>
          <cell r="DA184">
            <v>0</v>
          </cell>
          <cell r="DB184">
            <v>0</v>
          </cell>
          <cell r="DC184">
            <v>0</v>
          </cell>
          <cell r="DD184">
            <v>0</v>
          </cell>
          <cell r="DE184">
            <v>477</v>
          </cell>
          <cell r="DF184">
            <v>0</v>
          </cell>
          <cell r="DG184">
            <v>54</v>
          </cell>
          <cell r="DH184">
            <v>0</v>
          </cell>
          <cell r="DI184">
            <v>0</v>
          </cell>
          <cell r="DJ184">
            <v>0</v>
          </cell>
          <cell r="DK184">
            <v>0</v>
          </cell>
          <cell r="DL184">
            <v>0</v>
          </cell>
          <cell r="DM184">
            <v>121.32</v>
          </cell>
          <cell r="DN184">
            <v>0</v>
          </cell>
          <cell r="DO184">
            <v>0</v>
          </cell>
          <cell r="DP184">
            <v>0</v>
          </cell>
          <cell r="DQ184">
            <v>741.4</v>
          </cell>
          <cell r="DR184">
            <v>24.84</v>
          </cell>
          <cell r="DS184">
            <v>0</v>
          </cell>
          <cell r="DT184">
            <v>766.24</v>
          </cell>
          <cell r="DU184">
            <v>0</v>
          </cell>
          <cell r="DV184">
            <v>0</v>
          </cell>
          <cell r="DW184">
            <v>0</v>
          </cell>
          <cell r="DX184">
            <v>0</v>
          </cell>
          <cell r="DY184">
            <v>0</v>
          </cell>
          <cell r="DZ184">
            <v>0</v>
          </cell>
          <cell r="EA184">
            <v>1044.26</v>
          </cell>
          <cell r="EB184">
            <v>0</v>
          </cell>
          <cell r="EC184">
            <v>0.48</v>
          </cell>
          <cell r="ED184">
            <v>0</v>
          </cell>
          <cell r="EE184">
            <v>0</v>
          </cell>
          <cell r="EF184">
            <v>1044.74</v>
          </cell>
          <cell r="EG184">
            <v>0</v>
          </cell>
          <cell r="EH184">
            <v>0</v>
          </cell>
          <cell r="EI184">
            <v>0</v>
          </cell>
          <cell r="EJ184">
            <v>0</v>
          </cell>
          <cell r="EK184">
            <v>0</v>
          </cell>
          <cell r="EL184">
            <v>0.96</v>
          </cell>
          <cell r="EM184">
            <v>72</v>
          </cell>
          <cell r="EN184">
            <v>225.19</v>
          </cell>
          <cell r="EO184">
            <v>1</v>
          </cell>
          <cell r="EP184" t="str">
            <v>ja</v>
          </cell>
          <cell r="EQ184">
            <v>529.96</v>
          </cell>
          <cell r="ER184">
            <v>1281.02</v>
          </cell>
          <cell r="ES184">
            <v>1810.98</v>
          </cell>
          <cell r="ET184">
            <v>7</v>
          </cell>
          <cell r="EU184">
            <v>25</v>
          </cell>
          <cell r="EV184">
            <v>0</v>
          </cell>
          <cell r="EW184">
            <v>15405.437873255514</v>
          </cell>
          <cell r="EX184">
            <v>1853.2830861329048</v>
          </cell>
          <cell r="EY184">
            <v>1.2142668259592864</v>
          </cell>
          <cell r="EZ184">
            <v>4045.1942292891463</v>
          </cell>
          <cell r="FA184">
            <v>0</v>
          </cell>
          <cell r="FB184">
            <v>590.38851139044505</v>
          </cell>
          <cell r="FC184">
            <v>2104.48203310603</v>
          </cell>
          <cell r="FD184">
            <v>23999.999999999996</v>
          </cell>
          <cell r="FF184">
            <v>5845.6341234276124</v>
          </cell>
          <cell r="FG184">
            <v>6078.9400000000169</v>
          </cell>
          <cell r="FH184">
            <v>0</v>
          </cell>
          <cell r="FI184">
            <v>0</v>
          </cell>
          <cell r="FJ184">
            <v>632.19004847411395</v>
          </cell>
          <cell r="FK184">
            <v>6078.9400000000169</v>
          </cell>
          <cell r="FL184">
            <v>0</v>
          </cell>
          <cell r="FM184">
            <v>0</v>
          </cell>
          <cell r="FN184">
            <v>1036.9520450105595</v>
          </cell>
          <cell r="FO184">
            <v>6078.9400000000169</v>
          </cell>
          <cell r="FP184">
            <v>0</v>
          </cell>
          <cell r="FQ184">
            <v>0</v>
          </cell>
          <cell r="FR184">
            <v>109.59897399659023</v>
          </cell>
          <cell r="FS184">
            <v>6078.9400000000169</v>
          </cell>
          <cell r="FT184">
            <v>630.70889249687366</v>
          </cell>
          <cell r="FU184">
            <v>6078.9400000000169</v>
          </cell>
          <cell r="FW184">
            <v>1</v>
          </cell>
          <cell r="FX184">
            <v>10</v>
          </cell>
        </row>
        <row r="185">
          <cell r="I185">
            <v>1470</v>
          </cell>
          <cell r="J185" t="str">
            <v>Neubrandenburg, Robert-Koch- Str. 36-50</v>
          </cell>
          <cell r="K185" t="str">
            <v>Team 01</v>
          </cell>
          <cell r="L185" t="str">
            <v>Team 1 &amp; 2</v>
          </cell>
          <cell r="M185" t="str">
            <v>Gauger, Sebastian</v>
          </cell>
          <cell r="N185" t="str">
            <v>Krause, Jörn Peter</v>
          </cell>
          <cell r="O185" t="str">
            <v>Krause, Jörn-Peter</v>
          </cell>
          <cell r="P185" t="str">
            <v>Krause, Jörn-Peter</v>
          </cell>
          <cell r="Q185" t="str">
            <v>Beer, Marita</v>
          </cell>
          <cell r="R185" t="str">
            <v>3062.001.01</v>
          </cell>
          <cell r="S185" t="str">
            <v>3062.100.01</v>
          </cell>
          <cell r="T185" t="str">
            <v>40</v>
          </cell>
          <cell r="U185" t="str">
            <v>Mietwohnanlage</v>
          </cell>
          <cell r="V185"/>
          <cell r="W185" t="str">
            <v>TN04</v>
          </cell>
          <cell r="X185" t="str">
            <v>Wohnen</v>
          </cell>
          <cell r="Y185" t="str">
            <v>Wohnen</v>
          </cell>
          <cell r="Z185" t="str">
            <v>Mecklenburg-Vorpommern</v>
          </cell>
          <cell r="AA185" t="str">
            <v>17034</v>
          </cell>
          <cell r="AB185" t="str">
            <v>Neubrandenburg</v>
          </cell>
          <cell r="AC185" t="str">
            <v>Steglitz-Zehlendorf</v>
          </cell>
          <cell r="AD185" t="str">
            <v>Lankwitz</v>
          </cell>
          <cell r="AE185" t="str">
            <v>Robert-Koch-Str. 36-50, u.a.</v>
          </cell>
          <cell r="AF185" t="str">
            <v>3062/3064/3064/1470/0001</v>
          </cell>
          <cell r="AG185">
            <v>1470</v>
          </cell>
          <cell r="AH185" t="str">
            <v>BAVL1 1. Leasing Fonds KG Standort 01 Teilgarantie 01</v>
          </cell>
          <cell r="AI185">
            <v>199</v>
          </cell>
          <cell r="AJ185" t="str">
            <v>-</v>
          </cell>
          <cell r="AK185">
            <v>0</v>
          </cell>
          <cell r="AL185">
            <v>11585</v>
          </cell>
          <cell r="AM185">
            <v>74608.88</v>
          </cell>
          <cell r="AN185">
            <v>74608.88</v>
          </cell>
          <cell r="AO185">
            <v>74608.88</v>
          </cell>
          <cell r="AP185" t="str">
            <v>-</v>
          </cell>
          <cell r="AQ185" t="str">
            <v>3062.100.01</v>
          </cell>
          <cell r="AR185">
            <v>6</v>
          </cell>
          <cell r="AS185">
            <v>1</v>
          </cell>
          <cell r="AT185" t="str">
            <v>MP</v>
          </cell>
          <cell r="AU185" t="str">
            <v>keine BWV in DMS</v>
          </cell>
          <cell r="AV185" t="str">
            <v>keine BWV in DMS</v>
          </cell>
          <cell r="AW185" t="str">
            <v>keine BWV in DMS</v>
          </cell>
          <cell r="AX185" t="str">
            <v>keine BWV in DMS</v>
          </cell>
          <cell r="AY185" t="str">
            <v>keine BWV in DMS</v>
          </cell>
          <cell r="AZ185" t="str">
            <v>keine BWV in DMS</v>
          </cell>
          <cell r="BA185" t="str">
            <v>keine BWV in DMS</v>
          </cell>
          <cell r="BB185" t="str">
            <v>keine BWV in DMS</v>
          </cell>
          <cell r="BC185" t="str">
            <v>keine BWV in DMS</v>
          </cell>
          <cell r="BD185" t="str">
            <v>keine BWV in DMS</v>
          </cell>
          <cell r="BE185" t="str">
            <v>keine BWV in DMS</v>
          </cell>
          <cell r="BF185" t="str">
            <v>keine BWV in DMS</v>
          </cell>
          <cell r="BG185" t="str">
            <v>keine BWV in DMS</v>
          </cell>
          <cell r="BH185" t="str">
            <v>keine BWV in DMS</v>
          </cell>
          <cell r="BI185"/>
          <cell r="BJ185" t="str">
            <v>W</v>
          </cell>
          <cell r="BK185" t="str">
            <v>W</v>
          </cell>
          <cell r="BL185" t="str">
            <v>G</v>
          </cell>
          <cell r="BM185" t="str">
            <v>G</v>
          </cell>
          <cell r="BN185" t="str">
            <v>G</v>
          </cell>
          <cell r="BO185" t="str">
            <v>G</v>
          </cell>
          <cell r="BP185" t="str">
            <v>G</v>
          </cell>
          <cell r="BQ185" t="str">
            <v>entfällt</v>
          </cell>
          <cell r="BR185" t="str">
            <v>WMP</v>
          </cell>
          <cell r="BS185" t="str">
            <v>WMP</v>
          </cell>
          <cell r="BT185" t="str">
            <v>GMP</v>
          </cell>
          <cell r="BU185" t="str">
            <v>GMP</v>
          </cell>
          <cell r="BV185" t="str">
            <v>GMP</v>
          </cell>
          <cell r="BW185" t="str">
            <v>GMP</v>
          </cell>
          <cell r="BX185" t="str">
            <v>GMP</v>
          </cell>
          <cell r="BY185" t="str">
            <v>entfällt</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1</v>
          </cell>
          <cell r="EP185" t="str">
            <v>nein, DV</v>
          </cell>
          <cell r="EQ185">
            <v>529.96</v>
          </cell>
          <cell r="ER185">
            <v>0</v>
          </cell>
          <cell r="ES185">
            <v>1810.98</v>
          </cell>
          <cell r="ET185">
            <v>7</v>
          </cell>
          <cell r="EU185">
            <v>25</v>
          </cell>
          <cell r="EV185">
            <v>0</v>
          </cell>
          <cell r="EW185">
            <v>0</v>
          </cell>
          <cell r="EX185">
            <v>0</v>
          </cell>
          <cell r="EY185">
            <v>0</v>
          </cell>
          <cell r="EZ185">
            <v>0</v>
          </cell>
          <cell r="FA185">
            <v>0</v>
          </cell>
          <cell r="FB185">
            <v>0</v>
          </cell>
          <cell r="FC185">
            <v>0</v>
          </cell>
          <cell r="FD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W185">
            <v>2</v>
          </cell>
          <cell r="FX185">
            <v>13</v>
          </cell>
        </row>
        <row r="186">
          <cell r="I186">
            <v>2110</v>
          </cell>
          <cell r="J186" t="str">
            <v>Berlin, Hasenholzer Allee 14-20</v>
          </cell>
          <cell r="K186" t="str">
            <v>Team 02</v>
          </cell>
          <cell r="L186" t="str">
            <v>Team 1 &amp; 2</v>
          </cell>
          <cell r="M186" t="str">
            <v>Berhorst, Christiane</v>
          </cell>
          <cell r="N186" t="str">
            <v>Schroll, Marcel</v>
          </cell>
          <cell r="O186" t="str">
            <v>Kocarek, Robert</v>
          </cell>
          <cell r="P186" t="str">
            <v>Reile, Birgit</v>
          </cell>
          <cell r="Q186" t="str">
            <v>Engert, Holger</v>
          </cell>
          <cell r="R186" t="str">
            <v>3086.038.01</v>
          </cell>
          <cell r="S186" t="str">
            <v>3086.100.38</v>
          </cell>
          <cell r="T186" t="str">
            <v>40</v>
          </cell>
          <cell r="U186" t="str">
            <v>Mietwohnanlage</v>
          </cell>
          <cell r="V186"/>
          <cell r="W186" t="str">
            <v>TN04</v>
          </cell>
          <cell r="X186" t="str">
            <v>Wohnen</v>
          </cell>
          <cell r="Y186" t="str">
            <v>Wohnen</v>
          </cell>
          <cell r="Z186" t="str">
            <v>Berlin</v>
          </cell>
          <cell r="AA186" t="str">
            <v>12685</v>
          </cell>
          <cell r="AB186" t="str">
            <v>Berlin</v>
          </cell>
          <cell r="AC186" t="str">
            <v>Marzahn-Hellersdorf</v>
          </cell>
          <cell r="AD186" t="str">
            <v>Marzahn</v>
          </cell>
          <cell r="AE186" t="str">
            <v>Hasenholzer Allee 14</v>
          </cell>
          <cell r="AF186" t="str">
            <v>3086/3088/3088/2110/0001</v>
          </cell>
          <cell r="AG186">
            <v>2110</v>
          </cell>
          <cell r="AH186" t="str">
            <v>IBVD1 Erster IBV Fonds Standort 38 Teilgarantie 06</v>
          </cell>
          <cell r="AI186">
            <v>1</v>
          </cell>
          <cell r="AJ186">
            <v>35</v>
          </cell>
          <cell r="AK186">
            <v>0</v>
          </cell>
          <cell r="AL186">
            <v>2710.9899999999993</v>
          </cell>
          <cell r="AM186">
            <v>528.06999999999994</v>
          </cell>
          <cell r="AN186">
            <v>389.62</v>
          </cell>
          <cell r="AO186">
            <v>389.62</v>
          </cell>
          <cell r="AP186">
            <v>7036</v>
          </cell>
          <cell r="AQ186" t="str">
            <v>3086.100.38</v>
          </cell>
          <cell r="AR186">
            <v>5</v>
          </cell>
          <cell r="AS186">
            <v>4</v>
          </cell>
          <cell r="AT186">
            <v>3</v>
          </cell>
          <cell r="AU186" t="str">
            <v>-</v>
          </cell>
          <cell r="AV186" t="str">
            <v>-</v>
          </cell>
          <cell r="AW186" t="str">
            <v>-</v>
          </cell>
          <cell r="AX186" t="str">
            <v>-</v>
          </cell>
          <cell r="AY186" t="str">
            <v>-</v>
          </cell>
          <cell r="AZ186" t="str">
            <v>-</v>
          </cell>
          <cell r="BA186" t="str">
            <v>-</v>
          </cell>
          <cell r="BB186" t="str">
            <v>-</v>
          </cell>
          <cell r="BC186" t="str">
            <v>-</v>
          </cell>
          <cell r="BD186" t="str">
            <v>-</v>
          </cell>
          <cell r="BE186" t="str">
            <v>-</v>
          </cell>
          <cell r="BF186" t="str">
            <v>-</v>
          </cell>
          <cell r="BG186" t="str">
            <v>-</v>
          </cell>
          <cell r="BH186" t="str">
            <v>-</v>
          </cell>
          <cell r="BI186"/>
          <cell r="BJ186" t="str">
            <v>W</v>
          </cell>
          <cell r="BK186" t="str">
            <v>W</v>
          </cell>
          <cell r="BL186" t="str">
            <v>G</v>
          </cell>
          <cell r="BM186" t="str">
            <v>G</v>
          </cell>
          <cell r="BN186" t="str">
            <v>G</v>
          </cell>
          <cell r="BO186" t="str">
            <v>G</v>
          </cell>
          <cell r="BP186" t="str">
            <v>G</v>
          </cell>
          <cell r="BQ186" t="str">
            <v>entfällt</v>
          </cell>
          <cell r="BR186" t="str">
            <v>W3</v>
          </cell>
          <cell r="BS186" t="str">
            <v>W3</v>
          </cell>
          <cell r="BT186" t="str">
            <v>G3</v>
          </cell>
          <cell r="BU186" t="str">
            <v>G3</v>
          </cell>
          <cell r="BV186" t="str">
            <v>G3</v>
          </cell>
          <cell r="BW186" t="str">
            <v>G3</v>
          </cell>
          <cell r="BX186" t="str">
            <v>G3</v>
          </cell>
          <cell r="BY186" t="str">
            <v>entfällt</v>
          </cell>
          <cell r="BZ186">
            <v>7867.1999999999989</v>
          </cell>
          <cell r="CA186">
            <v>2.9019657025662213</v>
          </cell>
          <cell r="CB186">
            <v>4111.2219999999998</v>
          </cell>
          <cell r="CC186">
            <v>938.26900000000001</v>
          </cell>
          <cell r="CD186">
            <v>2852.7489999999998</v>
          </cell>
          <cell r="CE186">
            <v>153.42099999999999</v>
          </cell>
          <cell r="CF186">
            <v>320.411</v>
          </cell>
          <cell r="CG186">
            <v>0</v>
          </cell>
          <cell r="CH186">
            <v>176</v>
          </cell>
          <cell r="CI186">
            <v>0</v>
          </cell>
          <cell r="CJ186">
            <v>1046.54</v>
          </cell>
          <cell r="CK186">
            <v>0</v>
          </cell>
          <cell r="CL186">
            <v>0</v>
          </cell>
          <cell r="CM186">
            <v>66.733999999999995</v>
          </cell>
          <cell r="CN186">
            <v>0</v>
          </cell>
          <cell r="CO186">
            <v>1186.1569999999999</v>
          </cell>
          <cell r="CP186">
            <v>175</v>
          </cell>
          <cell r="CQ186">
            <v>0</v>
          </cell>
          <cell r="CR186">
            <v>38.203000000000003</v>
          </cell>
          <cell r="CS186">
            <v>0</v>
          </cell>
          <cell r="CT186">
            <v>20.292999999999999</v>
          </cell>
          <cell r="CU186">
            <v>38</v>
          </cell>
          <cell r="CV186">
            <v>0</v>
          </cell>
          <cell r="CW186">
            <v>0</v>
          </cell>
          <cell r="CX186">
            <v>4.984</v>
          </cell>
          <cell r="CY186">
            <v>248.18299999999999</v>
          </cell>
          <cell r="CZ186">
            <v>46.683</v>
          </cell>
          <cell r="DA186">
            <v>0</v>
          </cell>
          <cell r="DB186">
            <v>0</v>
          </cell>
          <cell r="DC186">
            <v>0</v>
          </cell>
          <cell r="DD186">
            <v>0</v>
          </cell>
          <cell r="DE186">
            <v>0</v>
          </cell>
          <cell r="DF186">
            <v>0</v>
          </cell>
          <cell r="DG186">
            <v>0</v>
          </cell>
          <cell r="DH186">
            <v>0</v>
          </cell>
          <cell r="DI186">
            <v>268</v>
          </cell>
          <cell r="DJ186">
            <v>0</v>
          </cell>
          <cell r="DK186">
            <v>29</v>
          </cell>
          <cell r="DL186">
            <v>0</v>
          </cell>
          <cell r="DM186">
            <v>209.84</v>
          </cell>
          <cell r="DN186">
            <v>0</v>
          </cell>
          <cell r="DO186">
            <v>415.49</v>
          </cell>
          <cell r="DP186">
            <v>0</v>
          </cell>
          <cell r="DQ186">
            <v>365.7</v>
          </cell>
          <cell r="DR186">
            <v>0</v>
          </cell>
          <cell r="DS186">
            <v>0</v>
          </cell>
          <cell r="DT186">
            <v>781.19</v>
          </cell>
          <cell r="DU186">
            <v>0</v>
          </cell>
          <cell r="DV186">
            <v>0</v>
          </cell>
          <cell r="DW186">
            <v>0</v>
          </cell>
          <cell r="DX186">
            <v>0</v>
          </cell>
          <cell r="DY186">
            <v>0</v>
          </cell>
          <cell r="DZ186">
            <v>0</v>
          </cell>
          <cell r="EA186">
            <v>0</v>
          </cell>
          <cell r="EB186">
            <v>27.03</v>
          </cell>
          <cell r="EC186">
            <v>0</v>
          </cell>
          <cell r="ED186">
            <v>0</v>
          </cell>
          <cell r="EE186">
            <v>0</v>
          </cell>
          <cell r="EF186">
            <v>27.03</v>
          </cell>
          <cell r="EG186">
            <v>2.02</v>
          </cell>
          <cell r="EH186">
            <v>0</v>
          </cell>
          <cell r="EI186">
            <v>0</v>
          </cell>
          <cell r="EJ186">
            <v>0</v>
          </cell>
          <cell r="EK186">
            <v>2.02</v>
          </cell>
          <cell r="EL186">
            <v>2.37</v>
          </cell>
          <cell r="EM186">
            <v>62</v>
          </cell>
          <cell r="EN186">
            <v>78.010000000000005</v>
          </cell>
          <cell r="EO186">
            <v>1</v>
          </cell>
          <cell r="EP186" t="str">
            <v>ja</v>
          </cell>
          <cell r="EQ186">
            <v>429.98</v>
          </cell>
          <cell r="ER186">
            <v>351.21000000000004</v>
          </cell>
          <cell r="ES186">
            <v>810.24</v>
          </cell>
          <cell r="ET186" t="str">
            <v>entfällt</v>
          </cell>
          <cell r="EU186" t="str">
            <v>entfällt</v>
          </cell>
          <cell r="EV186">
            <v>2485.7216853836239</v>
          </cell>
          <cell r="EW186">
            <v>24.77999483815152</v>
          </cell>
          <cell r="EX186">
            <v>1893.7228746950755</v>
          </cell>
          <cell r="EY186">
            <v>158.79757403796876</v>
          </cell>
          <cell r="EZ186">
            <v>2523.3290964041935</v>
          </cell>
          <cell r="FA186">
            <v>12.765997884909405</v>
          </cell>
          <cell r="FB186">
            <v>766.93364220186072</v>
          </cell>
          <cell r="FC186">
            <v>1.1491345542167133</v>
          </cell>
          <cell r="FD186">
            <v>7867.2</v>
          </cell>
          <cell r="FF186">
            <v>540.85749999999985</v>
          </cell>
          <cell r="FG186">
            <v>2710.9899999999993</v>
          </cell>
          <cell r="FH186">
            <v>0</v>
          </cell>
          <cell r="FI186">
            <v>0</v>
          </cell>
          <cell r="FJ186">
            <v>468.06833333333321</v>
          </cell>
          <cell r="FK186">
            <v>2710.9899999999993</v>
          </cell>
          <cell r="FL186">
            <v>59.566666666666649</v>
          </cell>
          <cell r="FM186">
            <v>2710.9899999999993</v>
          </cell>
          <cell r="FN186">
            <v>0</v>
          </cell>
          <cell r="FO186">
            <v>0</v>
          </cell>
          <cell r="FP186">
            <v>0</v>
          </cell>
          <cell r="FQ186">
            <v>0</v>
          </cell>
          <cell r="FR186">
            <v>114.16833333333331</v>
          </cell>
          <cell r="FS186">
            <v>2710.9899999999993</v>
          </cell>
          <cell r="FT186">
            <v>0</v>
          </cell>
          <cell r="FU186">
            <v>0</v>
          </cell>
          <cell r="FW186">
            <v>0</v>
          </cell>
          <cell r="FX186">
            <v>1470</v>
          </cell>
        </row>
        <row r="187">
          <cell r="I187">
            <v>2111</v>
          </cell>
          <cell r="J187" t="str">
            <v>Berlin, Hasenholzer Allee 70-74, Spitzmühler Str. 24-30</v>
          </cell>
          <cell r="K187" t="str">
            <v>Team 02</v>
          </cell>
          <cell r="L187" t="str">
            <v>Team 1 &amp; 2</v>
          </cell>
          <cell r="M187" t="str">
            <v>Berhorst, Christiane</v>
          </cell>
          <cell r="N187" t="str">
            <v>Schroll, Marcel</v>
          </cell>
          <cell r="O187" t="str">
            <v>Kocarek, Robert</v>
          </cell>
          <cell r="P187" t="str">
            <v>Reile, Birgit</v>
          </cell>
          <cell r="Q187" t="str">
            <v>Engert, Holger</v>
          </cell>
          <cell r="R187" t="str">
            <v>3086.038.01</v>
          </cell>
          <cell r="S187" t="str">
            <v>3086.101.38</v>
          </cell>
          <cell r="T187" t="str">
            <v>40</v>
          </cell>
          <cell r="U187" t="str">
            <v>Mietwohnanlage</v>
          </cell>
          <cell r="V187"/>
          <cell r="W187" t="str">
            <v>TN04</v>
          </cell>
          <cell r="X187" t="str">
            <v>Wohnen</v>
          </cell>
          <cell r="Y187" t="str">
            <v>Wohnen</v>
          </cell>
          <cell r="Z187" t="str">
            <v>Berlin</v>
          </cell>
          <cell r="AA187" t="str">
            <v>12685</v>
          </cell>
          <cell r="AB187" t="str">
            <v>Berlin</v>
          </cell>
          <cell r="AC187" t="str">
            <v>Marzahn-Hellersdorf</v>
          </cell>
          <cell r="AD187" t="str">
            <v>Marzahn</v>
          </cell>
          <cell r="AE187" t="str">
            <v>Hasenholzer Allee 70</v>
          </cell>
          <cell r="AF187" t="str">
            <v>3086/3088/3088/2111/0005</v>
          </cell>
          <cell r="AG187">
            <v>2111</v>
          </cell>
          <cell r="AH187" t="str">
            <v>IBVD1 Erster IBV Fonds Standort 38 Teilgarantie 01</v>
          </cell>
          <cell r="AI187">
            <v>1</v>
          </cell>
          <cell r="AJ187">
            <v>55</v>
          </cell>
          <cell r="AK187">
            <v>0</v>
          </cell>
          <cell r="AL187">
            <v>4793.130000000001</v>
          </cell>
          <cell r="AM187">
            <v>1035.5999999999999</v>
          </cell>
          <cell r="AN187">
            <v>776.8</v>
          </cell>
          <cell r="AO187">
            <v>776.8</v>
          </cell>
          <cell r="AP187">
            <v>7037</v>
          </cell>
          <cell r="AQ187" t="str">
            <v>3086.101.38</v>
          </cell>
          <cell r="AR187">
            <v>4</v>
          </cell>
          <cell r="AS187">
            <v>7</v>
          </cell>
          <cell r="AT187">
            <v>3</v>
          </cell>
          <cell r="AU187" t="str">
            <v>-</v>
          </cell>
          <cell r="AV187" t="str">
            <v>-</v>
          </cell>
          <cell r="AW187" t="str">
            <v>-</v>
          </cell>
          <cell r="AX187" t="str">
            <v>-</v>
          </cell>
          <cell r="AY187" t="str">
            <v>-</v>
          </cell>
          <cell r="AZ187" t="str">
            <v>-</v>
          </cell>
          <cell r="BA187" t="str">
            <v>-</v>
          </cell>
          <cell r="BB187" t="str">
            <v>-</v>
          </cell>
          <cell r="BC187" t="str">
            <v>-</v>
          </cell>
          <cell r="BD187" t="str">
            <v>-</v>
          </cell>
          <cell r="BE187" t="str">
            <v>-</v>
          </cell>
          <cell r="BF187" t="str">
            <v>-</v>
          </cell>
          <cell r="BG187" t="str">
            <v>-</v>
          </cell>
          <cell r="BH187" t="str">
            <v>-</v>
          </cell>
          <cell r="BI187"/>
          <cell r="BJ187" t="str">
            <v>W</v>
          </cell>
          <cell r="BK187" t="str">
            <v>W</v>
          </cell>
          <cell r="BL187" t="str">
            <v>G</v>
          </cell>
          <cell r="BM187" t="str">
            <v>G</v>
          </cell>
          <cell r="BN187" t="str">
            <v>G</v>
          </cell>
          <cell r="BO187" t="str">
            <v>G</v>
          </cell>
          <cell r="BP187" t="str">
            <v>G</v>
          </cell>
          <cell r="BQ187" t="str">
            <v>entfällt</v>
          </cell>
          <cell r="BR187" t="str">
            <v>W3</v>
          </cell>
          <cell r="BS187" t="str">
            <v>W3</v>
          </cell>
          <cell r="BT187" t="str">
            <v>G3</v>
          </cell>
          <cell r="BU187" t="str">
            <v>G3</v>
          </cell>
          <cell r="BV187" t="str">
            <v>G3</v>
          </cell>
          <cell r="BW187" t="str">
            <v>G3</v>
          </cell>
          <cell r="BX187" t="str">
            <v>G3</v>
          </cell>
          <cell r="BY187" t="str">
            <v>entfällt</v>
          </cell>
          <cell r="BZ187">
            <v>13500.480000000001</v>
          </cell>
          <cell r="CA187">
            <v>2.8166313035532102</v>
          </cell>
          <cell r="CB187">
            <v>6631.2809999999999</v>
          </cell>
          <cell r="CC187">
            <v>1626.673</v>
          </cell>
          <cell r="CD187">
            <v>4610.1189999999997</v>
          </cell>
          <cell r="CE187">
            <v>14.081</v>
          </cell>
          <cell r="CF187">
            <v>629.952</v>
          </cell>
          <cell r="CG187">
            <v>0</v>
          </cell>
          <cell r="CH187">
            <v>242</v>
          </cell>
          <cell r="CI187">
            <v>22.757000000000001</v>
          </cell>
          <cell r="CJ187">
            <v>2110.2359999999999</v>
          </cell>
          <cell r="CK187">
            <v>0</v>
          </cell>
          <cell r="CL187">
            <v>0</v>
          </cell>
          <cell r="CM187">
            <v>48.353999999999999</v>
          </cell>
          <cell r="CN187">
            <v>0</v>
          </cell>
          <cell r="CO187">
            <v>1682.5940000000001</v>
          </cell>
          <cell r="CP187">
            <v>480</v>
          </cell>
          <cell r="CQ187">
            <v>33.880000000000003</v>
          </cell>
          <cell r="CR187">
            <v>35.366999999999997</v>
          </cell>
          <cell r="CS187">
            <v>0</v>
          </cell>
          <cell r="CT187">
            <v>269.84199999999998</v>
          </cell>
          <cell r="CU187">
            <v>40</v>
          </cell>
          <cell r="CV187">
            <v>0</v>
          </cell>
          <cell r="CW187">
            <v>0</v>
          </cell>
          <cell r="CX187">
            <v>6.4130000000000003</v>
          </cell>
          <cell r="CY187">
            <v>132.66999999999999</v>
          </cell>
          <cell r="CZ187">
            <v>53.003999999999998</v>
          </cell>
          <cell r="DA187">
            <v>0</v>
          </cell>
          <cell r="DB187">
            <v>0</v>
          </cell>
          <cell r="DC187">
            <v>0</v>
          </cell>
          <cell r="DD187">
            <v>0</v>
          </cell>
          <cell r="DE187">
            <v>144</v>
          </cell>
          <cell r="DF187">
            <v>0</v>
          </cell>
          <cell r="DG187">
            <v>0</v>
          </cell>
          <cell r="DH187">
            <v>0</v>
          </cell>
          <cell r="DI187">
            <v>298</v>
          </cell>
          <cell r="DJ187">
            <v>0</v>
          </cell>
          <cell r="DK187">
            <v>45</v>
          </cell>
          <cell r="DL187">
            <v>0</v>
          </cell>
          <cell r="DM187">
            <v>267.19299999999998</v>
          </cell>
          <cell r="DN187">
            <v>0</v>
          </cell>
          <cell r="DO187">
            <v>686.03</v>
          </cell>
          <cell r="DP187">
            <v>0</v>
          </cell>
          <cell r="DQ187">
            <v>732.34</v>
          </cell>
          <cell r="DR187">
            <v>0</v>
          </cell>
          <cell r="DS187">
            <v>0</v>
          </cell>
          <cell r="DT187">
            <v>1418.37</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3.78</v>
          </cell>
          <cell r="EJ187">
            <v>0</v>
          </cell>
          <cell r="EK187">
            <v>3.78</v>
          </cell>
          <cell r="EL187">
            <v>1.48</v>
          </cell>
          <cell r="EM187">
            <v>74</v>
          </cell>
          <cell r="EN187">
            <v>124.84</v>
          </cell>
          <cell r="EO187"/>
          <cell r="EP187" t="str">
            <v>ja</v>
          </cell>
          <cell r="EQ187">
            <v>859.58</v>
          </cell>
          <cell r="ER187">
            <v>558.78999999999985</v>
          </cell>
          <cell r="ES187">
            <v>1422.1499999999999</v>
          </cell>
          <cell r="ET187" t="str">
            <v>entfällt</v>
          </cell>
          <cell r="EU187" t="str">
            <v>entfällt</v>
          </cell>
          <cell r="EV187">
            <v>4265.6136743807092</v>
          </cell>
          <cell r="EW187">
            <v>42.523620184127502</v>
          </cell>
          <cell r="EX187">
            <v>3249.716264409622</v>
          </cell>
          <cell r="EY187">
            <v>272.50400045100122</v>
          </cell>
          <cell r="EZ187">
            <v>4330.1497355377887</v>
          </cell>
          <cell r="FA187">
            <v>21.907044326477244</v>
          </cell>
          <cell r="FB187">
            <v>1316.0936925301733</v>
          </cell>
          <cell r="FC187">
            <v>1.9719681801036784</v>
          </cell>
          <cell r="FD187">
            <v>13500.480000000003</v>
          </cell>
          <cell r="FF187">
            <v>849.91250000000014</v>
          </cell>
          <cell r="FG187">
            <v>4793.130000000001</v>
          </cell>
          <cell r="FH187">
            <v>0</v>
          </cell>
          <cell r="FI187">
            <v>0</v>
          </cell>
          <cell r="FJ187">
            <v>666.76916666666671</v>
          </cell>
          <cell r="FK187">
            <v>4793.130000000001</v>
          </cell>
          <cell r="FL187">
            <v>98.098333333333358</v>
          </cell>
          <cell r="FM187">
            <v>4793.130000000001</v>
          </cell>
          <cell r="FN187">
            <v>0</v>
          </cell>
          <cell r="FO187">
            <v>0</v>
          </cell>
          <cell r="FP187">
            <v>0</v>
          </cell>
          <cell r="FQ187">
            <v>0</v>
          </cell>
          <cell r="FR187">
            <v>182.11000000000004</v>
          </cell>
          <cell r="FS187">
            <v>4793.130000000001</v>
          </cell>
          <cell r="FT187">
            <v>0</v>
          </cell>
          <cell r="FU187">
            <v>0</v>
          </cell>
          <cell r="FW187">
            <v>0</v>
          </cell>
          <cell r="FX187">
            <v>2110</v>
          </cell>
        </row>
        <row r="188">
          <cell r="I188">
            <v>2112</v>
          </cell>
          <cell r="J188" t="str">
            <v>Berlin, Altlandsberger Platz 2-10, Krummenseer Str. 11-23</v>
          </cell>
          <cell r="K188" t="str">
            <v>Team 02</v>
          </cell>
          <cell r="L188" t="str">
            <v>Team 1 &amp; 2</v>
          </cell>
          <cell r="M188" t="str">
            <v>Berhorst, Christiane</v>
          </cell>
          <cell r="N188" t="str">
            <v>Schroll, Marcel</v>
          </cell>
          <cell r="O188" t="str">
            <v>Kocarek, Robert</v>
          </cell>
          <cell r="P188" t="str">
            <v>Reile, Birgit / Hilbrecht, Dirk</v>
          </cell>
          <cell r="Q188" t="str">
            <v>Engert, Holger</v>
          </cell>
          <cell r="R188" t="str">
            <v>3086.038.01</v>
          </cell>
          <cell r="S188" t="str">
            <v>3086.102.38</v>
          </cell>
          <cell r="T188" t="str">
            <v>40</v>
          </cell>
          <cell r="U188" t="str">
            <v>Mietwohnanlage</v>
          </cell>
          <cell r="V188"/>
          <cell r="W188" t="str">
            <v>TN04</v>
          </cell>
          <cell r="X188" t="str">
            <v>Wohnen</v>
          </cell>
          <cell r="Y188" t="str">
            <v>Wohnen</v>
          </cell>
          <cell r="Z188" t="str">
            <v>Berlin</v>
          </cell>
          <cell r="AA188" t="str">
            <v>12685</v>
          </cell>
          <cell r="AB188" t="str">
            <v>Berlin</v>
          </cell>
          <cell r="AC188" t="str">
            <v>Marzahn-Hellersdorf</v>
          </cell>
          <cell r="AD188" t="str">
            <v>Marzahn</v>
          </cell>
          <cell r="AE188" t="str">
            <v>Altlandsberger Platz 10</v>
          </cell>
          <cell r="AF188" t="str">
            <v>3086/3088/3088/2112/0003</v>
          </cell>
          <cell r="AG188">
            <v>2112</v>
          </cell>
          <cell r="AH188" t="str">
            <v>IBVD1 Erster IBV Fonds Standort 38 Teilgarantie 01</v>
          </cell>
          <cell r="AI188">
            <v>1</v>
          </cell>
          <cell r="AJ188">
            <v>147</v>
          </cell>
          <cell r="AK188">
            <v>0</v>
          </cell>
          <cell r="AL188">
            <v>10695.089999999995</v>
          </cell>
          <cell r="AM188">
            <v>663.65</v>
          </cell>
          <cell r="AN188">
            <v>466.2</v>
          </cell>
          <cell r="AO188">
            <v>466.2</v>
          </cell>
          <cell r="AP188">
            <v>7038</v>
          </cell>
          <cell r="AQ188" t="str">
            <v>3086.102.38</v>
          </cell>
          <cell r="AR188">
            <v>5</v>
          </cell>
          <cell r="AS188">
            <v>12</v>
          </cell>
          <cell r="AT188">
            <v>3</v>
          </cell>
          <cell r="AU188" t="str">
            <v>-</v>
          </cell>
          <cell r="AV188" t="str">
            <v>-</v>
          </cell>
          <cell r="AW188" t="str">
            <v>-</v>
          </cell>
          <cell r="AX188" t="str">
            <v>-</v>
          </cell>
          <cell r="AY188" t="str">
            <v>-</v>
          </cell>
          <cell r="AZ188" t="str">
            <v>-</v>
          </cell>
          <cell r="BA188" t="str">
            <v>-</v>
          </cell>
          <cell r="BB188" t="str">
            <v>-</v>
          </cell>
          <cell r="BC188" t="str">
            <v>-</v>
          </cell>
          <cell r="BD188" t="str">
            <v>-</v>
          </cell>
          <cell r="BE188" t="str">
            <v>-</v>
          </cell>
          <cell r="BF188" t="str">
            <v>-</v>
          </cell>
          <cell r="BG188" t="str">
            <v>-</v>
          </cell>
          <cell r="BH188" t="str">
            <v>-</v>
          </cell>
          <cell r="BI188"/>
          <cell r="BJ188" t="str">
            <v>W</v>
          </cell>
          <cell r="BK188" t="str">
            <v>W</v>
          </cell>
          <cell r="BL188" t="str">
            <v>G</v>
          </cell>
          <cell r="BM188" t="str">
            <v>G</v>
          </cell>
          <cell r="BN188" t="str">
            <v>G</v>
          </cell>
          <cell r="BO188" t="str">
            <v>G</v>
          </cell>
          <cell r="BP188" t="str">
            <v>G</v>
          </cell>
          <cell r="BQ188" t="str">
            <v>entfällt</v>
          </cell>
          <cell r="BR188" t="str">
            <v>W3</v>
          </cell>
          <cell r="BS188" t="str">
            <v>W3</v>
          </cell>
          <cell r="BT188" t="str">
            <v>G3</v>
          </cell>
          <cell r="BU188" t="str">
            <v>G3</v>
          </cell>
          <cell r="BV188" t="str">
            <v>G3</v>
          </cell>
          <cell r="BW188" t="str">
            <v>G3</v>
          </cell>
          <cell r="BX188" t="str">
            <v>G3</v>
          </cell>
          <cell r="BY188" t="str">
            <v>entfällt</v>
          </cell>
          <cell r="BZ188">
            <v>35403.819999999992</v>
          </cell>
          <cell r="CA188">
            <v>3.3102872439596123</v>
          </cell>
          <cell r="CB188">
            <v>10882.795</v>
          </cell>
          <cell r="CC188">
            <v>3783.3919999999998</v>
          </cell>
          <cell r="CD188">
            <v>6686.366</v>
          </cell>
          <cell r="CE188">
            <v>377.31200000000001</v>
          </cell>
          <cell r="CF188">
            <v>943.26</v>
          </cell>
          <cell r="CG188">
            <v>0</v>
          </cell>
          <cell r="CH188">
            <v>908</v>
          </cell>
          <cell r="CI188">
            <v>18.457999999999998</v>
          </cell>
          <cell r="CJ188">
            <v>3132.4870000000001</v>
          </cell>
          <cell r="CK188">
            <v>0</v>
          </cell>
          <cell r="CL188">
            <v>0</v>
          </cell>
          <cell r="CM188">
            <v>264.2</v>
          </cell>
          <cell r="CN188">
            <v>0</v>
          </cell>
          <cell r="CO188">
            <v>1515.607</v>
          </cell>
          <cell r="CP188">
            <v>627</v>
          </cell>
          <cell r="CQ188">
            <v>0</v>
          </cell>
          <cell r="CR188">
            <v>55.350999999999999</v>
          </cell>
          <cell r="CS188">
            <v>1</v>
          </cell>
          <cell r="CT188">
            <v>167.78100000000001</v>
          </cell>
          <cell r="CU188">
            <v>91</v>
          </cell>
          <cell r="CV188">
            <v>0</v>
          </cell>
          <cell r="CW188">
            <v>0</v>
          </cell>
          <cell r="CX188">
            <v>25.247</v>
          </cell>
          <cell r="CY188">
            <v>117.96599999999999</v>
          </cell>
          <cell r="CZ188">
            <v>138.947</v>
          </cell>
          <cell r="DA188">
            <v>0</v>
          </cell>
          <cell r="DB188">
            <v>0</v>
          </cell>
          <cell r="DC188">
            <v>0</v>
          </cell>
          <cell r="DD188">
            <v>0</v>
          </cell>
          <cell r="DE188">
            <v>1209</v>
          </cell>
          <cell r="DF188">
            <v>0</v>
          </cell>
          <cell r="DG188">
            <v>0</v>
          </cell>
          <cell r="DH188">
            <v>0</v>
          </cell>
          <cell r="DI188">
            <v>0</v>
          </cell>
          <cell r="DJ188">
            <v>0</v>
          </cell>
          <cell r="DK188">
            <v>44</v>
          </cell>
          <cell r="DL188">
            <v>0</v>
          </cell>
          <cell r="DM188">
            <v>2118.9679999999998</v>
          </cell>
          <cell r="DN188">
            <v>0</v>
          </cell>
          <cell r="DO188">
            <v>1225.53</v>
          </cell>
          <cell r="DP188">
            <v>0</v>
          </cell>
          <cell r="DQ188">
            <v>1852.19</v>
          </cell>
          <cell r="DR188">
            <v>0</v>
          </cell>
          <cell r="DS188">
            <v>0</v>
          </cell>
          <cell r="DT188">
            <v>3077.7200000000003</v>
          </cell>
          <cell r="DU188">
            <v>0</v>
          </cell>
          <cell r="DV188">
            <v>0</v>
          </cell>
          <cell r="DW188">
            <v>0</v>
          </cell>
          <cell r="DX188">
            <v>0</v>
          </cell>
          <cell r="DY188">
            <v>0</v>
          </cell>
          <cell r="DZ188">
            <v>0</v>
          </cell>
          <cell r="EA188">
            <v>12.44</v>
          </cell>
          <cell r="EB188">
            <v>6.79</v>
          </cell>
          <cell r="EC188">
            <v>0</v>
          </cell>
          <cell r="ED188">
            <v>0</v>
          </cell>
          <cell r="EE188">
            <v>0</v>
          </cell>
          <cell r="EF188">
            <v>19.23</v>
          </cell>
          <cell r="EG188">
            <v>3.78</v>
          </cell>
          <cell r="EH188">
            <v>0</v>
          </cell>
          <cell r="EI188">
            <v>0</v>
          </cell>
          <cell r="EJ188">
            <v>0</v>
          </cell>
          <cell r="EK188">
            <v>3.78</v>
          </cell>
          <cell r="EL188">
            <v>3.37</v>
          </cell>
          <cell r="EM188">
            <v>235</v>
          </cell>
          <cell r="EN188">
            <v>367.81</v>
          </cell>
          <cell r="EO188">
            <v>1</v>
          </cell>
          <cell r="EP188" t="str">
            <v>ja</v>
          </cell>
          <cell r="EQ188">
            <v>2000.43</v>
          </cell>
          <cell r="ER188">
            <v>1100.3000000000004</v>
          </cell>
          <cell r="ES188">
            <v>3100.7300000000005</v>
          </cell>
          <cell r="ET188" t="str">
            <v>entfällt</v>
          </cell>
          <cell r="EU188" t="str">
            <v>entfällt</v>
          </cell>
          <cell r="EV188">
            <v>11186.196247638098</v>
          </cell>
          <cell r="EW188">
            <v>111.51444946751646</v>
          </cell>
          <cell r="EX188">
            <v>8522.0947459816707</v>
          </cell>
          <cell r="EY188">
            <v>714.61774553550413</v>
          </cell>
          <cell r="EZ188">
            <v>11355.436385226854</v>
          </cell>
          <cell r="FA188">
            <v>57.449294696679026</v>
          </cell>
          <cell r="FB188">
            <v>3451.3398185452356</v>
          </cell>
          <cell r="FC188">
            <v>5.1713129084386766</v>
          </cell>
          <cell r="FD188">
            <v>35403.82</v>
          </cell>
          <cell r="FF188">
            <v>2121.0053790515644</v>
          </cell>
          <cell r="FG188">
            <v>10695.089999999995</v>
          </cell>
          <cell r="FH188">
            <v>0</v>
          </cell>
          <cell r="FI188">
            <v>0</v>
          </cell>
          <cell r="FJ188">
            <v>2128.5528373193501</v>
          </cell>
          <cell r="FK188">
            <v>10695.089999999995</v>
          </cell>
          <cell r="FL188">
            <v>147.36563701605033</v>
          </cell>
          <cell r="FM188">
            <v>10695.089999999995</v>
          </cell>
          <cell r="FN188">
            <v>0</v>
          </cell>
          <cell r="FO188">
            <v>0</v>
          </cell>
          <cell r="FP188">
            <v>0</v>
          </cell>
          <cell r="FQ188">
            <v>0</v>
          </cell>
          <cell r="FR188">
            <v>901.21901420811832</v>
          </cell>
          <cell r="FS188">
            <v>10695.089999999995</v>
          </cell>
          <cell r="FT188">
            <v>0</v>
          </cell>
          <cell r="FU188">
            <v>0</v>
          </cell>
          <cell r="FW188">
            <v>0</v>
          </cell>
          <cell r="FX188">
            <v>2111</v>
          </cell>
        </row>
        <row r="189">
          <cell r="I189">
            <v>2310</v>
          </cell>
          <cell r="J189" t="str">
            <v>Berlin, Fischerinsel 1</v>
          </cell>
          <cell r="K189" t="str">
            <v>Team 01</v>
          </cell>
          <cell r="L189" t="str">
            <v>Team 1 &amp; 2</v>
          </cell>
          <cell r="M189" t="str">
            <v>Klima, Colette</v>
          </cell>
          <cell r="N189" t="str">
            <v>Krause, Jörn Peter</v>
          </cell>
          <cell r="O189" t="str">
            <v>Magnus, Kirsten</v>
          </cell>
          <cell r="P189" t="str">
            <v>Herfordt, Marten / Walter, Heike</v>
          </cell>
          <cell r="Q189" t="str">
            <v>Heim, Florian</v>
          </cell>
          <cell r="R189" t="str">
            <v>3100.015.01</v>
          </cell>
          <cell r="S189" t="str">
            <v>3100.100.15</v>
          </cell>
          <cell r="T189" t="str">
            <v>40</v>
          </cell>
          <cell r="U189" t="str">
            <v>Mietwohnanlage</v>
          </cell>
          <cell r="V189"/>
          <cell r="W189" t="str">
            <v>TN04</v>
          </cell>
          <cell r="X189" t="str">
            <v>Wohnen</v>
          </cell>
          <cell r="Y189" t="str">
            <v>Wohnen</v>
          </cell>
          <cell r="Z189" t="str">
            <v>Berlin</v>
          </cell>
          <cell r="AA189" t="str">
            <v>10179</v>
          </cell>
          <cell r="AB189" t="str">
            <v>Berlin</v>
          </cell>
          <cell r="AC189" t="str">
            <v>Mitte</v>
          </cell>
          <cell r="AD189" t="str">
            <v>Mitte</v>
          </cell>
          <cell r="AE189" t="str">
            <v>Fischerinsel 1</v>
          </cell>
          <cell r="AF189" t="str">
            <v>3100/3103/3103/2310/0001</v>
          </cell>
          <cell r="AG189">
            <v>2310</v>
          </cell>
          <cell r="AH189" t="str">
            <v>IBVD1 Erster IBV Fonds Standort 38 Teilgarantie 01</v>
          </cell>
          <cell r="AI189">
            <v>1</v>
          </cell>
          <cell r="AJ189">
            <v>244</v>
          </cell>
          <cell r="AK189">
            <v>0</v>
          </cell>
          <cell r="AL189">
            <v>12698.760000000015</v>
          </cell>
          <cell r="AM189">
            <v>559.65</v>
          </cell>
          <cell r="AN189">
            <v>387.69</v>
          </cell>
          <cell r="AO189">
            <v>387.69</v>
          </cell>
          <cell r="AP189" t="str">
            <v>-</v>
          </cell>
          <cell r="AQ189" t="str">
            <v>3100.100.15</v>
          </cell>
          <cell r="AR189">
            <v>21</v>
          </cell>
          <cell r="AS189">
            <v>1</v>
          </cell>
          <cell r="AT189">
            <v>4</v>
          </cell>
          <cell r="AU189">
            <v>37986</v>
          </cell>
          <cell r="AV189" t="str">
            <v>31.12.2026</v>
          </cell>
          <cell r="AW189">
            <v>37986</v>
          </cell>
          <cell r="AX189" t="str">
            <v>31.12.2026</v>
          </cell>
          <cell r="AY189">
            <v>40178</v>
          </cell>
          <cell r="AZ189" t="str">
            <v>31.12.2026</v>
          </cell>
          <cell r="BA189">
            <v>37986</v>
          </cell>
          <cell r="BB189" t="str">
            <v>31.12.2026</v>
          </cell>
          <cell r="BC189">
            <v>37986</v>
          </cell>
          <cell r="BD189" t="str">
            <v>31.12.2026</v>
          </cell>
          <cell r="BE189">
            <v>37986</v>
          </cell>
          <cell r="BF189" t="str">
            <v>31.12.2026</v>
          </cell>
          <cell r="BG189">
            <v>40663</v>
          </cell>
          <cell r="BH189">
            <v>46142</v>
          </cell>
          <cell r="BI189"/>
          <cell r="BJ189" t="str">
            <v>W</v>
          </cell>
          <cell r="BK189" t="str">
            <v>W</v>
          </cell>
          <cell r="BL189" t="str">
            <v>G</v>
          </cell>
          <cell r="BM189" t="str">
            <v>G</v>
          </cell>
          <cell r="BN189" t="str">
            <v>G</v>
          </cell>
          <cell r="BO189" t="str">
            <v>G</v>
          </cell>
          <cell r="BP189" t="str">
            <v>G</v>
          </cell>
          <cell r="BQ189" t="str">
            <v>entfällt</v>
          </cell>
          <cell r="BR189" t="str">
            <v>W4</v>
          </cell>
          <cell r="BS189" t="str">
            <v>W4</v>
          </cell>
          <cell r="BT189" t="str">
            <v>G4</v>
          </cell>
          <cell r="BU189" t="str">
            <v>G4</v>
          </cell>
          <cell r="BV189" t="str">
            <v>G4</v>
          </cell>
          <cell r="BW189" t="str">
            <v>G4</v>
          </cell>
          <cell r="BX189" t="str">
            <v>G4</v>
          </cell>
          <cell r="BY189" t="str">
            <v>entfällt</v>
          </cell>
          <cell r="BZ189">
            <v>47022.120000000017</v>
          </cell>
          <cell r="CA189">
            <v>3.7028906759400102</v>
          </cell>
          <cell r="CB189">
            <v>1891.1959999999999</v>
          </cell>
          <cell r="CC189">
            <v>845.65</v>
          </cell>
          <cell r="CD189">
            <v>1044.251</v>
          </cell>
          <cell r="CE189">
            <v>0</v>
          </cell>
          <cell r="CF189">
            <v>13.513</v>
          </cell>
          <cell r="CG189">
            <v>0</v>
          </cell>
          <cell r="CH189">
            <v>0</v>
          </cell>
          <cell r="CI189">
            <v>1.3939999999999999</v>
          </cell>
          <cell r="CJ189">
            <v>1029.3440000000001</v>
          </cell>
          <cell r="CK189">
            <v>0</v>
          </cell>
          <cell r="CL189">
            <v>0</v>
          </cell>
          <cell r="CM189">
            <v>0</v>
          </cell>
          <cell r="CN189">
            <v>0</v>
          </cell>
          <cell r="CO189">
            <v>0</v>
          </cell>
          <cell r="CP189">
            <v>0</v>
          </cell>
          <cell r="CQ189">
            <v>0</v>
          </cell>
          <cell r="CR189">
            <v>29.41</v>
          </cell>
          <cell r="CS189">
            <v>0</v>
          </cell>
          <cell r="CT189">
            <v>0</v>
          </cell>
          <cell r="CU189">
            <v>0</v>
          </cell>
          <cell r="CV189">
            <v>0</v>
          </cell>
          <cell r="CW189">
            <v>0</v>
          </cell>
          <cell r="CX189">
            <v>0</v>
          </cell>
          <cell r="CY189">
            <v>1.294</v>
          </cell>
          <cell r="CZ189">
            <v>0</v>
          </cell>
          <cell r="DA189">
            <v>136</v>
          </cell>
          <cell r="DB189">
            <v>0</v>
          </cell>
          <cell r="DC189">
            <v>7</v>
          </cell>
          <cell r="DD189">
            <v>0</v>
          </cell>
          <cell r="DE189">
            <v>0</v>
          </cell>
          <cell r="DF189">
            <v>0</v>
          </cell>
          <cell r="DG189">
            <v>36</v>
          </cell>
          <cell r="DH189">
            <v>0</v>
          </cell>
          <cell r="DI189">
            <v>0</v>
          </cell>
          <cell r="DJ189">
            <v>0</v>
          </cell>
          <cell r="DK189">
            <v>0</v>
          </cell>
          <cell r="DL189">
            <v>0</v>
          </cell>
          <cell r="DM189">
            <v>173.477</v>
          </cell>
          <cell r="DN189">
            <v>0</v>
          </cell>
          <cell r="DO189">
            <v>0</v>
          </cell>
          <cell r="DP189">
            <v>0</v>
          </cell>
          <cell r="DQ189">
            <v>1387.1</v>
          </cell>
          <cell r="DR189">
            <v>110.85</v>
          </cell>
          <cell r="DS189">
            <v>0</v>
          </cell>
          <cell r="DT189">
            <v>1497.9499999999998</v>
          </cell>
          <cell r="DU189">
            <v>0</v>
          </cell>
          <cell r="DV189">
            <v>0</v>
          </cell>
          <cell r="DW189">
            <v>0</v>
          </cell>
          <cell r="DX189">
            <v>0</v>
          </cell>
          <cell r="DY189">
            <v>0</v>
          </cell>
          <cell r="DZ189">
            <v>0</v>
          </cell>
          <cell r="EA189">
            <v>0</v>
          </cell>
          <cell r="EB189">
            <v>2165.1999999999998</v>
          </cell>
          <cell r="EC189">
            <v>2.21</v>
          </cell>
          <cell r="ED189">
            <v>0</v>
          </cell>
          <cell r="EE189">
            <v>0</v>
          </cell>
          <cell r="EF189">
            <v>2167.41</v>
          </cell>
          <cell r="EG189">
            <v>0</v>
          </cell>
          <cell r="EH189">
            <v>0</v>
          </cell>
          <cell r="EI189">
            <v>0</v>
          </cell>
          <cell r="EJ189">
            <v>0</v>
          </cell>
          <cell r="EK189">
            <v>0</v>
          </cell>
          <cell r="EL189">
            <v>2.65</v>
          </cell>
          <cell r="EM189">
            <v>281</v>
          </cell>
          <cell r="EN189">
            <v>803.72</v>
          </cell>
          <cell r="EO189">
            <v>1</v>
          </cell>
          <cell r="EP189" t="str">
            <v>ja</v>
          </cell>
          <cell r="EQ189">
            <v>611.12</v>
          </cell>
          <cell r="ER189">
            <v>3054.24</v>
          </cell>
          <cell r="ES189">
            <v>3665.3599999999997</v>
          </cell>
          <cell r="ET189" t="str">
            <v>entfällt</v>
          </cell>
          <cell r="EU189" t="str">
            <v>entfällt</v>
          </cell>
          <cell r="EV189">
            <v>14857.116048493881</v>
          </cell>
          <cell r="EW189">
            <v>148.10960581642033</v>
          </cell>
          <cell r="EX189">
            <v>11318.749270471939</v>
          </cell>
          <cell r="EY189">
            <v>949.13038719268036</v>
          </cell>
          <cell r="EZ189">
            <v>15081.894901694328</v>
          </cell>
          <cell r="FA189">
            <v>76.302151269060971</v>
          </cell>
          <cell r="FB189">
            <v>4583.9492774624996</v>
          </cell>
          <cell r="FC189">
            <v>6.8683575992125316</v>
          </cell>
          <cell r="FD189">
            <v>47022.120000000017</v>
          </cell>
          <cell r="FF189">
            <v>0</v>
          </cell>
          <cell r="FG189">
            <v>0</v>
          </cell>
          <cell r="FH189">
            <v>0</v>
          </cell>
          <cell r="FI189">
            <v>0</v>
          </cell>
          <cell r="FJ189">
            <v>0</v>
          </cell>
          <cell r="FK189">
            <v>0</v>
          </cell>
          <cell r="FL189">
            <v>0</v>
          </cell>
          <cell r="FM189">
            <v>0</v>
          </cell>
          <cell r="FN189">
            <v>3921.1643381530962</v>
          </cell>
          <cell r="FO189">
            <v>12698.760000000015</v>
          </cell>
          <cell r="FP189">
            <v>0</v>
          </cell>
          <cell r="FQ189">
            <v>0</v>
          </cell>
          <cell r="FR189">
            <v>0</v>
          </cell>
          <cell r="FS189">
            <v>0</v>
          </cell>
          <cell r="FT189">
            <v>0</v>
          </cell>
          <cell r="FU189">
            <v>0</v>
          </cell>
          <cell r="FW189">
            <v>12</v>
          </cell>
          <cell r="FX189">
            <v>2112</v>
          </cell>
        </row>
        <row r="190">
          <cell r="I190">
            <v>2311</v>
          </cell>
          <cell r="J190" t="str">
            <v>Berlin, Fischerinsel 4-5</v>
          </cell>
          <cell r="K190" t="str">
            <v>Team 01</v>
          </cell>
          <cell r="L190" t="str">
            <v>Sonstige/Stellplätze</v>
          </cell>
          <cell r="M190" t="str">
            <v>Klima, Colette</v>
          </cell>
          <cell r="N190" t="str">
            <v>Krause, Jörn Peter</v>
          </cell>
          <cell r="O190" t="str">
            <v>Magnus, Kirsten</v>
          </cell>
          <cell r="P190" t="str">
            <v>Herfordt, Marten</v>
          </cell>
          <cell r="Q190" t="str">
            <v>Heim, Florian</v>
          </cell>
          <cell r="R190" t="str">
            <v>3100.015.01</v>
          </cell>
          <cell r="S190" t="str">
            <v>3100.101.15</v>
          </cell>
          <cell r="T190" t="str">
            <v>40</v>
          </cell>
          <cell r="U190" t="str">
            <v>Mietwohnanlage</v>
          </cell>
          <cell r="V190"/>
          <cell r="W190" t="str">
            <v>TN04</v>
          </cell>
          <cell r="X190" t="str">
            <v>Wohnen</v>
          </cell>
          <cell r="Y190" t="str">
            <v>Wohnen</v>
          </cell>
          <cell r="Z190" t="str">
            <v>Berlin</v>
          </cell>
          <cell r="AA190" t="str">
            <v>10179</v>
          </cell>
          <cell r="AB190" t="str">
            <v>Berlin</v>
          </cell>
          <cell r="AC190" t="str">
            <v>Mitte</v>
          </cell>
          <cell r="AD190" t="str">
            <v>Mitte</v>
          </cell>
          <cell r="AE190" t="str">
            <v>Berlin, Fischerinsel 4-5</v>
          </cell>
          <cell r="AF190" t="str">
            <v>3100/3103/3103/2311/1001</v>
          </cell>
          <cell r="AG190">
            <v>2311</v>
          </cell>
          <cell r="AH190"/>
          <cell r="AI190">
            <v>1</v>
          </cell>
          <cell r="AJ190">
            <v>306</v>
          </cell>
          <cell r="AK190">
            <v>1</v>
          </cell>
          <cell r="AL190">
            <v>18884.380000000005</v>
          </cell>
          <cell r="AM190">
            <v>30.68</v>
          </cell>
          <cell r="AN190">
            <v>30.68</v>
          </cell>
          <cell r="AO190">
            <v>30.68</v>
          </cell>
          <cell r="AP190" t="str">
            <v>-</v>
          </cell>
          <cell r="AQ190" t="str">
            <v>3100.101.15</v>
          </cell>
          <cell r="AR190">
            <v>22</v>
          </cell>
          <cell r="AS190">
            <v>2</v>
          </cell>
          <cell r="AT190">
            <v>4</v>
          </cell>
          <cell r="AU190">
            <v>37986</v>
          </cell>
          <cell r="AV190" t="str">
            <v>31.12.2026</v>
          </cell>
          <cell r="AW190">
            <v>37986</v>
          </cell>
          <cell r="AX190" t="str">
            <v>31.12.2026</v>
          </cell>
          <cell r="AY190">
            <v>40178</v>
          </cell>
          <cell r="AZ190" t="str">
            <v>31.12.2026</v>
          </cell>
          <cell r="BA190">
            <v>37986</v>
          </cell>
          <cell r="BB190" t="str">
            <v>31.12.2026</v>
          </cell>
          <cell r="BC190">
            <v>37986</v>
          </cell>
          <cell r="BD190" t="str">
            <v>31.12.2026</v>
          </cell>
          <cell r="BE190">
            <v>37986</v>
          </cell>
          <cell r="BF190" t="str">
            <v>31.12.2026</v>
          </cell>
          <cell r="BG190">
            <v>40663</v>
          </cell>
          <cell r="BH190">
            <v>46142</v>
          </cell>
          <cell r="BI190"/>
          <cell r="BJ190" t="str">
            <v>W</v>
          </cell>
          <cell r="BK190" t="str">
            <v>W</v>
          </cell>
          <cell r="BL190" t="str">
            <v>G</v>
          </cell>
          <cell r="BM190" t="str">
            <v>G</v>
          </cell>
          <cell r="BN190" t="str">
            <v>G</v>
          </cell>
          <cell r="BO190" t="str">
            <v>G</v>
          </cell>
          <cell r="BP190" t="str">
            <v>G</v>
          </cell>
          <cell r="BQ190" t="str">
            <v>entfällt</v>
          </cell>
          <cell r="BR190" t="str">
            <v>W4</v>
          </cell>
          <cell r="BS190" t="str">
            <v>W4</v>
          </cell>
          <cell r="BT190" t="str">
            <v>G4</v>
          </cell>
          <cell r="BU190" t="str">
            <v>G4</v>
          </cell>
          <cell r="BV190" t="str">
            <v>G4</v>
          </cell>
          <cell r="BW190" t="str">
            <v>G4</v>
          </cell>
          <cell r="BX190" t="str">
            <v>G4</v>
          </cell>
          <cell r="BY190" t="str">
            <v>entfällt</v>
          </cell>
          <cell r="BZ190">
            <v>54133.080000000009</v>
          </cell>
          <cell r="CA190">
            <v>2.8665532042884116</v>
          </cell>
          <cell r="CB190">
            <v>4158.8770000000004</v>
          </cell>
          <cell r="CC190">
            <v>1332.827</v>
          </cell>
          <cell r="CD190">
            <v>2612.2640000000001</v>
          </cell>
          <cell r="CE190">
            <v>337.26</v>
          </cell>
          <cell r="CF190">
            <v>159.99600000000001</v>
          </cell>
          <cell r="CG190">
            <v>0</v>
          </cell>
          <cell r="CH190">
            <v>0</v>
          </cell>
          <cell r="CI190">
            <v>2.8340000000000001</v>
          </cell>
          <cell r="CJ190">
            <v>1934.8689999999999</v>
          </cell>
          <cell r="CK190">
            <v>0</v>
          </cell>
          <cell r="CL190">
            <v>0</v>
          </cell>
          <cell r="CM190">
            <v>0</v>
          </cell>
          <cell r="CN190">
            <v>0</v>
          </cell>
          <cell r="CO190">
            <v>177.30500000000001</v>
          </cell>
          <cell r="CP190">
            <v>65</v>
          </cell>
          <cell r="CQ190">
            <v>0</v>
          </cell>
          <cell r="CR190">
            <v>563.30100000000004</v>
          </cell>
          <cell r="CS190">
            <v>0</v>
          </cell>
          <cell r="CT190">
            <v>0</v>
          </cell>
          <cell r="CU190">
            <v>24</v>
          </cell>
          <cell r="CV190">
            <v>0</v>
          </cell>
          <cell r="CW190">
            <v>0</v>
          </cell>
          <cell r="CX190">
            <v>2.7370000000000001</v>
          </cell>
          <cell r="CY190">
            <v>210.19399999999999</v>
          </cell>
          <cell r="CZ190">
            <v>0.85599999999999998</v>
          </cell>
          <cell r="DA190">
            <v>247</v>
          </cell>
          <cell r="DB190">
            <v>0</v>
          </cell>
          <cell r="DC190">
            <v>0</v>
          </cell>
          <cell r="DD190">
            <v>0</v>
          </cell>
          <cell r="DE190">
            <v>93</v>
          </cell>
          <cell r="DF190">
            <v>0</v>
          </cell>
          <cell r="DG190">
            <v>0</v>
          </cell>
          <cell r="DH190">
            <v>0</v>
          </cell>
          <cell r="DI190">
            <v>0</v>
          </cell>
          <cell r="DJ190">
            <v>0</v>
          </cell>
          <cell r="DK190">
            <v>0</v>
          </cell>
          <cell r="DL190">
            <v>0</v>
          </cell>
          <cell r="DM190">
            <v>461.53399999999999</v>
          </cell>
          <cell r="DN190">
            <v>0</v>
          </cell>
          <cell r="DO190">
            <v>0</v>
          </cell>
          <cell r="DP190">
            <v>0</v>
          </cell>
          <cell r="DQ190">
            <v>605.1</v>
          </cell>
          <cell r="DR190">
            <v>114.48</v>
          </cell>
          <cell r="DS190">
            <v>0</v>
          </cell>
          <cell r="DT190">
            <v>719.58</v>
          </cell>
          <cell r="DU190">
            <v>0</v>
          </cell>
          <cell r="DV190">
            <v>0</v>
          </cell>
          <cell r="DW190">
            <v>0</v>
          </cell>
          <cell r="DX190">
            <v>0</v>
          </cell>
          <cell r="DY190">
            <v>0</v>
          </cell>
          <cell r="DZ190">
            <v>0</v>
          </cell>
          <cell r="EA190">
            <v>6.26</v>
          </cell>
          <cell r="EB190">
            <v>2314.5500000000002</v>
          </cell>
          <cell r="EC190">
            <v>0</v>
          </cell>
          <cell r="ED190">
            <v>0</v>
          </cell>
          <cell r="EE190">
            <v>0</v>
          </cell>
          <cell r="EF190">
            <v>2320.8100000000004</v>
          </cell>
          <cell r="EG190">
            <v>0</v>
          </cell>
          <cell r="EH190">
            <v>0</v>
          </cell>
          <cell r="EI190">
            <v>2.64</v>
          </cell>
          <cell r="EJ190">
            <v>0</v>
          </cell>
          <cell r="EK190">
            <v>2.64</v>
          </cell>
          <cell r="EL190">
            <v>0.76</v>
          </cell>
          <cell r="EM190">
            <v>221</v>
          </cell>
          <cell r="EN190">
            <v>387.03</v>
          </cell>
          <cell r="EO190">
            <v>1</v>
          </cell>
          <cell r="EP190" t="str">
            <v>ja</v>
          </cell>
          <cell r="EQ190">
            <v>0</v>
          </cell>
          <cell r="ER190">
            <v>3043.03</v>
          </cell>
          <cell r="ES190">
            <v>3043.03</v>
          </cell>
          <cell r="ET190" t="str">
            <v>entfällt</v>
          </cell>
          <cell r="EU190" t="str">
            <v>entfällt</v>
          </cell>
          <cell r="EV190">
            <v>17103.896030685195</v>
          </cell>
          <cell r="EW190">
            <v>170.5076066419112</v>
          </cell>
          <cell r="EX190">
            <v>13030.436733996659</v>
          </cell>
          <cell r="EY190">
            <v>1092.6634354285245</v>
          </cell>
          <cell r="EZ190">
            <v>17362.667256708351</v>
          </cell>
          <cell r="FA190">
            <v>87.841008844777278</v>
          </cell>
          <cell r="FB190">
            <v>5277.1608968889459</v>
          </cell>
          <cell r="FC190">
            <v>7.9070308056459355</v>
          </cell>
          <cell r="FD190">
            <v>54133.080000000016</v>
          </cell>
          <cell r="FF190">
            <v>0</v>
          </cell>
          <cell r="FG190">
            <v>0</v>
          </cell>
          <cell r="FH190">
            <v>0</v>
          </cell>
          <cell r="FI190">
            <v>0</v>
          </cell>
          <cell r="FJ190">
            <v>0</v>
          </cell>
          <cell r="FK190">
            <v>0</v>
          </cell>
          <cell r="FL190">
            <v>0</v>
          </cell>
          <cell r="FM190">
            <v>0</v>
          </cell>
          <cell r="FN190">
            <v>4396.4562691698775</v>
          </cell>
          <cell r="FO190">
            <v>18884.380000000005</v>
          </cell>
          <cell r="FP190">
            <v>0</v>
          </cell>
          <cell r="FQ190">
            <v>0</v>
          </cell>
          <cell r="FR190">
            <v>0</v>
          </cell>
          <cell r="FS190">
            <v>0</v>
          </cell>
          <cell r="FT190">
            <v>0</v>
          </cell>
          <cell r="FU190">
            <v>0</v>
          </cell>
          <cell r="FW190">
            <v>4</v>
          </cell>
          <cell r="FX190">
            <v>2310</v>
          </cell>
        </row>
        <row r="191">
          <cell r="I191">
            <v>2312</v>
          </cell>
          <cell r="J191" t="str">
            <v>Berlin, Fischerinsel 6</v>
          </cell>
          <cell r="K191" t="str">
            <v>Team 01</v>
          </cell>
          <cell r="L191" t="str">
            <v>Team 1 &amp; 2</v>
          </cell>
          <cell r="M191" t="str">
            <v>Klima, Colette</v>
          </cell>
          <cell r="N191" t="str">
            <v>Krause, Jörn Peter</v>
          </cell>
          <cell r="O191" t="str">
            <v>Magnus, Kirsten</v>
          </cell>
          <cell r="P191" t="str">
            <v>Herfordt, Marten / Walter, Heike</v>
          </cell>
          <cell r="Q191" t="str">
            <v>Heim, Florian</v>
          </cell>
          <cell r="R191" t="str">
            <v>3100.015.01</v>
          </cell>
          <cell r="S191" t="str">
            <v>3100.102.15</v>
          </cell>
          <cell r="T191" t="str">
            <v>40</v>
          </cell>
          <cell r="U191" t="str">
            <v>Mietwohnanlage</v>
          </cell>
          <cell r="V191"/>
          <cell r="W191" t="str">
            <v>TN04</v>
          </cell>
          <cell r="X191" t="str">
            <v>Wohnen</v>
          </cell>
          <cell r="Y191" t="str">
            <v>Wohnen</v>
          </cell>
          <cell r="Z191" t="str">
            <v>Berlin</v>
          </cell>
          <cell r="AA191" t="str">
            <v>10179</v>
          </cell>
          <cell r="AB191" t="str">
            <v>Berlin</v>
          </cell>
          <cell r="AC191" t="str">
            <v>Mitte</v>
          </cell>
          <cell r="AD191" t="str">
            <v>Mitte</v>
          </cell>
          <cell r="AE191" t="str">
            <v>Fischerinsel 6</v>
          </cell>
          <cell r="AF191" t="str">
            <v>3100/3103/3103/2312/0001</v>
          </cell>
          <cell r="AG191">
            <v>2312</v>
          </cell>
          <cell r="AH191"/>
          <cell r="AI191">
            <v>1</v>
          </cell>
          <cell r="AJ191">
            <v>246</v>
          </cell>
          <cell r="AK191">
            <v>0</v>
          </cell>
          <cell r="AL191">
            <v>12703.230000000029</v>
          </cell>
          <cell r="AM191">
            <v>587</v>
          </cell>
          <cell r="AN191">
            <v>386.2</v>
          </cell>
          <cell r="AO191">
            <v>386.2</v>
          </cell>
          <cell r="AP191" t="str">
            <v>-</v>
          </cell>
          <cell r="AQ191" t="str">
            <v>3100.102.15</v>
          </cell>
          <cell r="AR191">
            <v>21</v>
          </cell>
          <cell r="AS191">
            <v>1</v>
          </cell>
          <cell r="AT191">
            <v>4</v>
          </cell>
          <cell r="AU191">
            <v>37986</v>
          </cell>
          <cell r="AV191" t="str">
            <v>31.12.2026</v>
          </cell>
          <cell r="AW191">
            <v>37986</v>
          </cell>
          <cell r="AX191" t="str">
            <v>31.12.2026</v>
          </cell>
          <cell r="AY191">
            <v>40178</v>
          </cell>
          <cell r="AZ191" t="str">
            <v>31.12.2026</v>
          </cell>
          <cell r="BA191">
            <v>37986</v>
          </cell>
          <cell r="BB191" t="str">
            <v>31.12.2026</v>
          </cell>
          <cell r="BC191">
            <v>37986</v>
          </cell>
          <cell r="BD191" t="str">
            <v>31.12.2026</v>
          </cell>
          <cell r="BE191">
            <v>37986</v>
          </cell>
          <cell r="BF191" t="str">
            <v>31.12.2026</v>
          </cell>
          <cell r="BG191">
            <v>40663</v>
          </cell>
          <cell r="BH191">
            <v>46142</v>
          </cell>
          <cell r="BI191"/>
          <cell r="BJ191" t="str">
            <v>W</v>
          </cell>
          <cell r="BK191" t="str">
            <v>W</v>
          </cell>
          <cell r="BL191" t="str">
            <v>G</v>
          </cell>
          <cell r="BM191" t="str">
            <v>G</v>
          </cell>
          <cell r="BN191" t="str">
            <v>G</v>
          </cell>
          <cell r="BO191" t="str">
            <v>G</v>
          </cell>
          <cell r="BP191" t="str">
            <v>G</v>
          </cell>
          <cell r="BQ191" t="str">
            <v>entfällt</v>
          </cell>
          <cell r="BR191" t="str">
            <v>W4</v>
          </cell>
          <cell r="BS191" t="str">
            <v>W4</v>
          </cell>
          <cell r="BT191" t="str">
            <v>G4</v>
          </cell>
          <cell r="BU191" t="str">
            <v>G4</v>
          </cell>
          <cell r="BV191" t="str">
            <v>G4</v>
          </cell>
          <cell r="BW191" t="str">
            <v>G4</v>
          </cell>
          <cell r="BX191" t="str">
            <v>G4</v>
          </cell>
          <cell r="BY191" t="str">
            <v>entfällt</v>
          </cell>
          <cell r="BZ191">
            <v>46688.969999999987</v>
          </cell>
          <cell r="CA191">
            <v>3.6753620929480046</v>
          </cell>
          <cell r="CB191">
            <v>1819.95</v>
          </cell>
          <cell r="CC191">
            <v>846.19799999999998</v>
          </cell>
          <cell r="CD191">
            <v>971.67499999999995</v>
          </cell>
          <cell r="CE191">
            <v>0</v>
          </cell>
          <cell r="CF191">
            <v>6.2759999999999998</v>
          </cell>
          <cell r="CG191">
            <v>0</v>
          </cell>
          <cell r="CH191">
            <v>0</v>
          </cell>
          <cell r="CI191">
            <v>0</v>
          </cell>
          <cell r="CJ191">
            <v>965.399</v>
          </cell>
          <cell r="CK191">
            <v>0</v>
          </cell>
          <cell r="CL191">
            <v>0</v>
          </cell>
          <cell r="CM191">
            <v>0</v>
          </cell>
          <cell r="CN191">
            <v>0</v>
          </cell>
          <cell r="CO191">
            <v>0</v>
          </cell>
          <cell r="CP191">
            <v>0</v>
          </cell>
          <cell r="CQ191">
            <v>0</v>
          </cell>
          <cell r="CR191">
            <v>29.448</v>
          </cell>
          <cell r="CS191">
            <v>0</v>
          </cell>
          <cell r="CT191">
            <v>0</v>
          </cell>
          <cell r="CU191">
            <v>0</v>
          </cell>
          <cell r="CV191">
            <v>0</v>
          </cell>
          <cell r="CW191">
            <v>0</v>
          </cell>
          <cell r="CX191">
            <v>0</v>
          </cell>
          <cell r="CY191">
            <v>0</v>
          </cell>
          <cell r="CZ191">
            <v>2.077</v>
          </cell>
          <cell r="DA191">
            <v>162</v>
          </cell>
          <cell r="DB191">
            <v>0</v>
          </cell>
          <cell r="DC191">
            <v>28</v>
          </cell>
          <cell r="DD191">
            <v>0</v>
          </cell>
          <cell r="DE191">
            <v>0</v>
          </cell>
          <cell r="DF191">
            <v>0</v>
          </cell>
          <cell r="DG191">
            <v>26</v>
          </cell>
          <cell r="DH191">
            <v>0</v>
          </cell>
          <cell r="DI191">
            <v>0</v>
          </cell>
          <cell r="DJ191">
            <v>0</v>
          </cell>
          <cell r="DK191">
            <v>0</v>
          </cell>
          <cell r="DL191">
            <v>0</v>
          </cell>
          <cell r="DM191">
            <v>115.56699999999999</v>
          </cell>
          <cell r="DN191">
            <v>0</v>
          </cell>
          <cell r="DO191">
            <v>0</v>
          </cell>
          <cell r="DP191">
            <v>0</v>
          </cell>
          <cell r="DQ191">
            <v>1236.42</v>
          </cell>
          <cell r="DR191">
            <v>115.01</v>
          </cell>
          <cell r="DS191">
            <v>0</v>
          </cell>
          <cell r="DT191">
            <v>1351.43</v>
          </cell>
          <cell r="DU191">
            <v>0</v>
          </cell>
          <cell r="DV191">
            <v>0</v>
          </cell>
          <cell r="DW191">
            <v>0</v>
          </cell>
          <cell r="DX191">
            <v>0</v>
          </cell>
          <cell r="DY191">
            <v>0</v>
          </cell>
          <cell r="DZ191">
            <v>0</v>
          </cell>
          <cell r="EA191">
            <v>0</v>
          </cell>
          <cell r="EB191">
            <v>2156</v>
          </cell>
          <cell r="EC191">
            <v>1.44</v>
          </cell>
          <cell r="ED191">
            <v>0</v>
          </cell>
          <cell r="EE191">
            <v>0</v>
          </cell>
          <cell r="EF191">
            <v>2157.44</v>
          </cell>
          <cell r="EG191">
            <v>0</v>
          </cell>
          <cell r="EH191">
            <v>0</v>
          </cell>
          <cell r="EI191">
            <v>0</v>
          </cell>
          <cell r="EJ191">
            <v>0</v>
          </cell>
          <cell r="EK191">
            <v>0</v>
          </cell>
          <cell r="EL191">
            <v>2.15</v>
          </cell>
          <cell r="EM191">
            <v>271</v>
          </cell>
          <cell r="EN191">
            <v>788.84</v>
          </cell>
          <cell r="EO191">
            <v>1</v>
          </cell>
          <cell r="EP191" t="str">
            <v>ja</v>
          </cell>
          <cell r="EQ191">
            <v>511.28</v>
          </cell>
          <cell r="ER191">
            <v>2997.59</v>
          </cell>
          <cell r="ES191">
            <v>3508.87</v>
          </cell>
          <cell r="ET191" t="str">
            <v>entfällt</v>
          </cell>
          <cell r="EU191" t="str">
            <v>entfällt</v>
          </cell>
          <cell r="EV191">
            <v>14751.85392480494</v>
          </cell>
          <cell r="EW191">
            <v>147.06025467747241</v>
          </cell>
          <cell r="EX191">
            <v>11238.556345961984</v>
          </cell>
          <cell r="EY191">
            <v>942.40583312125034</v>
          </cell>
          <cell r="EZ191">
            <v>14975.040228053498</v>
          </cell>
          <cell r="FA191">
            <v>75.761553318664653</v>
          </cell>
          <cell r="FB191">
            <v>4551.4721645252957</v>
          </cell>
          <cell r="FC191">
            <v>6.8196955368857406</v>
          </cell>
          <cell r="FD191">
            <v>46688.969999999987</v>
          </cell>
          <cell r="FF191">
            <v>0</v>
          </cell>
          <cell r="FG191">
            <v>0</v>
          </cell>
          <cell r="FH191">
            <v>0</v>
          </cell>
          <cell r="FI191">
            <v>0</v>
          </cell>
          <cell r="FJ191">
            <v>0</v>
          </cell>
          <cell r="FK191">
            <v>0</v>
          </cell>
          <cell r="FL191">
            <v>0</v>
          </cell>
          <cell r="FM191">
            <v>0</v>
          </cell>
          <cell r="FN191">
            <v>3691.3654588612662</v>
          </cell>
          <cell r="FO191">
            <v>12703.230000000029</v>
          </cell>
          <cell r="FP191">
            <v>0</v>
          </cell>
          <cell r="FQ191">
            <v>0</v>
          </cell>
          <cell r="FR191">
            <v>0</v>
          </cell>
          <cell r="FS191">
            <v>0</v>
          </cell>
          <cell r="FT191">
            <v>0</v>
          </cell>
          <cell r="FU191">
            <v>0</v>
          </cell>
          <cell r="FW191">
            <v>4</v>
          </cell>
          <cell r="FX191">
            <v>2311</v>
          </cell>
        </row>
        <row r="192">
          <cell r="I192">
            <v>2313</v>
          </cell>
          <cell r="J192" t="str">
            <v>Berlin, Fischerinsel 9</v>
          </cell>
          <cell r="K192" t="str">
            <v>Team 01</v>
          </cell>
          <cell r="L192" t="str">
            <v>Team 1 &amp; 2</v>
          </cell>
          <cell r="M192" t="str">
            <v>Klima, Colette</v>
          </cell>
          <cell r="N192" t="str">
            <v>Krause, Jörn Peter</v>
          </cell>
          <cell r="O192" t="str">
            <v>Kuss, Alexandra</v>
          </cell>
          <cell r="P192" t="str">
            <v>Herfordt, Marten / Walter, Heike</v>
          </cell>
          <cell r="Q192" t="str">
            <v>Heim, Florian</v>
          </cell>
          <cell r="R192" t="str">
            <v>3100.015.01</v>
          </cell>
          <cell r="S192" t="str">
            <v>3100.103.15</v>
          </cell>
          <cell r="T192" t="str">
            <v>40</v>
          </cell>
          <cell r="U192" t="str">
            <v>Mietwohnanlage</v>
          </cell>
          <cell r="V192"/>
          <cell r="W192" t="str">
            <v>TN04</v>
          </cell>
          <cell r="X192" t="str">
            <v>Wohnen</v>
          </cell>
          <cell r="Y192" t="str">
            <v>Wohnen</v>
          </cell>
          <cell r="Z192" t="str">
            <v>Berlin</v>
          </cell>
          <cell r="AA192" t="str">
            <v>10179</v>
          </cell>
          <cell r="AB192" t="str">
            <v>Berlin</v>
          </cell>
          <cell r="AC192" t="str">
            <v>Mitte</v>
          </cell>
          <cell r="AD192" t="str">
            <v>Mitte</v>
          </cell>
          <cell r="AE192" t="str">
            <v>Fischerinsel 9</v>
          </cell>
          <cell r="AF192" t="str">
            <v>3100/3103/3103/2313/0001</v>
          </cell>
          <cell r="AG192">
            <v>2313</v>
          </cell>
          <cell r="AH192"/>
          <cell r="AI192">
            <v>1</v>
          </cell>
          <cell r="AJ192">
            <v>242</v>
          </cell>
          <cell r="AK192">
            <v>0</v>
          </cell>
          <cell r="AL192">
            <v>12818.630000000028</v>
          </cell>
          <cell r="AM192">
            <v>616.54</v>
          </cell>
          <cell r="AN192">
            <v>426.74</v>
          </cell>
          <cell r="AO192">
            <v>426.74</v>
          </cell>
          <cell r="AP192" t="str">
            <v>-</v>
          </cell>
          <cell r="AQ192" t="str">
            <v>3100.103.15</v>
          </cell>
          <cell r="AR192">
            <v>21</v>
          </cell>
          <cell r="AS192">
            <v>1</v>
          </cell>
          <cell r="AT192">
            <v>4</v>
          </cell>
          <cell r="AU192">
            <v>37986</v>
          </cell>
          <cell r="AV192" t="str">
            <v>31.12.2026</v>
          </cell>
          <cell r="AW192">
            <v>37986</v>
          </cell>
          <cell r="AX192" t="str">
            <v>31.12.2026</v>
          </cell>
          <cell r="AY192">
            <v>40178</v>
          </cell>
          <cell r="AZ192" t="str">
            <v>31.12.2026</v>
          </cell>
          <cell r="BA192">
            <v>37986</v>
          </cell>
          <cell r="BB192" t="str">
            <v>31.12.2026</v>
          </cell>
          <cell r="BC192">
            <v>37986</v>
          </cell>
          <cell r="BD192" t="str">
            <v>31.12.2026</v>
          </cell>
          <cell r="BE192">
            <v>37986</v>
          </cell>
          <cell r="BF192" t="str">
            <v>31.12.2026</v>
          </cell>
          <cell r="BG192">
            <v>40663</v>
          </cell>
          <cell r="BH192">
            <v>46142</v>
          </cell>
          <cell r="BI192"/>
          <cell r="BJ192" t="str">
            <v>W</v>
          </cell>
          <cell r="BK192" t="str">
            <v>W</v>
          </cell>
          <cell r="BL192" t="str">
            <v>G</v>
          </cell>
          <cell r="BM192" t="str">
            <v>G</v>
          </cell>
          <cell r="BN192" t="str">
            <v>G</v>
          </cell>
          <cell r="BO192" t="str">
            <v>G</v>
          </cell>
          <cell r="BP192" t="str">
            <v>G</v>
          </cell>
          <cell r="BQ192" t="str">
            <v>entfällt</v>
          </cell>
          <cell r="BR192" t="str">
            <v>W4</v>
          </cell>
          <cell r="BS192" t="str">
            <v>W4</v>
          </cell>
          <cell r="BT192" t="str">
            <v>G4</v>
          </cell>
          <cell r="BU192" t="str">
            <v>G4</v>
          </cell>
          <cell r="BV192" t="str">
            <v>G4</v>
          </cell>
          <cell r="BW192" t="str">
            <v>G4</v>
          </cell>
          <cell r="BX192" t="str">
            <v>G4</v>
          </cell>
          <cell r="BY192" t="str">
            <v>entfällt</v>
          </cell>
          <cell r="BZ192">
            <v>44483.350000000013</v>
          </cell>
          <cell r="CA192">
            <v>3.4702109351779336</v>
          </cell>
          <cell r="CB192">
            <v>1790.703</v>
          </cell>
          <cell r="CC192">
            <v>821.38699999999994</v>
          </cell>
          <cell r="CD192">
            <v>969.31600000000003</v>
          </cell>
          <cell r="CE192">
            <v>0</v>
          </cell>
          <cell r="CF192">
            <v>6.3120000000000003</v>
          </cell>
          <cell r="CG192">
            <v>0</v>
          </cell>
          <cell r="CH192">
            <v>0</v>
          </cell>
          <cell r="CI192">
            <v>0</v>
          </cell>
          <cell r="CJ192">
            <v>963.00400000000002</v>
          </cell>
          <cell r="CK192">
            <v>0</v>
          </cell>
          <cell r="CL192">
            <v>0</v>
          </cell>
          <cell r="CM192">
            <v>0</v>
          </cell>
          <cell r="CN192">
            <v>0</v>
          </cell>
          <cell r="CO192">
            <v>0</v>
          </cell>
          <cell r="CP192">
            <v>0</v>
          </cell>
          <cell r="CQ192">
            <v>0</v>
          </cell>
          <cell r="CR192">
            <v>27.315000000000001</v>
          </cell>
          <cell r="CS192">
            <v>0</v>
          </cell>
          <cell r="CT192">
            <v>0</v>
          </cell>
          <cell r="CU192">
            <v>0</v>
          </cell>
          <cell r="CV192">
            <v>0</v>
          </cell>
          <cell r="CW192">
            <v>0</v>
          </cell>
          <cell r="CX192">
            <v>0</v>
          </cell>
          <cell r="CY192">
            <v>0</v>
          </cell>
          <cell r="CZ192">
            <v>0</v>
          </cell>
          <cell r="DA192">
            <v>59</v>
          </cell>
          <cell r="DB192">
            <v>0</v>
          </cell>
          <cell r="DC192">
            <v>0</v>
          </cell>
          <cell r="DD192">
            <v>0</v>
          </cell>
          <cell r="DE192">
            <v>74</v>
          </cell>
          <cell r="DF192">
            <v>0</v>
          </cell>
          <cell r="DG192">
            <v>0</v>
          </cell>
          <cell r="DH192">
            <v>0</v>
          </cell>
          <cell r="DI192">
            <v>32</v>
          </cell>
          <cell r="DJ192">
            <v>0</v>
          </cell>
          <cell r="DK192">
            <v>60</v>
          </cell>
          <cell r="DL192">
            <v>0</v>
          </cell>
          <cell r="DM192">
            <v>116.64400000000001</v>
          </cell>
          <cell r="DN192">
            <v>0</v>
          </cell>
          <cell r="DO192">
            <v>0</v>
          </cell>
          <cell r="DP192">
            <v>0</v>
          </cell>
          <cell r="DQ192">
            <v>1164.68</v>
          </cell>
          <cell r="DR192">
            <v>104.62</v>
          </cell>
          <cell r="DS192">
            <v>0</v>
          </cell>
          <cell r="DT192">
            <v>1269.3000000000002</v>
          </cell>
          <cell r="DU192">
            <v>0</v>
          </cell>
          <cell r="DV192">
            <v>0</v>
          </cell>
          <cell r="DW192">
            <v>0</v>
          </cell>
          <cell r="DX192">
            <v>0</v>
          </cell>
          <cell r="DY192">
            <v>0</v>
          </cell>
          <cell r="DZ192">
            <v>0</v>
          </cell>
          <cell r="EA192">
            <v>6.03</v>
          </cell>
          <cell r="EB192">
            <v>2111.08</v>
          </cell>
          <cell r="EC192">
            <v>0</v>
          </cell>
          <cell r="ED192">
            <v>0</v>
          </cell>
          <cell r="EE192">
            <v>0</v>
          </cell>
          <cell r="EF192">
            <v>2117.11</v>
          </cell>
          <cell r="EG192">
            <v>0</v>
          </cell>
          <cell r="EH192">
            <v>0</v>
          </cell>
          <cell r="EI192">
            <v>3.6</v>
          </cell>
          <cell r="EJ192">
            <v>0</v>
          </cell>
          <cell r="EK192">
            <v>3.6</v>
          </cell>
          <cell r="EL192">
            <v>2.15</v>
          </cell>
          <cell r="EM192">
            <v>268</v>
          </cell>
          <cell r="EN192">
            <v>809.69</v>
          </cell>
          <cell r="EO192">
            <v>1</v>
          </cell>
          <cell r="EP192" t="str">
            <v>ja</v>
          </cell>
          <cell r="EQ192">
            <v>476.05</v>
          </cell>
          <cell r="ER192">
            <v>2913.96</v>
          </cell>
          <cell r="ES192">
            <v>3390.01</v>
          </cell>
          <cell r="ET192" t="str">
            <v>entfällt</v>
          </cell>
          <cell r="EU192" t="str">
            <v>entfällt</v>
          </cell>
          <cell r="EV192">
            <v>14054.965900639321</v>
          </cell>
          <cell r="EW192">
            <v>140.11302412340959</v>
          </cell>
          <cell r="EX192">
            <v>10707.638986941633</v>
          </cell>
          <cell r="EY192">
            <v>897.88591431282794</v>
          </cell>
          <cell r="EZ192">
            <v>14267.608724899777</v>
          </cell>
          <cell r="FA192">
            <v>72.182523898424478</v>
          </cell>
          <cell r="FB192">
            <v>4336.457396893451</v>
          </cell>
          <cell r="FC192">
            <v>6.497528291172979</v>
          </cell>
          <cell r="FD192">
            <v>44483.35000000002</v>
          </cell>
          <cell r="FF192">
            <v>0</v>
          </cell>
          <cell r="FG192">
            <v>0</v>
          </cell>
          <cell r="FH192">
            <v>0</v>
          </cell>
          <cell r="FI192">
            <v>0</v>
          </cell>
          <cell r="FJ192">
            <v>0</v>
          </cell>
          <cell r="FK192">
            <v>0</v>
          </cell>
          <cell r="FL192">
            <v>0</v>
          </cell>
          <cell r="FM192">
            <v>0</v>
          </cell>
          <cell r="FN192">
            <v>3706.455972926502</v>
          </cell>
          <cell r="FO192">
            <v>12818.630000000028</v>
          </cell>
          <cell r="FP192">
            <v>0</v>
          </cell>
          <cell r="FQ192">
            <v>0</v>
          </cell>
          <cell r="FR192">
            <v>0</v>
          </cell>
          <cell r="FS192">
            <v>0</v>
          </cell>
          <cell r="FT192">
            <v>0</v>
          </cell>
          <cell r="FU192">
            <v>0</v>
          </cell>
          <cell r="FW192">
            <v>4</v>
          </cell>
          <cell r="FX192">
            <v>2312</v>
          </cell>
        </row>
        <row r="193">
          <cell r="I193">
            <v>2314</v>
          </cell>
          <cell r="J193" t="str">
            <v>Berlin, Fischerinsel 10</v>
          </cell>
          <cell r="K193" t="str">
            <v>Team 01</v>
          </cell>
          <cell r="L193" t="str">
            <v>Team 1 &amp; 2</v>
          </cell>
          <cell r="M193" t="str">
            <v>Klima, Colette</v>
          </cell>
          <cell r="N193" t="str">
            <v>Krause, Jörn Peter</v>
          </cell>
          <cell r="O193" t="str">
            <v>Kuss, Alexandra</v>
          </cell>
          <cell r="P193" t="str">
            <v>Herfordt, Marten / Walter, Heike</v>
          </cell>
          <cell r="Q193" t="str">
            <v>Heim, Florian</v>
          </cell>
          <cell r="R193" t="str">
            <v>3100.015.01</v>
          </cell>
          <cell r="S193" t="str">
            <v>3100.104.15</v>
          </cell>
          <cell r="T193" t="str">
            <v>40</v>
          </cell>
          <cell r="U193" t="str">
            <v>Mietwohnanlage</v>
          </cell>
          <cell r="V193"/>
          <cell r="W193" t="str">
            <v>TN04</v>
          </cell>
          <cell r="X193" t="str">
            <v>Wohnen</v>
          </cell>
          <cell r="Y193" t="str">
            <v>Wohnen</v>
          </cell>
          <cell r="Z193" t="str">
            <v>Berlin</v>
          </cell>
          <cell r="AA193" t="str">
            <v>10179</v>
          </cell>
          <cell r="AB193" t="str">
            <v>Berlin</v>
          </cell>
          <cell r="AC193" t="str">
            <v>Mitte</v>
          </cell>
          <cell r="AD193" t="str">
            <v>Mitte</v>
          </cell>
          <cell r="AE193" t="str">
            <v>Fischerinsel 10</v>
          </cell>
          <cell r="AF193" t="str">
            <v>3100/3103/3103/2314/0001</v>
          </cell>
          <cell r="AG193">
            <v>2314</v>
          </cell>
          <cell r="AH193"/>
          <cell r="AI193">
            <v>1</v>
          </cell>
          <cell r="AJ193">
            <v>247</v>
          </cell>
          <cell r="AK193">
            <v>0</v>
          </cell>
          <cell r="AL193">
            <v>12754.000000000029</v>
          </cell>
          <cell r="AM193">
            <v>597.02</v>
          </cell>
          <cell r="AN193">
            <v>426.74</v>
          </cell>
          <cell r="AO193">
            <v>426.74</v>
          </cell>
          <cell r="AP193" t="str">
            <v>-</v>
          </cell>
          <cell r="AQ193" t="str">
            <v>3100.104.15</v>
          </cell>
          <cell r="AR193">
            <v>21</v>
          </cell>
          <cell r="AS193">
            <v>1</v>
          </cell>
          <cell r="AT193">
            <v>4</v>
          </cell>
          <cell r="AU193">
            <v>37986</v>
          </cell>
          <cell r="AV193" t="str">
            <v>31.12.2026</v>
          </cell>
          <cell r="AW193">
            <v>37986</v>
          </cell>
          <cell r="AX193" t="str">
            <v>31.12.2026</v>
          </cell>
          <cell r="AY193">
            <v>40178</v>
          </cell>
          <cell r="AZ193" t="str">
            <v>31.12.2026</v>
          </cell>
          <cell r="BA193">
            <v>37986</v>
          </cell>
          <cell r="BB193" t="str">
            <v>31.12.2026</v>
          </cell>
          <cell r="BC193">
            <v>37986</v>
          </cell>
          <cell r="BD193" t="str">
            <v>31.12.2026</v>
          </cell>
          <cell r="BE193">
            <v>37986</v>
          </cell>
          <cell r="BF193" t="str">
            <v>31.12.2026</v>
          </cell>
          <cell r="BG193">
            <v>40663</v>
          </cell>
          <cell r="BH193">
            <v>46142</v>
          </cell>
          <cell r="BI193"/>
          <cell r="BJ193" t="str">
            <v>W</v>
          </cell>
          <cell r="BK193" t="str">
            <v>W</v>
          </cell>
          <cell r="BL193" t="str">
            <v>G</v>
          </cell>
          <cell r="BM193" t="str">
            <v>G</v>
          </cell>
          <cell r="BN193" t="str">
            <v>G</v>
          </cell>
          <cell r="BO193" t="str">
            <v>G</v>
          </cell>
          <cell r="BP193" t="str">
            <v>G</v>
          </cell>
          <cell r="BQ193" t="str">
            <v>entfällt</v>
          </cell>
          <cell r="BR193" t="str">
            <v>W4</v>
          </cell>
          <cell r="BS193" t="str">
            <v>W4</v>
          </cell>
          <cell r="BT193" t="str">
            <v>G4</v>
          </cell>
          <cell r="BU193" t="str">
            <v>G4</v>
          </cell>
          <cell r="BV193" t="str">
            <v>G4</v>
          </cell>
          <cell r="BW193" t="str">
            <v>G4</v>
          </cell>
          <cell r="BX193" t="str">
            <v>G4</v>
          </cell>
          <cell r="BY193" t="str">
            <v>entfällt</v>
          </cell>
          <cell r="BZ193">
            <v>47569.750000000007</v>
          </cell>
          <cell r="CA193">
            <v>3.7297906539124903</v>
          </cell>
          <cell r="CB193">
            <v>1594.326</v>
          </cell>
          <cell r="CC193">
            <v>825.53899999999999</v>
          </cell>
          <cell r="CD193">
            <v>768.78700000000003</v>
          </cell>
          <cell r="CE193">
            <v>0</v>
          </cell>
          <cell r="CF193">
            <v>12.784000000000001</v>
          </cell>
          <cell r="CG193">
            <v>0</v>
          </cell>
          <cell r="CH193">
            <v>0</v>
          </cell>
          <cell r="CI193">
            <v>0</v>
          </cell>
          <cell r="CJ193">
            <v>756.00300000000004</v>
          </cell>
          <cell r="CK193">
            <v>0</v>
          </cell>
          <cell r="CL193">
            <v>0</v>
          </cell>
          <cell r="CM193">
            <v>0</v>
          </cell>
          <cell r="CN193">
            <v>0</v>
          </cell>
          <cell r="CO193">
            <v>0</v>
          </cell>
          <cell r="CP193">
            <v>0</v>
          </cell>
          <cell r="CQ193">
            <v>0</v>
          </cell>
          <cell r="CR193">
            <v>26.189</v>
          </cell>
          <cell r="CS193">
            <v>0</v>
          </cell>
          <cell r="CT193">
            <v>0</v>
          </cell>
          <cell r="CU193">
            <v>0</v>
          </cell>
          <cell r="CV193">
            <v>0</v>
          </cell>
          <cell r="CW193">
            <v>0</v>
          </cell>
          <cell r="CX193">
            <v>0</v>
          </cell>
          <cell r="CY193">
            <v>0</v>
          </cell>
          <cell r="CZ193">
            <v>0</v>
          </cell>
          <cell r="DA193">
            <v>53</v>
          </cell>
          <cell r="DB193">
            <v>0</v>
          </cell>
          <cell r="DC193">
            <v>0</v>
          </cell>
          <cell r="DD193">
            <v>0</v>
          </cell>
          <cell r="DE193">
            <v>89</v>
          </cell>
          <cell r="DF193">
            <v>0</v>
          </cell>
          <cell r="DG193">
            <v>0</v>
          </cell>
          <cell r="DH193">
            <v>0</v>
          </cell>
          <cell r="DI193">
            <v>0</v>
          </cell>
          <cell r="DJ193">
            <v>0</v>
          </cell>
          <cell r="DK193">
            <v>54</v>
          </cell>
          <cell r="DL193">
            <v>0</v>
          </cell>
          <cell r="DM193">
            <v>307.75099999999998</v>
          </cell>
          <cell r="DN193">
            <v>0</v>
          </cell>
          <cell r="DO193">
            <v>0</v>
          </cell>
          <cell r="DP193">
            <v>0</v>
          </cell>
          <cell r="DQ193">
            <v>1304.9000000000001</v>
          </cell>
          <cell r="DR193">
            <v>102.27</v>
          </cell>
          <cell r="DS193">
            <v>0</v>
          </cell>
          <cell r="DT193">
            <v>1407.17</v>
          </cell>
          <cell r="DU193">
            <v>0</v>
          </cell>
          <cell r="DV193">
            <v>0</v>
          </cell>
          <cell r="DW193">
            <v>0</v>
          </cell>
          <cell r="DX193">
            <v>0</v>
          </cell>
          <cell r="DY193">
            <v>0</v>
          </cell>
          <cell r="DZ193">
            <v>0</v>
          </cell>
          <cell r="EA193">
            <v>6.15</v>
          </cell>
          <cell r="EB193">
            <v>2110.21</v>
          </cell>
          <cell r="EC193">
            <v>0</v>
          </cell>
          <cell r="ED193">
            <v>0</v>
          </cell>
          <cell r="EE193">
            <v>0</v>
          </cell>
          <cell r="EF193">
            <v>2116.36</v>
          </cell>
          <cell r="EG193">
            <v>0</v>
          </cell>
          <cell r="EH193">
            <v>0</v>
          </cell>
          <cell r="EI193">
            <v>3.6</v>
          </cell>
          <cell r="EJ193">
            <v>0</v>
          </cell>
          <cell r="EK193">
            <v>3.6</v>
          </cell>
          <cell r="EL193">
            <v>3.97</v>
          </cell>
          <cell r="EM193">
            <v>279</v>
          </cell>
          <cell r="EN193">
            <v>781.04</v>
          </cell>
          <cell r="EO193">
            <v>1</v>
          </cell>
          <cell r="EP193" t="str">
            <v>ja</v>
          </cell>
          <cell r="EQ193">
            <v>560.99</v>
          </cell>
          <cell r="ER193">
            <v>2966.1400000000003</v>
          </cell>
          <cell r="ES193">
            <v>3527.13</v>
          </cell>
          <cell r="ET193" t="str">
            <v>entfällt</v>
          </cell>
          <cell r="EU193" t="str">
            <v>entfällt</v>
          </cell>
          <cell r="EV193">
            <v>15030.145304972248</v>
          </cell>
          <cell r="EW193">
            <v>149.83452301354467</v>
          </cell>
          <cell r="EX193">
            <v>11450.569925580396</v>
          </cell>
          <cell r="EY193">
            <v>960.18416941131102</v>
          </cell>
          <cell r="EZ193">
            <v>15257.54198236646</v>
          </cell>
          <cell r="FA193">
            <v>77.190782983230292</v>
          </cell>
          <cell r="FB193">
            <v>4637.3349636633075</v>
          </cell>
          <cell r="FC193">
            <v>6.9483480095142509</v>
          </cell>
          <cell r="FD193">
            <v>47569.750000000007</v>
          </cell>
          <cell r="FF193">
            <v>0</v>
          </cell>
          <cell r="FG193">
            <v>0</v>
          </cell>
          <cell r="FH193">
            <v>0</v>
          </cell>
          <cell r="FI193">
            <v>0</v>
          </cell>
          <cell r="FJ193">
            <v>0</v>
          </cell>
          <cell r="FK193">
            <v>0</v>
          </cell>
          <cell r="FL193">
            <v>0</v>
          </cell>
          <cell r="FM193">
            <v>0</v>
          </cell>
          <cell r="FN193">
            <v>3642.8757536363037</v>
          </cell>
          <cell r="FO193">
            <v>12754.000000000029</v>
          </cell>
          <cell r="FP193">
            <v>0</v>
          </cell>
          <cell r="FQ193">
            <v>0</v>
          </cell>
          <cell r="FR193">
            <v>0</v>
          </cell>
          <cell r="FS193">
            <v>0</v>
          </cell>
          <cell r="FT193">
            <v>0</v>
          </cell>
          <cell r="FU193">
            <v>0</v>
          </cell>
          <cell r="FW193">
            <v>4</v>
          </cell>
          <cell r="FX193">
            <v>2313</v>
          </cell>
        </row>
        <row r="194">
          <cell r="I194">
            <v>180</v>
          </cell>
          <cell r="J194" t="str">
            <v>Habersaathstraße 24, 26</v>
          </cell>
          <cell r="K194" t="str">
            <v>Team 04</v>
          </cell>
          <cell r="L194" t="str">
            <v>Team 3 &amp; 4</v>
          </cell>
          <cell r="M194" t="str">
            <v>Selzer-Jung, Andreas</v>
          </cell>
          <cell r="N194" t="str">
            <v>Harnisch, Claudia</v>
          </cell>
          <cell r="O194" t="str">
            <v>Preussler, Iris</v>
          </cell>
          <cell r="P194" t="str">
            <v>Emami, Nazila</v>
          </cell>
          <cell r="Q194" t="str">
            <v>Cosen, Selda</v>
          </cell>
          <cell r="R194" t="str">
            <v>3100.015.02</v>
          </cell>
          <cell r="S194" t="str">
            <v>3100.200.15</v>
          </cell>
          <cell r="T194" t="str">
            <v>44</v>
          </cell>
          <cell r="U194" t="str">
            <v>Apartmentanlage Hauptstadtwohnen</v>
          </cell>
          <cell r="V194"/>
          <cell r="W194" t="str">
            <v>TN05</v>
          </cell>
          <cell r="X194" t="str">
            <v>Apartment</v>
          </cell>
          <cell r="Y194" t="str">
            <v>Apartment</v>
          </cell>
          <cell r="Z194" t="str">
            <v>Berlin</v>
          </cell>
          <cell r="AA194" t="str">
            <v>10115</v>
          </cell>
          <cell r="AB194" t="str">
            <v>Berlin</v>
          </cell>
          <cell r="AC194" t="str">
            <v>Mitte</v>
          </cell>
          <cell r="AD194" t="str">
            <v>Mitte</v>
          </cell>
          <cell r="AE194" t="str">
            <v>Habersaathstraße 24</v>
          </cell>
          <cell r="AF194" t="str">
            <v>3100/3100/1100/0180/0001</v>
          </cell>
          <cell r="AG194">
            <v>180</v>
          </cell>
          <cell r="AH194" t="str">
            <v>IBVD3 Dritter IBV Fonds Standort 15 Teilgarantie 07</v>
          </cell>
          <cell r="AI194">
            <v>1</v>
          </cell>
          <cell r="AJ194">
            <v>156</v>
          </cell>
          <cell r="AK194">
            <v>0</v>
          </cell>
          <cell r="AL194">
            <v>5502.2399999999943</v>
          </cell>
          <cell r="AM194">
            <v>1278</v>
          </cell>
          <cell r="AN194">
            <v>1278</v>
          </cell>
          <cell r="AO194">
            <v>0</v>
          </cell>
          <cell r="AP194" t="str">
            <v>-</v>
          </cell>
          <cell r="AQ194" t="str">
            <v>3100.200.15</v>
          </cell>
          <cell r="AR194">
            <v>12</v>
          </cell>
          <cell r="AS194">
            <v>2</v>
          </cell>
          <cell r="AT194">
            <v>4</v>
          </cell>
          <cell r="AU194" t="str">
            <v>-</v>
          </cell>
          <cell r="AV194" t="str">
            <v>-</v>
          </cell>
          <cell r="AW194" t="str">
            <v>-</v>
          </cell>
          <cell r="AX194" t="str">
            <v>-</v>
          </cell>
          <cell r="AY194" t="str">
            <v>-</v>
          </cell>
          <cell r="AZ194" t="str">
            <v>-</v>
          </cell>
          <cell r="BA194" t="str">
            <v>-</v>
          </cell>
          <cell r="BB194" t="str">
            <v>-</v>
          </cell>
          <cell r="BC194" t="str">
            <v>-</v>
          </cell>
          <cell r="BD194" t="str">
            <v>-</v>
          </cell>
          <cell r="BE194" t="str">
            <v>-</v>
          </cell>
          <cell r="BF194" t="str">
            <v>-</v>
          </cell>
          <cell r="BG194" t="str">
            <v>-</v>
          </cell>
          <cell r="BH194" t="str">
            <v>-</v>
          </cell>
          <cell r="BI194"/>
          <cell r="BJ194" t="str">
            <v>A</v>
          </cell>
          <cell r="BK194" t="str">
            <v>A</v>
          </cell>
          <cell r="BL194" t="str">
            <v>G</v>
          </cell>
          <cell r="BM194" t="str">
            <v>G</v>
          </cell>
          <cell r="BN194" t="str">
            <v>G</v>
          </cell>
          <cell r="BO194" t="str">
            <v>G</v>
          </cell>
          <cell r="BP194" t="str">
            <v>G</v>
          </cell>
          <cell r="BQ194" t="str">
            <v>A</v>
          </cell>
          <cell r="BR194" t="str">
            <v>A4</v>
          </cell>
          <cell r="BS194" t="str">
            <v>A4</v>
          </cell>
          <cell r="BT194" t="str">
            <v>G4</v>
          </cell>
          <cell r="BU194" t="str">
            <v>G4</v>
          </cell>
          <cell r="BV194" t="str">
            <v>G4</v>
          </cell>
          <cell r="BW194" t="str">
            <v>G4</v>
          </cell>
          <cell r="BX194" t="str">
            <v>G4</v>
          </cell>
          <cell r="BY194" t="str">
            <v>A4</v>
          </cell>
          <cell r="BZ194">
            <v>22000</v>
          </cell>
          <cell r="CA194">
            <v>4.0209075995448771</v>
          </cell>
          <cell r="CB194">
            <v>3896.549</v>
          </cell>
          <cell r="CC194">
            <v>848.13400000000001</v>
          </cell>
          <cell r="CD194">
            <v>2043.2560000000001</v>
          </cell>
          <cell r="CE194">
            <v>629.15300000000002</v>
          </cell>
          <cell r="CF194">
            <v>135.273</v>
          </cell>
          <cell r="CG194">
            <v>0</v>
          </cell>
          <cell r="CH194">
            <v>0</v>
          </cell>
          <cell r="CI194">
            <v>0</v>
          </cell>
          <cell r="CJ194">
            <v>653.59500000000003</v>
          </cell>
          <cell r="CK194">
            <v>0</v>
          </cell>
          <cell r="CL194">
            <v>0</v>
          </cell>
          <cell r="CM194">
            <v>0</v>
          </cell>
          <cell r="CN194">
            <v>0</v>
          </cell>
          <cell r="CO194">
            <v>625.23500000000001</v>
          </cell>
          <cell r="CP194">
            <v>244</v>
          </cell>
          <cell r="CQ194">
            <v>0</v>
          </cell>
          <cell r="CR194">
            <v>43.911000000000001</v>
          </cell>
          <cell r="CS194">
            <v>1</v>
          </cell>
          <cell r="CT194">
            <v>0</v>
          </cell>
          <cell r="CU194">
            <v>26</v>
          </cell>
          <cell r="CV194">
            <v>0</v>
          </cell>
          <cell r="CW194">
            <v>0</v>
          </cell>
          <cell r="CX194">
            <v>51.381999999999998</v>
          </cell>
          <cell r="CY194">
            <v>885.48500000000001</v>
          </cell>
          <cell r="CZ194">
            <v>68.296000000000006</v>
          </cell>
          <cell r="DA194">
            <v>0</v>
          </cell>
          <cell r="DB194">
            <v>0</v>
          </cell>
          <cell r="DC194">
            <v>0</v>
          </cell>
          <cell r="DD194">
            <v>0</v>
          </cell>
          <cell r="DE194">
            <v>251</v>
          </cell>
          <cell r="DF194">
            <v>0</v>
          </cell>
          <cell r="DG194">
            <v>0</v>
          </cell>
          <cell r="DH194">
            <v>0</v>
          </cell>
          <cell r="DI194">
            <v>0</v>
          </cell>
          <cell r="DJ194">
            <v>0</v>
          </cell>
          <cell r="DK194">
            <v>33</v>
          </cell>
          <cell r="DL194">
            <v>0</v>
          </cell>
          <cell r="DM194">
            <v>233.81299999999999</v>
          </cell>
          <cell r="DN194">
            <v>0</v>
          </cell>
          <cell r="DO194">
            <v>0</v>
          </cell>
          <cell r="DP194">
            <v>0</v>
          </cell>
          <cell r="DQ194">
            <v>777.73</v>
          </cell>
          <cell r="DR194">
            <v>10.65</v>
          </cell>
          <cell r="DS194">
            <v>0</v>
          </cell>
          <cell r="DT194">
            <v>788.38</v>
          </cell>
          <cell r="DU194">
            <v>0</v>
          </cell>
          <cell r="DV194">
            <v>0</v>
          </cell>
          <cell r="DW194">
            <v>0</v>
          </cell>
          <cell r="DX194">
            <v>0</v>
          </cell>
          <cell r="DY194">
            <v>0</v>
          </cell>
          <cell r="DZ194">
            <v>0</v>
          </cell>
          <cell r="EA194">
            <v>0</v>
          </cell>
          <cell r="EB194">
            <v>288.93</v>
          </cell>
          <cell r="EC194">
            <v>0</v>
          </cell>
          <cell r="ED194">
            <v>0</v>
          </cell>
          <cell r="EE194">
            <v>0</v>
          </cell>
          <cell r="EF194">
            <v>288.93</v>
          </cell>
          <cell r="EG194">
            <v>0</v>
          </cell>
          <cell r="EH194">
            <v>0</v>
          </cell>
          <cell r="EI194">
            <v>0</v>
          </cell>
          <cell r="EJ194">
            <v>0</v>
          </cell>
          <cell r="EK194">
            <v>0</v>
          </cell>
          <cell r="EL194">
            <v>5.68</v>
          </cell>
          <cell r="EM194">
            <v>92</v>
          </cell>
          <cell r="EN194">
            <v>682.53</v>
          </cell>
          <cell r="EO194">
            <v>1</v>
          </cell>
          <cell r="EP194" t="str">
            <v>ja</v>
          </cell>
          <cell r="EQ194">
            <v>324</v>
          </cell>
          <cell r="ER194">
            <v>753.31</v>
          </cell>
          <cell r="ES194">
            <v>1077.31</v>
          </cell>
          <cell r="ET194">
            <v>4</v>
          </cell>
          <cell r="EU194">
            <v>8</v>
          </cell>
          <cell r="EV194">
            <v>0</v>
          </cell>
          <cell r="EW194">
            <v>14121.651383817556</v>
          </cell>
          <cell r="EX194">
            <v>1698.8428289551628</v>
          </cell>
          <cell r="EY194">
            <v>1.1130779237960124</v>
          </cell>
          <cell r="EZ194">
            <v>3708.0947101817173</v>
          </cell>
          <cell r="FA194">
            <v>0</v>
          </cell>
          <cell r="FB194">
            <v>541.18946877457461</v>
          </cell>
          <cell r="FC194">
            <v>1929.1085303471943</v>
          </cell>
          <cell r="FD194">
            <v>22000</v>
          </cell>
          <cell r="FF194">
            <v>826.27239210347091</v>
          </cell>
          <cell r="FG194">
            <v>5502.2399999999943</v>
          </cell>
          <cell r="FH194">
            <v>0</v>
          </cell>
          <cell r="FI194">
            <v>0</v>
          </cell>
          <cell r="FJ194">
            <v>275.40409268083579</v>
          </cell>
          <cell r="FK194">
            <v>5502.2399999999943</v>
          </cell>
          <cell r="FL194">
            <v>0</v>
          </cell>
          <cell r="FM194">
            <v>0</v>
          </cell>
          <cell r="FN194">
            <v>1018.5425919370688</v>
          </cell>
          <cell r="FO194">
            <v>5502.2399999999943</v>
          </cell>
          <cell r="FP194">
            <v>0</v>
          </cell>
          <cell r="FQ194">
            <v>0</v>
          </cell>
          <cell r="FR194">
            <v>159.99511464084898</v>
          </cell>
          <cell r="FS194">
            <v>5502.2399999999943</v>
          </cell>
          <cell r="FT194">
            <v>857.11167607089646</v>
          </cell>
          <cell r="FU194">
            <v>5502.2399999999943</v>
          </cell>
          <cell r="FW194">
            <v>4</v>
          </cell>
          <cell r="FX194">
            <v>2314</v>
          </cell>
        </row>
        <row r="195">
          <cell r="I195">
            <v>2019</v>
          </cell>
          <cell r="J195" t="str">
            <v>Berlin, Teterower Ring 35-45</v>
          </cell>
          <cell r="K195" t="str">
            <v>Team 02</v>
          </cell>
          <cell r="L195" t="str">
            <v>Sonstige/Stellplätze</v>
          </cell>
          <cell r="M195" t="str">
            <v>Gauger, Sebastian</v>
          </cell>
          <cell r="N195" t="str">
            <v>Schroll, Marcel</v>
          </cell>
          <cell r="O195" t="str">
            <v>Hohn, Friedrich</v>
          </cell>
          <cell r="P195" t="str">
            <v>Emami, Nazila</v>
          </cell>
          <cell r="Q195" t="str">
            <v>Engert, Holger</v>
          </cell>
          <cell r="R195" t="str">
            <v>3023.001.01</v>
          </cell>
          <cell r="S195" t="str">
            <v>3023.991.01</v>
          </cell>
          <cell r="T195">
            <v>40</v>
          </cell>
          <cell r="U195" t="str">
            <v>Mietwohnanlage</v>
          </cell>
          <cell r="V195"/>
          <cell r="W195" t="str">
            <v>TN04</v>
          </cell>
          <cell r="X195" t="str">
            <v>Wohnen</v>
          </cell>
          <cell r="Y195" t="str">
            <v>Wohnen</v>
          </cell>
          <cell r="Z195" t="str">
            <v>Berlin</v>
          </cell>
          <cell r="AA195">
            <v>12619</v>
          </cell>
          <cell r="AB195" t="str">
            <v>Berlin</v>
          </cell>
          <cell r="AC195" t="str">
            <v>Marzahn-Hellersdorf</v>
          </cell>
          <cell r="AD195" t="str">
            <v>Hellersdorf</v>
          </cell>
          <cell r="AE195" t="str">
            <v>Berlin, Teterower Ring 35-45</v>
          </cell>
          <cell r="AF195" t="str">
            <v>3023/3023/3023/2019/1001</v>
          </cell>
          <cell r="AG195">
            <v>2019</v>
          </cell>
          <cell r="AH195" t="str">
            <v>IBVD3 Dritter IBV Fonds Standort 15 Teilgarantie 07</v>
          </cell>
          <cell r="AI195">
            <v>1</v>
          </cell>
          <cell r="AJ195">
            <v>156</v>
          </cell>
          <cell r="AK195">
            <v>1</v>
          </cell>
          <cell r="AL195">
            <v>0</v>
          </cell>
          <cell r="AM195">
            <v>40</v>
          </cell>
          <cell r="AN195">
            <v>40</v>
          </cell>
          <cell r="AO195">
            <v>40</v>
          </cell>
          <cell r="AP195" t="str">
            <v xml:space="preserve"> </v>
          </cell>
          <cell r="AQ195" t="str">
            <v>3100.200.15</v>
          </cell>
          <cell r="AR195">
            <v>12</v>
          </cell>
          <cell r="AS195">
            <v>3</v>
          </cell>
          <cell r="AT195">
            <v>4</v>
          </cell>
          <cell r="AU195" t="str">
            <v>W3</v>
          </cell>
          <cell r="AV195" t="str">
            <v>W3</v>
          </cell>
          <cell r="AW195" t="str">
            <v>G3</v>
          </cell>
          <cell r="AX195" t="str">
            <v>G3</v>
          </cell>
          <cell r="AY195" t="str">
            <v>G3</v>
          </cell>
          <cell r="AZ195" t="str">
            <v>G3</v>
          </cell>
          <cell r="BA195" t="str">
            <v>G3</v>
          </cell>
          <cell r="BB195" t="str">
            <v>entfällt</v>
          </cell>
          <cell r="BC195">
            <v>0</v>
          </cell>
          <cell r="BD195" t="str">
            <v>-</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1</v>
          </cell>
          <cell r="DS195" t="str">
            <v>ja</v>
          </cell>
          <cell r="DT195">
            <v>788.38</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5.68</v>
          </cell>
          <cell r="EM195">
            <v>92</v>
          </cell>
          <cell r="EN195">
            <v>682.53</v>
          </cell>
          <cell r="EO195">
            <v>1</v>
          </cell>
          <cell r="EP195" t="str">
            <v>ja</v>
          </cell>
          <cell r="EQ195">
            <v>324</v>
          </cell>
          <cell r="ER195">
            <v>753.31</v>
          </cell>
          <cell r="ES195">
            <v>1077.31</v>
          </cell>
          <cell r="ET195">
            <v>4</v>
          </cell>
          <cell r="EU195">
            <v>8</v>
          </cell>
          <cell r="EV195">
            <v>0</v>
          </cell>
          <cell r="EW195">
            <v>14121.651383817556</v>
          </cell>
          <cell r="EX195">
            <v>1698.8428289551628</v>
          </cell>
          <cell r="EY195">
            <v>1.1130779237960124</v>
          </cell>
          <cell r="EZ195">
            <v>3708.0947101817173</v>
          </cell>
          <cell r="FA195">
            <v>0</v>
          </cell>
          <cell r="FB195">
            <v>541.18946877457461</v>
          </cell>
          <cell r="FC195">
            <v>1929.1085303471943</v>
          </cell>
          <cell r="FD195">
            <v>22000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W195">
            <v>6</v>
          </cell>
          <cell r="FX195">
            <v>180</v>
          </cell>
        </row>
        <row r="196">
          <cell r="I196">
            <v>3012</v>
          </cell>
          <cell r="J196" t="str">
            <v>Ludwigsfelde, August-Bebel-Str. 31-39</v>
          </cell>
          <cell r="K196" t="str">
            <v>Team 02</v>
          </cell>
          <cell r="L196" t="str">
            <v>Team 1 &amp; 2</v>
          </cell>
          <cell r="M196" t="str">
            <v>Selzer-Jung, Andreas</v>
          </cell>
          <cell r="N196" t="str">
            <v>Schroll, Marcel</v>
          </cell>
          <cell r="O196" t="str">
            <v>Cipriani, Sylke</v>
          </cell>
          <cell r="P196" t="str">
            <v>Geisthardt, Alexandra</v>
          </cell>
          <cell r="Q196" t="str">
            <v>McKie, Jody</v>
          </cell>
          <cell r="R196" t="str">
            <v>3122.001.01</v>
          </cell>
          <cell r="S196" t="str">
            <v>3122.100.01</v>
          </cell>
          <cell r="T196" t="str">
            <v>40</v>
          </cell>
          <cell r="U196" t="str">
            <v>Mietwohnanlage</v>
          </cell>
          <cell r="V196"/>
          <cell r="W196" t="str">
            <v>TN04</v>
          </cell>
          <cell r="X196" t="str">
            <v>Wohnen</v>
          </cell>
          <cell r="Y196" t="str">
            <v>Wohnen</v>
          </cell>
          <cell r="Z196" t="str">
            <v>Brandenburg</v>
          </cell>
          <cell r="AA196" t="str">
            <v>14974</v>
          </cell>
          <cell r="AB196" t="str">
            <v>Ludwigsfelde</v>
          </cell>
          <cell r="AC196" t="str">
            <v>Marzahn-Hellersdorf</v>
          </cell>
          <cell r="AD196" t="str">
            <v>Hellersdorf</v>
          </cell>
          <cell r="AE196" t="str">
            <v>August-Bebel-Str. 31</v>
          </cell>
          <cell r="AF196" t="str">
            <v>3122/3117/3117/3012/0002</v>
          </cell>
          <cell r="AG196">
            <v>3012</v>
          </cell>
          <cell r="AH196"/>
          <cell r="AI196">
            <v>1</v>
          </cell>
          <cell r="AJ196">
            <v>74</v>
          </cell>
          <cell r="AK196">
            <v>0</v>
          </cell>
          <cell r="AL196">
            <v>3532.2500000000014</v>
          </cell>
          <cell r="AM196">
            <v>429.7</v>
          </cell>
          <cell r="AN196">
            <v>299.77</v>
          </cell>
          <cell r="AO196">
            <v>299.77</v>
          </cell>
          <cell r="AP196" t="str">
            <v xml:space="preserve"> </v>
          </cell>
          <cell r="AQ196" t="str">
            <v>3122.100.01</v>
          </cell>
          <cell r="AR196">
            <v>5</v>
          </cell>
          <cell r="AS196">
            <v>5</v>
          </cell>
          <cell r="AT196">
            <v>7</v>
          </cell>
          <cell r="AU196">
            <v>41274</v>
          </cell>
          <cell r="AV196">
            <v>46387</v>
          </cell>
          <cell r="AW196">
            <v>41274</v>
          </cell>
          <cell r="AX196">
            <v>46387</v>
          </cell>
          <cell r="AY196">
            <v>40483</v>
          </cell>
          <cell r="AZ196">
            <v>46387</v>
          </cell>
          <cell r="BA196" t="str">
            <v>-</v>
          </cell>
          <cell r="BB196" t="str">
            <v>-</v>
          </cell>
          <cell r="BC196">
            <v>40483</v>
          </cell>
          <cell r="BD196">
            <v>46387</v>
          </cell>
          <cell r="BE196" t="str">
            <v>-</v>
          </cell>
          <cell r="BF196" t="str">
            <v>-</v>
          </cell>
          <cell r="BG196">
            <v>40543</v>
          </cell>
          <cell r="BH196">
            <v>46387</v>
          </cell>
          <cell r="BI196">
            <v>0</v>
          </cell>
          <cell r="BJ196" t="str">
            <v>W</v>
          </cell>
          <cell r="BK196" t="str">
            <v>W</v>
          </cell>
          <cell r="BL196" t="str">
            <v>G</v>
          </cell>
          <cell r="BM196" t="str">
            <v>G</v>
          </cell>
          <cell r="BN196" t="str">
            <v>G</v>
          </cell>
          <cell r="BO196" t="str">
            <v>G</v>
          </cell>
          <cell r="BP196" t="str">
            <v>G</v>
          </cell>
          <cell r="BQ196" t="str">
            <v>entfällt</v>
          </cell>
          <cell r="BR196" t="str">
            <v>W7</v>
          </cell>
          <cell r="BS196" t="str">
            <v>W7</v>
          </cell>
          <cell r="BT196" t="str">
            <v>G7</v>
          </cell>
          <cell r="BU196" t="str">
            <v>G7</v>
          </cell>
          <cell r="BV196" t="str">
            <v>G7</v>
          </cell>
          <cell r="BW196" t="str">
            <v>G7</v>
          </cell>
          <cell r="BX196" t="str">
            <v>G7</v>
          </cell>
          <cell r="BY196" t="str">
            <v>entfällt</v>
          </cell>
          <cell r="BZ196">
            <v>11616.630000000003</v>
          </cell>
          <cell r="CA196">
            <v>3.2887338098945427</v>
          </cell>
          <cell r="CB196">
            <v>3970.9140000000002</v>
          </cell>
          <cell r="CC196">
            <v>884.553</v>
          </cell>
          <cell r="CD196">
            <v>3045.933</v>
          </cell>
          <cell r="CE196">
            <v>784.48</v>
          </cell>
          <cell r="CF196">
            <v>26.774000000000001</v>
          </cell>
          <cell r="CG196">
            <v>0</v>
          </cell>
          <cell r="CH196">
            <v>11</v>
          </cell>
          <cell r="CI196">
            <v>45.585000000000001</v>
          </cell>
          <cell r="CJ196">
            <v>362.928</v>
          </cell>
          <cell r="CK196">
            <v>0</v>
          </cell>
          <cell r="CL196">
            <v>0</v>
          </cell>
          <cell r="CM196">
            <v>30.742000000000001</v>
          </cell>
          <cell r="CN196">
            <v>0</v>
          </cell>
          <cell r="CO196">
            <v>1786.2370000000001</v>
          </cell>
          <cell r="CP196">
            <v>300</v>
          </cell>
          <cell r="CQ196">
            <v>0</v>
          </cell>
          <cell r="CR196">
            <v>78.447999999999993</v>
          </cell>
          <cell r="CS196">
            <v>0</v>
          </cell>
          <cell r="CT196">
            <v>0</v>
          </cell>
          <cell r="CU196">
            <v>20</v>
          </cell>
          <cell r="CV196">
            <v>0</v>
          </cell>
          <cell r="CW196">
            <v>0</v>
          </cell>
          <cell r="CX196">
            <v>9.8049999999999997</v>
          </cell>
          <cell r="CY196">
            <v>26.808</v>
          </cell>
          <cell r="CZ196">
            <v>3.8119999999999998</v>
          </cell>
          <cell r="DA196">
            <v>0</v>
          </cell>
          <cell r="DB196">
            <v>0</v>
          </cell>
          <cell r="DC196">
            <v>0</v>
          </cell>
          <cell r="DD196">
            <v>0</v>
          </cell>
          <cell r="DE196">
            <v>103</v>
          </cell>
          <cell r="DF196">
            <v>0</v>
          </cell>
          <cell r="DG196">
            <v>0</v>
          </cell>
          <cell r="DH196">
            <v>0</v>
          </cell>
          <cell r="DI196">
            <v>14</v>
          </cell>
          <cell r="DJ196">
            <v>0</v>
          </cell>
          <cell r="DK196">
            <v>0</v>
          </cell>
          <cell r="DL196">
            <v>0</v>
          </cell>
          <cell r="DM196">
            <v>153.834</v>
          </cell>
          <cell r="DN196">
            <v>0</v>
          </cell>
          <cell r="DO196">
            <v>0</v>
          </cell>
          <cell r="DP196">
            <v>0</v>
          </cell>
          <cell r="DQ196">
            <v>690.22</v>
          </cell>
          <cell r="DR196">
            <v>0</v>
          </cell>
          <cell r="DS196">
            <v>0</v>
          </cell>
          <cell r="DT196">
            <v>690.22</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1.9</v>
          </cell>
          <cell r="EM196">
            <v>59</v>
          </cell>
          <cell r="EN196">
            <v>65.37</v>
          </cell>
          <cell r="EO196">
            <v>1</v>
          </cell>
          <cell r="EP196" t="str">
            <v>ja</v>
          </cell>
          <cell r="EQ196"/>
          <cell r="ER196">
            <v>690.22</v>
          </cell>
          <cell r="ES196"/>
          <cell r="ET196" t="str">
            <v>entfällt</v>
          </cell>
          <cell r="EU196" t="str">
            <v>entfällt</v>
          </cell>
          <cell r="EV196">
            <v>3670.3921474066983</v>
          </cell>
          <cell r="EW196">
            <v>36.589896206619407</v>
          </cell>
          <cell r="EX196">
            <v>2796.2525368452639</v>
          </cell>
          <cell r="EY196">
            <v>234.4789331015723</v>
          </cell>
          <cell r="EZ196">
            <v>3725.9228799524426</v>
          </cell>
          <cell r="FA196">
            <v>18.850146686213037</v>
          </cell>
          <cell r="FB196">
            <v>1132.4466590415147</v>
          </cell>
          <cell r="FC196">
            <v>1.6968007596794925</v>
          </cell>
          <cell r="FD196">
            <v>11616.630000000003</v>
          </cell>
          <cell r="FF196">
            <v>64.612311457747836</v>
          </cell>
          <cell r="FG196">
            <v>3532.2500000000014</v>
          </cell>
          <cell r="FH196">
            <v>0</v>
          </cell>
          <cell r="FI196">
            <v>0</v>
          </cell>
          <cell r="FJ196">
            <v>292.88570504262702</v>
          </cell>
          <cell r="FK196">
            <v>3532.2500000000014</v>
          </cell>
          <cell r="FL196">
            <v>0</v>
          </cell>
          <cell r="FM196">
            <v>0</v>
          </cell>
          <cell r="FN196">
            <v>416.93141541362201</v>
          </cell>
          <cell r="FO196">
            <v>3532.2500000000014</v>
          </cell>
          <cell r="FP196">
            <v>0</v>
          </cell>
          <cell r="FQ196">
            <v>0</v>
          </cell>
          <cell r="FR196">
            <v>57.494202267191326</v>
          </cell>
          <cell r="FS196">
            <v>3532.2500000000014</v>
          </cell>
          <cell r="FT196">
            <v>0</v>
          </cell>
          <cell r="FU196">
            <v>0</v>
          </cell>
          <cell r="FW196">
            <v>0</v>
          </cell>
          <cell r="FX196">
            <v>2019</v>
          </cell>
        </row>
        <row r="197">
          <cell r="I197">
            <v>3143</v>
          </cell>
          <cell r="J197" t="str">
            <v>Ludwigsfelde, Hanns-Maaßen-Str. 2-16</v>
          </cell>
          <cell r="K197" t="str">
            <v>Team 02</v>
          </cell>
          <cell r="L197" t="str">
            <v>Team 1 &amp; 2</v>
          </cell>
          <cell r="M197" t="str">
            <v>Selzer-Jung, Andreas</v>
          </cell>
          <cell r="N197" t="str">
            <v>Schroll, Marcel</v>
          </cell>
          <cell r="O197" t="str">
            <v>Cipriani, Sylke</v>
          </cell>
          <cell r="P197" t="str">
            <v>Geisthardt, Alexandra</v>
          </cell>
          <cell r="Q197" t="str">
            <v>McKie, Jody</v>
          </cell>
          <cell r="R197" t="str">
            <v>3122.001.02</v>
          </cell>
          <cell r="S197" t="str">
            <v>3122.200.01</v>
          </cell>
          <cell r="T197" t="str">
            <v>40</v>
          </cell>
          <cell r="U197" t="str">
            <v>Mietwohnanlage</v>
          </cell>
          <cell r="V197"/>
          <cell r="W197" t="str">
            <v>TN04</v>
          </cell>
          <cell r="X197" t="str">
            <v>Wohnen</v>
          </cell>
          <cell r="Y197" t="str">
            <v>Wohnen</v>
          </cell>
          <cell r="Z197" t="str">
            <v>Brandenburg</v>
          </cell>
          <cell r="AA197" t="str">
            <v>14974</v>
          </cell>
          <cell r="AB197" t="str">
            <v>Ludwigsfelde</v>
          </cell>
          <cell r="AC197"/>
          <cell r="AD197"/>
          <cell r="AE197" t="str">
            <v>Hanns-Maaßen-Str. 10</v>
          </cell>
          <cell r="AF197" t="str">
            <v>1811/1811/1811/3143/0006</v>
          </cell>
          <cell r="AG197">
            <v>3143</v>
          </cell>
          <cell r="AH197"/>
          <cell r="AI197">
            <v>1</v>
          </cell>
          <cell r="AJ197">
            <v>85</v>
          </cell>
          <cell r="AK197">
            <v>0</v>
          </cell>
          <cell r="AL197">
            <v>4890.1899999999996</v>
          </cell>
          <cell r="AM197">
            <v>494.29</v>
          </cell>
          <cell r="AN197">
            <v>374.29</v>
          </cell>
          <cell r="AO197">
            <v>374.29</v>
          </cell>
          <cell r="AP197">
            <v>0</v>
          </cell>
          <cell r="AQ197" t="str">
            <v>3122.200.01</v>
          </cell>
          <cell r="AR197">
            <v>5</v>
          </cell>
          <cell r="AS197">
            <v>8</v>
          </cell>
          <cell r="AT197">
            <v>7</v>
          </cell>
          <cell r="AU197">
            <v>41274</v>
          </cell>
          <cell r="AV197">
            <v>46387</v>
          </cell>
          <cell r="AW197">
            <v>41274</v>
          </cell>
          <cell r="AX197">
            <v>46387</v>
          </cell>
          <cell r="AY197">
            <v>40483</v>
          </cell>
          <cell r="AZ197">
            <v>46387</v>
          </cell>
          <cell r="BA197" t="str">
            <v>-</v>
          </cell>
          <cell r="BB197" t="str">
            <v>-</v>
          </cell>
          <cell r="BC197">
            <v>40483</v>
          </cell>
          <cell r="BD197">
            <v>46387</v>
          </cell>
          <cell r="BE197" t="str">
            <v>-</v>
          </cell>
          <cell r="BF197" t="str">
            <v>-</v>
          </cell>
          <cell r="BG197">
            <v>40483</v>
          </cell>
          <cell r="BH197">
            <v>46387</v>
          </cell>
          <cell r="BI197"/>
          <cell r="BJ197" t="str">
            <v>W</v>
          </cell>
          <cell r="BK197" t="str">
            <v>W</v>
          </cell>
          <cell r="BL197" t="str">
            <v>G</v>
          </cell>
          <cell r="BM197" t="str">
            <v>G</v>
          </cell>
          <cell r="BN197" t="str">
            <v>G</v>
          </cell>
          <cell r="BO197" t="str">
            <v>G</v>
          </cell>
          <cell r="BP197" t="str">
            <v>G</v>
          </cell>
          <cell r="BQ197" t="str">
            <v>entfällt</v>
          </cell>
          <cell r="BR197" t="str">
            <v>W7</v>
          </cell>
          <cell r="BS197" t="str">
            <v>W7</v>
          </cell>
          <cell r="BT197" t="str">
            <v>G7</v>
          </cell>
          <cell r="BU197" t="str">
            <v>G7</v>
          </cell>
          <cell r="BV197" t="str">
            <v>G7</v>
          </cell>
          <cell r="BW197" t="str">
            <v>G7</v>
          </cell>
          <cell r="BX197" t="str">
            <v>G7</v>
          </cell>
          <cell r="BY197" t="str">
            <v>entfällt</v>
          </cell>
          <cell r="BZ197">
            <v>17275.039999999997</v>
          </cell>
          <cell r="CA197">
            <v>3.5325907582322973</v>
          </cell>
          <cell r="CB197">
            <v>4689.0649999999996</v>
          </cell>
          <cell r="CC197">
            <v>1248.4490000000001</v>
          </cell>
          <cell r="CD197">
            <v>3340.0309999999999</v>
          </cell>
          <cell r="CE197">
            <v>860.49599999999998</v>
          </cell>
          <cell r="CF197">
            <v>69.221000000000004</v>
          </cell>
          <cell r="CG197">
            <v>0</v>
          </cell>
          <cell r="CH197">
            <v>0</v>
          </cell>
          <cell r="CI197">
            <v>69.453999999999994</v>
          </cell>
          <cell r="CJ197">
            <v>592.50300000000004</v>
          </cell>
          <cell r="CK197">
            <v>0</v>
          </cell>
          <cell r="CL197">
            <v>0</v>
          </cell>
          <cell r="CM197">
            <v>56.734999999999999</v>
          </cell>
          <cell r="CN197">
            <v>0</v>
          </cell>
          <cell r="CO197">
            <v>1691.6220000000001</v>
          </cell>
          <cell r="CP197">
            <v>250</v>
          </cell>
          <cell r="CQ197">
            <v>0</v>
          </cell>
          <cell r="CR197">
            <v>120.756</v>
          </cell>
          <cell r="CS197">
            <v>2</v>
          </cell>
          <cell r="CT197">
            <v>0</v>
          </cell>
          <cell r="CU197">
            <v>43</v>
          </cell>
          <cell r="CV197">
            <v>0</v>
          </cell>
          <cell r="CW197">
            <v>0</v>
          </cell>
          <cell r="CX197">
            <v>72.988</v>
          </cell>
          <cell r="CY197">
            <v>24.925999999999998</v>
          </cell>
          <cell r="CZ197">
            <v>2.67</v>
          </cell>
          <cell r="DA197">
            <v>0</v>
          </cell>
          <cell r="DB197">
            <v>0</v>
          </cell>
          <cell r="DC197">
            <v>0</v>
          </cell>
          <cell r="DD197">
            <v>0</v>
          </cell>
          <cell r="DE197">
            <v>126</v>
          </cell>
          <cell r="DF197">
            <v>0</v>
          </cell>
          <cell r="DG197">
            <v>0</v>
          </cell>
          <cell r="DH197">
            <v>0</v>
          </cell>
          <cell r="DI197">
            <v>0</v>
          </cell>
          <cell r="DJ197">
            <v>0</v>
          </cell>
          <cell r="DK197">
            <v>63</v>
          </cell>
          <cell r="DL197">
            <v>0</v>
          </cell>
          <cell r="DM197">
            <v>203.61600000000001</v>
          </cell>
          <cell r="DN197">
            <v>0</v>
          </cell>
          <cell r="DO197">
            <v>0</v>
          </cell>
          <cell r="DP197">
            <v>0</v>
          </cell>
          <cell r="DQ197">
            <v>979.88</v>
          </cell>
          <cell r="DR197">
            <v>0</v>
          </cell>
          <cell r="DS197">
            <v>0</v>
          </cell>
          <cell r="DT197">
            <v>979.88</v>
          </cell>
          <cell r="DU197">
            <v>0</v>
          </cell>
          <cell r="DV197">
            <v>0</v>
          </cell>
          <cell r="DW197">
            <v>0</v>
          </cell>
          <cell r="DX197">
            <v>0</v>
          </cell>
          <cell r="DY197">
            <v>0</v>
          </cell>
          <cell r="DZ197">
            <v>0</v>
          </cell>
          <cell r="EA197">
            <v>0</v>
          </cell>
          <cell r="EB197">
            <v>105.29</v>
          </cell>
          <cell r="EC197">
            <v>0</v>
          </cell>
          <cell r="ED197">
            <v>0</v>
          </cell>
          <cell r="EE197">
            <v>0</v>
          </cell>
          <cell r="EF197">
            <v>105.29</v>
          </cell>
          <cell r="EG197">
            <v>0</v>
          </cell>
          <cell r="EH197">
            <v>0</v>
          </cell>
          <cell r="EI197">
            <v>0</v>
          </cell>
          <cell r="EJ197">
            <v>0</v>
          </cell>
          <cell r="EK197">
            <v>0</v>
          </cell>
          <cell r="EL197">
            <v>1.92</v>
          </cell>
          <cell r="EM197">
            <v>68</v>
          </cell>
          <cell r="EN197">
            <v>65.040000000000006</v>
          </cell>
          <cell r="EO197">
            <v>1</v>
          </cell>
          <cell r="EP197" t="str">
            <v>ja</v>
          </cell>
          <cell r="EQ197">
            <v>422.9</v>
          </cell>
          <cell r="ER197">
            <v>979.88</v>
          </cell>
          <cell r="ES197"/>
          <cell r="ET197" t="str">
            <v>entfällt</v>
          </cell>
          <cell r="EU197" t="str">
            <v>entfällt</v>
          </cell>
          <cell r="EV197">
            <v>5458.2242149518906</v>
          </cell>
          <cell r="EW197">
            <v>54.412675669725061</v>
          </cell>
          <cell r="EX197">
            <v>4158.2949981279762</v>
          </cell>
          <cell r="EY197">
            <v>348.69260262976303</v>
          </cell>
          <cell r="EZ197">
            <v>5540.8037260456449</v>
          </cell>
          <cell r="FA197">
            <v>28.031971235220329</v>
          </cell>
          <cell r="FB197">
            <v>1684.0565063024751</v>
          </cell>
          <cell r="FC197">
            <v>2.5233050373037282</v>
          </cell>
          <cell r="FD197">
            <v>17275.039999999997</v>
          </cell>
          <cell r="FF197">
            <v>112.39083333333333</v>
          </cell>
          <cell r="FG197">
            <v>4890.1899999999996</v>
          </cell>
          <cell r="FH197">
            <v>0</v>
          </cell>
          <cell r="FI197">
            <v>0</v>
          </cell>
          <cell r="FJ197">
            <v>253.86666666666665</v>
          </cell>
          <cell r="FK197">
            <v>4890.1899999999996</v>
          </cell>
          <cell r="FL197">
            <v>24.194166666666668</v>
          </cell>
          <cell r="FM197">
            <v>4890.1899999999996</v>
          </cell>
          <cell r="FN197">
            <v>360.9666666666667</v>
          </cell>
          <cell r="FO197">
            <v>4890.1899999999996</v>
          </cell>
          <cell r="FP197">
            <v>0</v>
          </cell>
          <cell r="FQ197">
            <v>0</v>
          </cell>
          <cell r="FR197">
            <v>53.271666666666654</v>
          </cell>
          <cell r="FS197">
            <v>4890.1899999999996</v>
          </cell>
          <cell r="FT197">
            <v>0</v>
          </cell>
          <cell r="FU197">
            <v>0</v>
          </cell>
          <cell r="FW197">
            <v>0</v>
          </cell>
          <cell r="FX197">
            <v>3012</v>
          </cell>
        </row>
        <row r="198">
          <cell r="I198">
            <v>3143</v>
          </cell>
          <cell r="J198" t="str">
            <v>Ludwigsfelde, Hanns-Maaßen-Str. 2-16</v>
          </cell>
          <cell r="K198" t="str">
            <v>Team 02</v>
          </cell>
          <cell r="L198" t="str">
            <v>Team 1 &amp; 2</v>
          </cell>
          <cell r="M198" t="str">
            <v>Selzer-Jung, Andreas</v>
          </cell>
          <cell r="N198" t="str">
            <v>Schroll, Marcel</v>
          </cell>
          <cell r="O198" t="str">
            <v>Cipriani, Sylke</v>
          </cell>
          <cell r="P198" t="str">
            <v>Geisthardt, Alexandra</v>
          </cell>
          <cell r="Q198" t="str">
            <v>McKie, Jody</v>
          </cell>
          <cell r="R198" t="str">
            <v>3122.001.02</v>
          </cell>
          <cell r="S198" t="str">
            <v>3122.200.01</v>
          </cell>
          <cell r="T198" t="str">
            <v>40</v>
          </cell>
          <cell r="U198" t="str">
            <v>Mietwohnanlage</v>
          </cell>
          <cell r="V198"/>
          <cell r="W198" t="str">
            <v>TN04</v>
          </cell>
          <cell r="X198" t="str">
            <v>Wohnen</v>
          </cell>
          <cell r="Y198" t="str">
            <v>Wohnen</v>
          </cell>
          <cell r="Z198" t="str">
            <v>Brandenburg</v>
          </cell>
          <cell r="AA198" t="str">
            <v>14974</v>
          </cell>
          <cell r="AB198" t="str">
            <v>Ludwigsfelde</v>
          </cell>
          <cell r="AC198"/>
          <cell r="AD198"/>
          <cell r="AE198" t="str">
            <v>Hanns-Maaßen-Str. 10</v>
          </cell>
          <cell r="AF198" t="str">
            <v>1811/1811/1811/3143/0006</v>
          </cell>
          <cell r="AG198">
            <v>3143</v>
          </cell>
          <cell r="AH198"/>
          <cell r="AI198">
            <v>1</v>
          </cell>
          <cell r="AJ198">
            <v>85</v>
          </cell>
          <cell r="AK198">
            <v>0</v>
          </cell>
          <cell r="AL198">
            <v>4890.1899999999996</v>
          </cell>
          <cell r="AM198">
            <v>494.29</v>
          </cell>
          <cell r="AN198">
            <v>374.29</v>
          </cell>
          <cell r="AO198">
            <v>374.29</v>
          </cell>
          <cell r="AP198" t="str">
            <v>x</v>
          </cell>
          <cell r="AQ198" t="str">
            <v>x</v>
          </cell>
          <cell r="AR198">
            <v>5</v>
          </cell>
          <cell r="AS198" t="str">
            <v>x</v>
          </cell>
          <cell r="AT198" t="str">
            <v>x</v>
          </cell>
          <cell r="AU198" t="str">
            <v>x</v>
          </cell>
          <cell r="AV198" t="str">
            <v>x</v>
          </cell>
          <cell r="AW198" t="str">
            <v>x</v>
          </cell>
          <cell r="AX198" t="str">
            <v>x</v>
          </cell>
          <cell r="AY198" t="str">
            <v>x</v>
          </cell>
          <cell r="AZ198" t="str">
            <v>x</v>
          </cell>
          <cell r="BA198" t="str">
            <v>x</v>
          </cell>
          <cell r="BB198" t="str">
            <v>x</v>
          </cell>
          <cell r="BC198" t="str">
            <v>x</v>
          </cell>
          <cell r="BD198" t="str">
            <v>x</v>
          </cell>
          <cell r="BE198" t="str">
            <v>x</v>
          </cell>
          <cell r="BF198" t="str">
            <v>x</v>
          </cell>
          <cell r="BG198" t="str">
            <v>x</v>
          </cell>
          <cell r="BH198" t="str">
            <v>x</v>
          </cell>
          <cell r="BI198" t="str">
            <v>x</v>
          </cell>
          <cell r="BJ198" t="str">
            <v>x</v>
          </cell>
          <cell r="BK198" t="str">
            <v>x</v>
          </cell>
          <cell r="BL198" t="str">
            <v>x</v>
          </cell>
          <cell r="BM198" t="str">
            <v>x</v>
          </cell>
          <cell r="BN198" t="str">
            <v>x</v>
          </cell>
          <cell r="BO198" t="str">
            <v>x</v>
          </cell>
          <cell r="BP198" t="str">
            <v>x</v>
          </cell>
          <cell r="BQ198" t="str">
            <v>x</v>
          </cell>
          <cell r="BR198" t="str">
            <v>x</v>
          </cell>
          <cell r="BS198" t="str">
            <v>x</v>
          </cell>
          <cell r="BT198" t="str">
            <v>x</v>
          </cell>
          <cell r="BU198" t="str">
            <v>x</v>
          </cell>
          <cell r="BV198" t="str">
            <v>x</v>
          </cell>
          <cell r="BW198" t="str">
            <v>x</v>
          </cell>
          <cell r="BX198" t="str">
            <v>x</v>
          </cell>
          <cell r="BY198" t="str">
            <v>x</v>
          </cell>
          <cell r="BZ198" t="str">
            <v>x</v>
          </cell>
          <cell r="CA198" t="str">
            <v>x</v>
          </cell>
          <cell r="CB198" t="str">
            <v>x</v>
          </cell>
          <cell r="CC198" t="str">
            <v>x</v>
          </cell>
          <cell r="CD198" t="str">
            <v>x</v>
          </cell>
          <cell r="CE198" t="str">
            <v>x</v>
          </cell>
          <cell r="CF198" t="str">
            <v>x</v>
          </cell>
          <cell r="CG198" t="str">
            <v>x</v>
          </cell>
          <cell r="CH198" t="str">
            <v>x</v>
          </cell>
          <cell r="CI198" t="str">
            <v>x</v>
          </cell>
          <cell r="CJ198" t="str">
            <v>x</v>
          </cell>
          <cell r="CK198" t="str">
            <v>x</v>
          </cell>
          <cell r="CL198" t="str">
            <v>x</v>
          </cell>
          <cell r="CM198" t="str">
            <v>x</v>
          </cell>
          <cell r="CN198" t="str">
            <v>x</v>
          </cell>
          <cell r="CO198" t="str">
            <v>x</v>
          </cell>
          <cell r="CP198" t="str">
            <v>x</v>
          </cell>
          <cell r="CQ198" t="str">
            <v>x</v>
          </cell>
          <cell r="CR198" t="str">
            <v>x</v>
          </cell>
          <cell r="CS198" t="str">
            <v>x</v>
          </cell>
          <cell r="CT198" t="str">
            <v>x</v>
          </cell>
          <cell r="CU198" t="str">
            <v>x</v>
          </cell>
          <cell r="CV198" t="str">
            <v>x</v>
          </cell>
          <cell r="CW198" t="str">
            <v>x</v>
          </cell>
          <cell r="CX198" t="str">
            <v>x</v>
          </cell>
          <cell r="CY198" t="str">
            <v>x</v>
          </cell>
          <cell r="CZ198" t="str">
            <v>x</v>
          </cell>
          <cell r="DA198" t="str">
            <v>x</v>
          </cell>
          <cell r="DB198" t="str">
            <v>x</v>
          </cell>
          <cell r="DC198" t="str">
            <v>x</v>
          </cell>
          <cell r="DD198" t="str">
            <v>x</v>
          </cell>
          <cell r="DE198" t="str">
            <v>x</v>
          </cell>
          <cell r="DF198" t="str">
            <v>x</v>
          </cell>
          <cell r="DG198" t="str">
            <v>x</v>
          </cell>
          <cell r="DH198" t="str">
            <v>x</v>
          </cell>
          <cell r="DI198" t="str">
            <v>x</v>
          </cell>
          <cell r="DJ198" t="str">
            <v>x</v>
          </cell>
          <cell r="DK198" t="str">
            <v>x</v>
          </cell>
          <cell r="DL198" t="str">
            <v>x</v>
          </cell>
          <cell r="DM198" t="str">
            <v>x</v>
          </cell>
          <cell r="DN198" t="str">
            <v>x</v>
          </cell>
          <cell r="DO198" t="str">
            <v>x</v>
          </cell>
          <cell r="DP198" t="str">
            <v>x</v>
          </cell>
          <cell r="DQ198" t="str">
            <v>x</v>
          </cell>
          <cell r="DR198" t="str">
            <v>x</v>
          </cell>
          <cell r="DS198" t="str">
            <v>x</v>
          </cell>
          <cell r="DT198" t="str">
            <v>x</v>
          </cell>
          <cell r="DU198" t="str">
            <v>x</v>
          </cell>
          <cell r="DV198" t="str">
            <v>x</v>
          </cell>
          <cell r="DW198" t="str">
            <v>x</v>
          </cell>
          <cell r="DX198" t="str">
            <v>x</v>
          </cell>
          <cell r="DY198" t="str">
            <v>x</v>
          </cell>
          <cell r="DZ198" t="str">
            <v>x</v>
          </cell>
          <cell r="EA198" t="str">
            <v>x</v>
          </cell>
          <cell r="EB198" t="str">
            <v>x</v>
          </cell>
          <cell r="EC198" t="str">
            <v>x</v>
          </cell>
          <cell r="ED198" t="str">
            <v>x</v>
          </cell>
          <cell r="EE198" t="str">
            <v>x</v>
          </cell>
          <cell r="EF198" t="str">
            <v>x</v>
          </cell>
          <cell r="EG198" t="str">
            <v>x</v>
          </cell>
          <cell r="EH198" t="str">
            <v>x</v>
          </cell>
          <cell r="EI198" t="str">
            <v>x</v>
          </cell>
          <cell r="EJ198" t="str">
            <v>x</v>
          </cell>
          <cell r="EK198" t="str">
            <v>x</v>
          </cell>
          <cell r="EL198" t="str">
            <v>x</v>
          </cell>
          <cell r="EM198" t="str">
            <v>x</v>
          </cell>
          <cell r="EN198" t="str">
            <v>x</v>
          </cell>
          <cell r="EO198" t="str">
            <v>x</v>
          </cell>
          <cell r="EP198" t="str">
            <v>x</v>
          </cell>
          <cell r="EQ198" t="str">
            <v>x</v>
          </cell>
          <cell r="ER198" t="str">
            <v>x</v>
          </cell>
          <cell r="ES198" t="str">
            <v>x</v>
          </cell>
          <cell r="ET198" t="str">
            <v>x</v>
          </cell>
          <cell r="EU198" t="str">
            <v>x</v>
          </cell>
          <cell r="EV198" t="str">
            <v>x</v>
          </cell>
          <cell r="EW198" t="str">
            <v>x</v>
          </cell>
          <cell r="EX198" t="str">
            <v>x</v>
          </cell>
          <cell r="EY198" t="str">
            <v>x</v>
          </cell>
          <cell r="EZ198" t="str">
            <v>x</v>
          </cell>
          <cell r="FA198" t="str">
            <v>x</v>
          </cell>
          <cell r="FB198" t="str">
            <v>x</v>
          </cell>
          <cell r="FC198" t="str">
            <v>x</v>
          </cell>
          <cell r="FD198" t="str">
            <v>x</v>
          </cell>
          <cell r="FF198">
            <v>0</v>
          </cell>
          <cell r="FG198">
            <v>0</v>
          </cell>
          <cell r="FH198">
            <v>253.86666666666665</v>
          </cell>
          <cell r="FI198">
            <v>4890.1899999999996</v>
          </cell>
          <cell r="FJ198">
            <v>0</v>
          </cell>
          <cell r="FK198">
            <v>0</v>
          </cell>
          <cell r="FL198">
            <v>0</v>
          </cell>
          <cell r="FM198">
            <v>0</v>
          </cell>
          <cell r="FN198">
            <v>112.39083333333333</v>
          </cell>
          <cell r="FO198">
            <v>4890.1899999999996</v>
          </cell>
          <cell r="FP198">
            <v>24.194166666666668</v>
          </cell>
          <cell r="FQ198">
            <v>4890.1899999999996</v>
          </cell>
          <cell r="FR198">
            <v>360.9666666666667</v>
          </cell>
          <cell r="FS198">
            <v>4890.1899999999996</v>
          </cell>
          <cell r="FT198">
            <v>18021.22774217906</v>
          </cell>
          <cell r="FU198">
            <v>4890.1899999999996</v>
          </cell>
          <cell r="FW198">
            <v>0</v>
          </cell>
          <cell r="FX198">
            <v>3143</v>
          </cell>
        </row>
        <row r="199">
          <cell r="I199">
            <v>2389</v>
          </cell>
          <cell r="J199" t="str">
            <v>Berlin, Teterower Ring 3,7,12,153,161,165 / Cecilienstr.</v>
          </cell>
          <cell r="K199" t="str">
            <v>Team 02</v>
          </cell>
          <cell r="L199"/>
          <cell r="M199"/>
          <cell r="N199" t="str">
            <v>Schroll, Marcel</v>
          </cell>
          <cell r="O199" t="str">
            <v>Mishali, Dominik</v>
          </cell>
          <cell r="P199"/>
          <cell r="Q199"/>
          <cell r="R199"/>
          <cell r="S199"/>
          <cell r="T199"/>
          <cell r="U199"/>
          <cell r="V199"/>
          <cell r="W199"/>
          <cell r="X199"/>
          <cell r="Y199"/>
          <cell r="Z199"/>
          <cell r="AA199" t="str">
            <v>?????</v>
          </cell>
          <cell r="AB199" t="str">
            <v>Berlin</v>
          </cell>
          <cell r="AC199" t="str">
            <v>Marzahn-Hellersdorf</v>
          </cell>
          <cell r="AD199" t="str">
            <v>Hellersdorf</v>
          </cell>
          <cell r="AE199"/>
          <cell r="AF199"/>
          <cell r="AG199">
            <v>2389</v>
          </cell>
          <cell r="AH199"/>
          <cell r="AI199">
            <v>2</v>
          </cell>
          <cell r="AJ199">
            <v>360</v>
          </cell>
          <cell r="AK199">
            <v>60</v>
          </cell>
          <cell r="AL199"/>
          <cell r="AM199"/>
          <cell r="AN199"/>
          <cell r="AO199"/>
          <cell r="AP199" t="str">
            <v>Nein</v>
          </cell>
          <cell r="AQ199"/>
          <cell r="AR199">
            <v>7</v>
          </cell>
          <cell r="AS199">
            <v>6</v>
          </cell>
          <cell r="AT199" t="str">
            <v>qaqsqwy</v>
          </cell>
          <cell r="AU199" t="e">
            <v>#N/A</v>
          </cell>
          <cell r="AV199" t="e">
            <v>#N/A</v>
          </cell>
          <cell r="AW199" t="e">
            <v>#N/A</v>
          </cell>
          <cell r="AX199" t="e">
            <v>#N/A</v>
          </cell>
          <cell r="AY199" t="e">
            <v>#N/A</v>
          </cell>
          <cell r="AZ199" t="e">
            <v>#N/A</v>
          </cell>
          <cell r="BA199" t="e">
            <v>#N/A</v>
          </cell>
          <cell r="BB199" t="e">
            <v>#N/A</v>
          </cell>
          <cell r="BC199" t="e">
            <v>#N/A</v>
          </cell>
          <cell r="BJ199" t="str">
            <v>x</v>
          </cell>
          <cell r="BK199" t="str">
            <v>x</v>
          </cell>
          <cell r="BL199" t="str">
            <v>x</v>
          </cell>
          <cell r="BM199" t="str">
            <v>x</v>
          </cell>
          <cell r="BN199" t="str">
            <v>x</v>
          </cell>
          <cell r="BO199" t="str">
            <v>x</v>
          </cell>
          <cell r="BP199" t="str">
            <v>x</v>
          </cell>
          <cell r="BQ199" t="str">
            <v>x</v>
          </cell>
          <cell r="BR199" t="str">
            <v>xqaqsqwy</v>
          </cell>
          <cell r="BS199" t="str">
            <v>xqaqsqwy</v>
          </cell>
          <cell r="BT199" t="str">
            <v>xqaqsqwy</v>
          </cell>
          <cell r="BU199" t="str">
            <v>xqaqsqwy</v>
          </cell>
          <cell r="BV199" t="str">
            <v>xqaqsqwy</v>
          </cell>
          <cell r="BW199" t="str">
            <v>xqaqsqwy</v>
          </cell>
          <cell r="BX199" t="str">
            <v>xqaqsqwy</v>
          </cell>
          <cell r="BY199" t="str">
            <v>xqaqsqwy</v>
          </cell>
          <cell r="BZ199" t="str">
            <v>x</v>
          </cell>
          <cell r="CA199" t="str">
            <v>x</v>
          </cell>
          <cell r="DI199"/>
          <cell r="DJ199"/>
          <cell r="DK199"/>
          <cell r="DL199"/>
          <cell r="DM199"/>
          <cell r="DN199"/>
          <cell r="DO199"/>
          <cell r="DP199"/>
          <cell r="DQ199">
            <v>739.44</v>
          </cell>
          <cell r="DR199"/>
          <cell r="DS199"/>
          <cell r="DT199">
            <v>739.44</v>
          </cell>
          <cell r="DU199">
            <v>0</v>
          </cell>
          <cell r="DV199"/>
          <cell r="DW199"/>
          <cell r="DX199"/>
          <cell r="DY199"/>
          <cell r="DZ199">
            <v>0</v>
          </cell>
          <cell r="EA199"/>
          <cell r="EB199">
            <v>3664.82</v>
          </cell>
          <cell r="EC199"/>
          <cell r="ED199"/>
          <cell r="EE199"/>
          <cell r="EF199">
            <v>3664.82</v>
          </cell>
          <cell r="EG199"/>
          <cell r="EH199"/>
          <cell r="EI199"/>
          <cell r="EJ199"/>
          <cell r="EK199"/>
          <cell r="EL199"/>
          <cell r="EM199"/>
          <cell r="EN199"/>
          <cell r="EO199"/>
          <cell r="EP199" t="str">
            <v>ja</v>
          </cell>
          <cell r="EQ199">
            <v>1284.24</v>
          </cell>
          <cell r="ER199">
            <v>4404.26</v>
          </cell>
          <cell r="ES199">
            <v>5688.94</v>
          </cell>
          <cell r="ET199" t="str">
            <v>entfällt</v>
          </cell>
          <cell r="EU199" t="str">
            <v>entfällt</v>
          </cell>
          <cell r="EV199"/>
          <cell r="EW199"/>
          <cell r="EX199"/>
          <cell r="EY199"/>
          <cell r="EZ199"/>
          <cell r="FA199"/>
          <cell r="FB199"/>
          <cell r="FC199"/>
          <cell r="FD199"/>
          <cell r="FW199">
            <v>2</v>
          </cell>
        </row>
        <row r="200">
          <cell r="I200">
            <v>2602</v>
          </cell>
          <cell r="J200" t="str">
            <v>Berlin, Luckenwalder Str. 91</v>
          </cell>
          <cell r="AA200">
            <v>12629</v>
          </cell>
          <cell r="AB200" t="str">
            <v>Berlin</v>
          </cell>
          <cell r="AC200" t="str">
            <v>Marzahn-Hellersdorf</v>
          </cell>
          <cell r="AD200" t="str">
            <v>Hellersdorf</v>
          </cell>
          <cell r="AG200">
            <v>2602</v>
          </cell>
          <cell r="AI200">
            <v>1</v>
          </cell>
          <cell r="AJ200">
            <v>116</v>
          </cell>
          <cell r="AR200">
            <v>12</v>
          </cell>
          <cell r="AS200">
            <v>2</v>
          </cell>
          <cell r="FW200">
            <v>2</v>
          </cell>
        </row>
        <row r="202">
          <cell r="DI202"/>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ustertabelle_verformelt"/>
      <sheetName val="Übersicht Lose "/>
      <sheetName val="Clustertabelle_feste_Werte_korr"/>
      <sheetName val="Apartment_Wohnen"/>
      <sheetName val="Apartment"/>
      <sheetName val="Wohnen"/>
      <sheetName val="Anzahl Gebäude"/>
    </sheetNames>
    <sheetDataSet>
      <sheetData sheetId="0" refreshError="1"/>
      <sheetData sheetId="1" refreshError="1"/>
      <sheetData sheetId="2" refreshError="1">
        <row r="11">
          <cell r="I11">
            <v>1102</v>
          </cell>
          <cell r="J11" t="str">
            <v>Berlin, Ehrlichstr. 82</v>
          </cell>
          <cell r="K11" t="str">
            <v>Team 03</v>
          </cell>
          <cell r="L11" t="str">
            <v>Team 3 &amp; 4</v>
          </cell>
          <cell r="M11"/>
          <cell r="N11" t="str">
            <v>Trettin, Sabrina</v>
          </cell>
          <cell r="O11" t="str">
            <v>Steinbeck, Juliane</v>
          </cell>
          <cell r="P11" t="str">
            <v>Nemetz, Reinhard</v>
          </cell>
          <cell r="Q11"/>
          <cell r="R11" t="str">
            <v>1100.010.01</v>
          </cell>
          <cell r="S11" t="str">
            <v>1100.100.10</v>
          </cell>
          <cell r="T11" t="str">
            <v>48</v>
          </cell>
          <cell r="U11" t="str">
            <v>Mietwohnanlage Beschäftigtenwohnen</v>
          </cell>
          <cell r="V11">
            <v>45474</v>
          </cell>
          <cell r="W11" t="str">
            <v>TN04</v>
          </cell>
          <cell r="X11" t="str">
            <v>Wohnen</v>
          </cell>
          <cell r="Y11" t="str">
            <v>Wohnen</v>
          </cell>
          <cell r="Z11" t="str">
            <v>Berlin</v>
          </cell>
          <cell r="AA11" t="str">
            <v>10318</v>
          </cell>
          <cell r="AB11" t="str">
            <v>Berlin</v>
          </cell>
          <cell r="AC11" t="str">
            <v>Lichtenberg</v>
          </cell>
          <cell r="AD11" t="str">
            <v>Karlshorst</v>
          </cell>
          <cell r="AE11" t="str">
            <v>Ehrlichstr. 82</v>
          </cell>
          <cell r="AF11" t="str">
            <v>1100/1100/1100/1102/0001</v>
          </cell>
          <cell r="AG11">
            <v>1102</v>
          </cell>
          <cell r="AH11"/>
          <cell r="AI11">
            <v>1</v>
          </cell>
          <cell r="AJ11">
            <v>93</v>
          </cell>
          <cell r="AK11">
            <v>0</v>
          </cell>
          <cell r="AL11">
            <v>3657.5200000000023</v>
          </cell>
          <cell r="AM11">
            <v>370.87</v>
          </cell>
          <cell r="AN11">
            <v>271.5</v>
          </cell>
          <cell r="AO11">
            <v>271.5</v>
          </cell>
          <cell r="AP11" t="str">
            <v>-</v>
          </cell>
          <cell r="AQ11" t="str">
            <v>1100.100.10</v>
          </cell>
          <cell r="AR11">
            <v>6</v>
          </cell>
          <cell r="AS11">
            <v>3</v>
          </cell>
          <cell r="AT11">
            <v>2</v>
          </cell>
          <cell r="AU11" t="e">
            <v>#N/A</v>
          </cell>
          <cell r="AV11" t="e">
            <v>#N/A</v>
          </cell>
          <cell r="AW11" t="e">
            <v>#N/A</v>
          </cell>
          <cell r="AX11" t="e">
            <v>#N/A</v>
          </cell>
          <cell r="AY11" t="e">
            <v>#N/A</v>
          </cell>
          <cell r="AZ11" t="e">
            <v>#N/A</v>
          </cell>
          <cell r="BA11" t="e">
            <v>#N/A</v>
          </cell>
          <cell r="BB11" t="e">
            <v>#N/A</v>
          </cell>
          <cell r="BC11" t="e">
            <v>#N/A</v>
          </cell>
          <cell r="BD11" t="e">
            <v>#N/A</v>
          </cell>
          <cell r="BE11" t="e">
            <v>#N/A</v>
          </cell>
          <cell r="BF11" t="e">
            <v>#N/A</v>
          </cell>
          <cell r="BG11" t="e">
            <v>#N/A</v>
          </cell>
          <cell r="BH11" t="e">
            <v>#N/A</v>
          </cell>
          <cell r="BI11"/>
          <cell r="BJ11" t="str">
            <v>W</v>
          </cell>
          <cell r="BK11" t="str">
            <v>W</v>
          </cell>
          <cell r="BL11" t="str">
            <v>G</v>
          </cell>
          <cell r="BM11" t="str">
            <v>G</v>
          </cell>
          <cell r="BN11" t="str">
            <v>G</v>
          </cell>
          <cell r="BO11" t="str">
            <v>G</v>
          </cell>
          <cell r="BP11" t="str">
            <v>G</v>
          </cell>
          <cell r="BQ11" t="str">
            <v>entfällt</v>
          </cell>
          <cell r="BR11" t="str">
            <v>W2</v>
          </cell>
          <cell r="BS11" t="str">
            <v>W2</v>
          </cell>
          <cell r="BT11" t="str">
            <v>G2</v>
          </cell>
          <cell r="BU11" t="str">
            <v>G2</v>
          </cell>
          <cell r="BV11" t="str">
            <v>G2</v>
          </cell>
          <cell r="BW11" t="str">
            <v>G2</v>
          </cell>
          <cell r="BX11" t="str">
            <v>G2</v>
          </cell>
          <cell r="BY11" t="str">
            <v>entfällt</v>
          </cell>
          <cell r="BZ11">
            <v>14703</v>
          </cell>
          <cell r="CA11">
            <v>4.0209075995448771</v>
          </cell>
          <cell r="CB11">
            <v>2214</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1</v>
          </cell>
          <cell r="EP11" t="str">
            <v>ja</v>
          </cell>
          <cell r="EQ11">
            <v>0</v>
          </cell>
          <cell r="ER11">
            <v>0</v>
          </cell>
          <cell r="ES11">
            <v>0</v>
          </cell>
          <cell r="ET11">
            <v>4</v>
          </cell>
          <cell r="EU11">
            <v>20</v>
          </cell>
          <cell r="EV11">
            <v>4645.5620729351513</v>
          </cell>
          <cell r="EW11">
            <v>46.311300603180527</v>
          </cell>
          <cell r="EX11">
            <v>3539.1762541490871</v>
          </cell>
          <cell r="EY11">
            <v>296.77658265714035</v>
          </cell>
          <cell r="EZ11">
            <v>4715.8465152062818</v>
          </cell>
          <cell r="FA11">
            <v>23.858357090428996</v>
          </cell>
          <cell r="FB11">
            <v>1433.3213012627059</v>
          </cell>
          <cell r="FC11">
            <v>2.1476160960250583</v>
          </cell>
          <cell r="FD11">
            <v>14703</v>
          </cell>
        </row>
        <row r="12">
          <cell r="I12">
            <v>2351</v>
          </cell>
          <cell r="J12" t="str">
            <v>Berlin, Storkower Str. 205 A</v>
          </cell>
          <cell r="K12" t="str">
            <v>Team 04</v>
          </cell>
          <cell r="L12" t="str">
            <v>Team 3 &amp; 4</v>
          </cell>
          <cell r="M12"/>
          <cell r="N12" t="str">
            <v>Harnisch, Claudia</v>
          </cell>
          <cell r="O12" t="str">
            <v>Völschow, Laura</v>
          </cell>
          <cell r="P12" t="str">
            <v>Schultz, Marie-Christin</v>
          </cell>
          <cell r="Q12" t="str">
            <v>Winkler, Anna</v>
          </cell>
          <cell r="R12" t="str">
            <v>1230.002.01</v>
          </cell>
          <cell r="S12" t="str">
            <v>1230.100.02</v>
          </cell>
          <cell r="T12" t="str">
            <v>45</v>
          </cell>
          <cell r="U12" t="str">
            <v>Apartmentanlage Studierende</v>
          </cell>
          <cell r="V12">
            <v>42917</v>
          </cell>
          <cell r="W12" t="str">
            <v>TN05</v>
          </cell>
          <cell r="X12" t="str">
            <v>Apartment</v>
          </cell>
          <cell r="Y12" t="str">
            <v>Apartment</v>
          </cell>
          <cell r="Z12" t="str">
            <v>Berlin</v>
          </cell>
          <cell r="AA12" t="str">
            <v>10369</v>
          </cell>
          <cell r="AB12" t="str">
            <v>Berlin</v>
          </cell>
          <cell r="AC12" t="str">
            <v>Lichtenberg</v>
          </cell>
          <cell r="AD12" t="str">
            <v>Fennpfuhl</v>
          </cell>
          <cell r="AE12" t="str">
            <v>Berlin, Storkower Str. 205 a</v>
          </cell>
          <cell r="AF12" t="str">
            <v>1230/1230/1230/2351/0001</v>
          </cell>
          <cell r="AG12">
            <v>2351</v>
          </cell>
          <cell r="AH12"/>
          <cell r="AI12">
            <v>1</v>
          </cell>
          <cell r="AJ12">
            <v>141</v>
          </cell>
          <cell r="AK12">
            <v>0</v>
          </cell>
          <cell r="AL12">
            <v>2257.2399999999993</v>
          </cell>
          <cell r="AM12">
            <v>470</v>
          </cell>
          <cell r="AN12">
            <v>470</v>
          </cell>
          <cell r="AO12">
            <v>0</v>
          </cell>
          <cell r="AP12" t="str">
            <v>-</v>
          </cell>
          <cell r="AQ12" t="str">
            <v>1230.100.02</v>
          </cell>
          <cell r="AR12">
            <v>5</v>
          </cell>
          <cell r="AS12">
            <v>1</v>
          </cell>
          <cell r="AT12">
            <v>2</v>
          </cell>
          <cell r="AU12" t="e">
            <v>#N/A</v>
          </cell>
          <cell r="AV12" t="e">
            <v>#N/A</v>
          </cell>
          <cell r="AW12" t="e">
            <v>#N/A</v>
          </cell>
          <cell r="AX12" t="e">
            <v>#N/A</v>
          </cell>
          <cell r="AY12" t="e">
            <v>#N/A</v>
          </cell>
          <cell r="AZ12" t="e">
            <v>#N/A</v>
          </cell>
          <cell r="BA12" t="e">
            <v>#N/A</v>
          </cell>
          <cell r="BB12" t="e">
            <v>#N/A</v>
          </cell>
          <cell r="BC12" t="e">
            <v>#N/A</v>
          </cell>
          <cell r="BD12" t="e">
            <v>#N/A</v>
          </cell>
          <cell r="BE12" t="e">
            <v>#N/A</v>
          </cell>
          <cell r="BF12" t="e">
            <v>#N/A</v>
          </cell>
          <cell r="BG12" t="e">
            <v>#N/A</v>
          </cell>
          <cell r="BH12" t="e">
            <v>#N/A</v>
          </cell>
          <cell r="BI12"/>
          <cell r="BJ12" t="str">
            <v>A</v>
          </cell>
          <cell r="BK12" t="str">
            <v>A</v>
          </cell>
          <cell r="BL12" t="str">
            <v>G</v>
          </cell>
          <cell r="BM12" t="str">
            <v>G</v>
          </cell>
          <cell r="BN12" t="str">
            <v>G</v>
          </cell>
          <cell r="BO12" t="str">
            <v>G</v>
          </cell>
          <cell r="BP12" t="str">
            <v>G</v>
          </cell>
          <cell r="BQ12" t="str">
            <v>A</v>
          </cell>
          <cell r="BR12" t="str">
            <v>A2</v>
          </cell>
          <cell r="BS12" t="str">
            <v>A2</v>
          </cell>
          <cell r="BT12" t="str">
            <v>G2</v>
          </cell>
          <cell r="BU12" t="str">
            <v>G2</v>
          </cell>
          <cell r="BV12" t="str">
            <v>G2</v>
          </cell>
          <cell r="BW12" t="str">
            <v>G2</v>
          </cell>
          <cell r="BX12" t="str">
            <v>G2</v>
          </cell>
          <cell r="BY12" t="str">
            <v>A2</v>
          </cell>
          <cell r="BZ12">
            <v>9074</v>
          </cell>
          <cell r="CA12">
            <v>4.0209075995448771</v>
          </cell>
          <cell r="CB12">
            <v>2200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19.04</v>
          </cell>
          <cell r="DQ12">
            <v>114.91</v>
          </cell>
          <cell r="DR12">
            <v>11.83</v>
          </cell>
          <cell r="DS12">
            <v>0</v>
          </cell>
          <cell r="DT12">
            <v>145.78</v>
          </cell>
          <cell r="DU12">
            <v>0</v>
          </cell>
          <cell r="DV12">
            <v>0</v>
          </cell>
          <cell r="DW12">
            <v>0</v>
          </cell>
          <cell r="DX12">
            <v>0</v>
          </cell>
          <cell r="DY12">
            <v>0</v>
          </cell>
          <cell r="DZ12">
            <v>0</v>
          </cell>
          <cell r="EA12">
            <v>484.69</v>
          </cell>
          <cell r="EB12">
            <v>0</v>
          </cell>
          <cell r="EC12">
            <v>0</v>
          </cell>
          <cell r="ED12">
            <v>0</v>
          </cell>
          <cell r="EE12">
            <v>0</v>
          </cell>
          <cell r="EF12">
            <v>484.69</v>
          </cell>
          <cell r="EG12">
            <v>0</v>
          </cell>
          <cell r="EH12">
            <v>0</v>
          </cell>
          <cell r="EI12">
            <v>0</v>
          </cell>
          <cell r="EJ12">
            <v>1.95</v>
          </cell>
          <cell r="EK12">
            <v>1.95</v>
          </cell>
          <cell r="EL12">
            <v>174.3</v>
          </cell>
          <cell r="EM12">
            <v>52</v>
          </cell>
          <cell r="EN12">
            <v>117.65</v>
          </cell>
          <cell r="EO12">
            <v>1</v>
          </cell>
          <cell r="EP12" t="str">
            <v>ja</v>
          </cell>
          <cell r="EQ12">
            <v>122.27</v>
          </cell>
          <cell r="ER12">
            <v>510.15</v>
          </cell>
          <cell r="ES12">
            <v>632.41999999999996</v>
          </cell>
          <cell r="ET12">
            <v>4</v>
          </cell>
          <cell r="EU12">
            <v>12</v>
          </cell>
          <cell r="EV12">
            <v>0</v>
          </cell>
          <cell r="EW12">
            <v>5824.5393025800231</v>
          </cell>
          <cell r="EX12">
            <v>700.69544681541572</v>
          </cell>
          <cell r="EY12">
            <v>0.45909404911477353</v>
          </cell>
          <cell r="EZ12">
            <v>1529.4205181904047</v>
          </cell>
          <cell r="FA12">
            <v>0</v>
          </cell>
          <cell r="FB12">
            <v>223.21605634820412</v>
          </cell>
          <cell r="FC12">
            <v>795.66958201683826</v>
          </cell>
          <cell r="FD12">
            <v>9074</v>
          </cell>
        </row>
        <row r="13">
          <cell r="I13">
            <v>2352</v>
          </cell>
          <cell r="J13" t="str">
            <v>Berlin, Walter-Friedländer-Str. 7</v>
          </cell>
          <cell r="K13" t="str">
            <v>Team 04</v>
          </cell>
          <cell r="L13" t="str">
            <v>Team 7 &amp; 8</v>
          </cell>
          <cell r="M13"/>
          <cell r="N13" t="str">
            <v>Harnisch, Claudia</v>
          </cell>
          <cell r="O13" t="str">
            <v>Ruddigkeit, Anica</v>
          </cell>
          <cell r="P13" t="str">
            <v>Hofmann, Simon</v>
          </cell>
          <cell r="Q13" t="str">
            <v>Liebold, Matthias</v>
          </cell>
          <cell r="R13" t="str">
            <v>1230.003.01</v>
          </cell>
          <cell r="S13" t="str">
            <v>1230.100.03</v>
          </cell>
          <cell r="T13" t="str">
            <v>45</v>
          </cell>
          <cell r="U13" t="str">
            <v>Apartmentanlage Studierende</v>
          </cell>
          <cell r="V13">
            <v>44866</v>
          </cell>
          <cell r="W13" t="str">
            <v>TN05</v>
          </cell>
          <cell r="X13" t="str">
            <v>Apartment</v>
          </cell>
          <cell r="Y13" t="str">
            <v>Apartment</v>
          </cell>
          <cell r="Z13" t="str">
            <v>Berlin</v>
          </cell>
          <cell r="AA13" t="str">
            <v>10249</v>
          </cell>
          <cell r="AB13" t="str">
            <v>Berlin</v>
          </cell>
          <cell r="AC13" t="str">
            <v>Pankow</v>
          </cell>
          <cell r="AD13" t="str">
            <v>Prenzlauer Berg</v>
          </cell>
          <cell r="AE13" t="str">
            <v>Berlin, Walter-Friedländer-Str. 7</v>
          </cell>
          <cell r="AF13" t="str">
            <v>1230/1230/1230/2352/0001</v>
          </cell>
          <cell r="AG13">
            <v>2352</v>
          </cell>
          <cell r="AH13"/>
          <cell r="AI13">
            <v>1</v>
          </cell>
          <cell r="AJ13">
            <v>285</v>
          </cell>
          <cell r="AK13">
            <v>0</v>
          </cell>
          <cell r="AL13">
            <v>7203.7199999999984</v>
          </cell>
          <cell r="AM13">
            <v>0</v>
          </cell>
          <cell r="AN13">
            <v>0</v>
          </cell>
          <cell r="AO13">
            <v>0</v>
          </cell>
          <cell r="AP13" t="str">
            <v>-</v>
          </cell>
          <cell r="AQ13" t="str">
            <v>1230.100.03</v>
          </cell>
          <cell r="AR13">
            <v>6</v>
          </cell>
          <cell r="AS13">
            <v>1</v>
          </cell>
          <cell r="AT13">
            <v>4</v>
          </cell>
          <cell r="AU13" t="e">
            <v>#N/A</v>
          </cell>
          <cell r="AV13" t="e">
            <v>#N/A</v>
          </cell>
          <cell r="AW13" t="e">
            <v>#N/A</v>
          </cell>
          <cell r="AX13" t="e">
            <v>#N/A</v>
          </cell>
          <cell r="AY13" t="e">
            <v>#N/A</v>
          </cell>
          <cell r="AZ13" t="e">
            <v>#N/A</v>
          </cell>
          <cell r="BA13" t="e">
            <v>#N/A</v>
          </cell>
          <cell r="BB13" t="e">
            <v>#N/A</v>
          </cell>
          <cell r="BC13" t="e">
            <v>#N/A</v>
          </cell>
          <cell r="BD13" t="e">
            <v>#N/A</v>
          </cell>
          <cell r="BE13" t="e">
            <v>#N/A</v>
          </cell>
          <cell r="BF13" t="e">
            <v>#N/A</v>
          </cell>
          <cell r="BG13" t="e">
            <v>#N/A</v>
          </cell>
          <cell r="BH13" t="e">
            <v>#N/A</v>
          </cell>
          <cell r="BI13"/>
          <cell r="BJ13" t="str">
            <v>A</v>
          </cell>
          <cell r="BK13" t="str">
            <v>A</v>
          </cell>
          <cell r="BL13" t="str">
            <v>G</v>
          </cell>
          <cell r="BM13" t="str">
            <v>G</v>
          </cell>
          <cell r="BN13" t="str">
            <v>G</v>
          </cell>
          <cell r="BO13" t="str">
            <v>G</v>
          </cell>
          <cell r="BP13" t="str">
            <v>G</v>
          </cell>
          <cell r="BQ13" t="str">
            <v>A</v>
          </cell>
          <cell r="BR13" t="str">
            <v>A4</v>
          </cell>
          <cell r="BS13" t="str">
            <v>A4</v>
          </cell>
          <cell r="BT13" t="str">
            <v>G4</v>
          </cell>
          <cell r="BU13" t="str">
            <v>G4</v>
          </cell>
          <cell r="BV13" t="str">
            <v>G4</v>
          </cell>
          <cell r="BW13" t="str">
            <v>G4</v>
          </cell>
          <cell r="BX13" t="str">
            <v>G4</v>
          </cell>
          <cell r="BY13" t="str">
            <v>A4</v>
          </cell>
          <cell r="BZ13">
            <v>28956</v>
          </cell>
          <cell r="CA13">
            <v>4.0209075995448771</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370.63</v>
          </cell>
          <cell r="DR13">
            <v>1632.54</v>
          </cell>
          <cell r="DS13">
            <v>0</v>
          </cell>
          <cell r="DT13">
            <v>2003.17</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13.98</v>
          </cell>
          <cell r="EK13">
            <v>13.98</v>
          </cell>
          <cell r="EL13">
            <v>2.16</v>
          </cell>
          <cell r="EM13">
            <v>110</v>
          </cell>
          <cell r="EN13">
            <v>253.99</v>
          </cell>
          <cell r="EO13">
            <v>1</v>
          </cell>
          <cell r="EP13" t="str">
            <v>ja</v>
          </cell>
          <cell r="EQ13">
            <v>392.7</v>
          </cell>
          <cell r="ER13">
            <v>1624.45</v>
          </cell>
          <cell r="ES13">
            <v>2017.15</v>
          </cell>
          <cell r="ET13">
            <v>10</v>
          </cell>
          <cell r="EU13">
            <v>25</v>
          </cell>
          <cell r="EV13">
            <v>0</v>
          </cell>
          <cell r="EW13">
            <v>18586.660794082778</v>
          </cell>
          <cell r="EX13">
            <v>2235.9860434193497</v>
          </cell>
          <cell r="EY13">
            <v>1.4650129255198789</v>
          </cell>
          <cell r="EZ13">
            <v>4880.5268376373551</v>
          </cell>
          <cell r="FA13">
            <v>0</v>
          </cell>
          <cell r="FB13">
            <v>712.30373899257199</v>
          </cell>
          <cell r="FC13">
            <v>2539.0575729424254</v>
          </cell>
          <cell r="FD13">
            <v>28956</v>
          </cell>
        </row>
        <row r="14">
          <cell r="I14">
            <v>2355</v>
          </cell>
          <cell r="J14" t="str">
            <v>Berlin, Friedenhorster Str. 10 und 11</v>
          </cell>
          <cell r="K14" t="str">
            <v>Team 04</v>
          </cell>
          <cell r="L14" t="str">
            <v>Team 3 &amp; 4</v>
          </cell>
          <cell r="M14"/>
          <cell r="N14" t="str">
            <v>Harnisch, Claudia</v>
          </cell>
          <cell r="O14" t="str">
            <v>Ruddigkeit, Anica</v>
          </cell>
          <cell r="P14" t="str">
            <v>Schultz, Marie-Christin</v>
          </cell>
          <cell r="Q14" t="str">
            <v>Pfaffenbach, Sascha</v>
          </cell>
          <cell r="R14" t="str">
            <v>1230.005.01</v>
          </cell>
          <cell r="S14" t="str">
            <v>1230.100.05</v>
          </cell>
          <cell r="T14" t="str">
            <v>45</v>
          </cell>
          <cell r="U14" t="str">
            <v>Apartmentanlage Studierende</v>
          </cell>
          <cell r="V14">
            <v>43815</v>
          </cell>
          <cell r="W14" t="str">
            <v>TN05</v>
          </cell>
          <cell r="X14" t="str">
            <v>Apartment</v>
          </cell>
          <cell r="Y14" t="str">
            <v>Apartment</v>
          </cell>
          <cell r="Z14" t="str">
            <v>Berlin</v>
          </cell>
          <cell r="AA14" t="str">
            <v>10319</v>
          </cell>
          <cell r="AB14" t="str">
            <v>Berlin</v>
          </cell>
          <cell r="AC14" t="str">
            <v>Lichtenberg</v>
          </cell>
          <cell r="AD14" t="str">
            <v>Friedrichsfelde</v>
          </cell>
          <cell r="AE14" t="str">
            <v>Friedenhorster Straße 10, kleineres Gebäude</v>
          </cell>
          <cell r="AF14" t="str">
            <v>1230/1230/1230/2355/0002</v>
          </cell>
          <cell r="AG14">
            <v>2355</v>
          </cell>
          <cell r="AH14"/>
          <cell r="AI14">
            <v>1</v>
          </cell>
          <cell r="AJ14">
            <v>138</v>
          </cell>
          <cell r="AK14">
            <v>0</v>
          </cell>
          <cell r="AL14">
            <v>2043.7500000000052</v>
          </cell>
          <cell r="AM14">
            <v>460</v>
          </cell>
          <cell r="AN14">
            <v>460</v>
          </cell>
          <cell r="AO14">
            <v>0</v>
          </cell>
          <cell r="AP14" t="str">
            <v>-</v>
          </cell>
          <cell r="AQ14" t="str">
            <v>1230.100.05</v>
          </cell>
          <cell r="AR14">
            <v>4</v>
          </cell>
          <cell r="AS14">
            <v>2</v>
          </cell>
          <cell r="AT14">
            <v>2</v>
          </cell>
          <cell r="AU14" t="e">
            <v>#N/A</v>
          </cell>
          <cell r="AV14" t="e">
            <v>#N/A</v>
          </cell>
          <cell r="AW14" t="e">
            <v>#N/A</v>
          </cell>
          <cell r="AX14" t="e">
            <v>#N/A</v>
          </cell>
          <cell r="AY14" t="e">
            <v>#N/A</v>
          </cell>
          <cell r="AZ14" t="e">
            <v>#N/A</v>
          </cell>
          <cell r="BA14" t="e">
            <v>#N/A</v>
          </cell>
          <cell r="BB14" t="e">
            <v>#N/A</v>
          </cell>
          <cell r="BC14" t="e">
            <v>#N/A</v>
          </cell>
          <cell r="BD14" t="e">
            <v>#N/A</v>
          </cell>
          <cell r="BE14" t="e">
            <v>#N/A</v>
          </cell>
          <cell r="BF14" t="e">
            <v>#N/A</v>
          </cell>
          <cell r="BG14" t="e">
            <v>#N/A</v>
          </cell>
          <cell r="BH14" t="e">
            <v>#N/A</v>
          </cell>
          <cell r="BI14"/>
          <cell r="BJ14" t="str">
            <v>A</v>
          </cell>
          <cell r="BK14" t="str">
            <v>A</v>
          </cell>
          <cell r="BL14" t="str">
            <v>G</v>
          </cell>
          <cell r="BM14" t="str">
            <v>G</v>
          </cell>
          <cell r="BN14" t="str">
            <v>G</v>
          </cell>
          <cell r="BO14" t="str">
            <v>G</v>
          </cell>
          <cell r="BP14" t="str">
            <v>G</v>
          </cell>
          <cell r="BQ14" t="str">
            <v>A</v>
          </cell>
          <cell r="BR14" t="str">
            <v>A2</v>
          </cell>
          <cell r="BS14" t="str">
            <v>A2</v>
          </cell>
          <cell r="BT14" t="str">
            <v>G2</v>
          </cell>
          <cell r="BU14" t="str">
            <v>G2</v>
          </cell>
          <cell r="BV14" t="str">
            <v>G2</v>
          </cell>
          <cell r="BW14" t="str">
            <v>G2</v>
          </cell>
          <cell r="BX14" t="str">
            <v>G2</v>
          </cell>
          <cell r="BY14" t="str">
            <v>A2</v>
          </cell>
          <cell r="BZ14">
            <v>10472</v>
          </cell>
          <cell r="CA14">
            <v>4.0209075995448771</v>
          </cell>
          <cell r="CB14">
            <v>2190.0500000000002</v>
          </cell>
          <cell r="CC14">
            <v>0</v>
          </cell>
          <cell r="CD14">
            <v>1427.76</v>
          </cell>
          <cell r="CE14">
            <v>0</v>
          </cell>
          <cell r="CF14">
            <v>17.690000000000001</v>
          </cell>
          <cell r="CG14">
            <v>0</v>
          </cell>
          <cell r="CH14">
            <v>19</v>
          </cell>
          <cell r="CI14">
            <v>105.01</v>
          </cell>
          <cell r="CJ14">
            <v>431.28</v>
          </cell>
          <cell r="CK14">
            <v>0</v>
          </cell>
          <cell r="CL14">
            <v>0</v>
          </cell>
          <cell r="CM14">
            <v>0</v>
          </cell>
          <cell r="CN14">
            <v>0</v>
          </cell>
          <cell r="CO14">
            <v>865.42</v>
          </cell>
          <cell r="CP14">
            <v>0</v>
          </cell>
          <cell r="CQ14">
            <v>0</v>
          </cell>
          <cell r="CR14">
            <v>0</v>
          </cell>
          <cell r="CS14">
            <v>0</v>
          </cell>
          <cell r="CT14">
            <v>0</v>
          </cell>
          <cell r="CU14">
            <v>7</v>
          </cell>
          <cell r="CV14">
            <v>0</v>
          </cell>
          <cell r="CW14">
            <v>0</v>
          </cell>
          <cell r="CX14">
            <v>18.059999999999999</v>
          </cell>
          <cell r="CY14">
            <v>2.5099999999999998</v>
          </cell>
          <cell r="CZ14">
            <v>13.7</v>
          </cell>
          <cell r="DA14">
            <v>0</v>
          </cell>
          <cell r="DB14">
            <v>0</v>
          </cell>
          <cell r="DC14">
            <v>0</v>
          </cell>
          <cell r="DD14">
            <v>0</v>
          </cell>
          <cell r="DE14">
            <v>128</v>
          </cell>
          <cell r="DF14">
            <v>0</v>
          </cell>
          <cell r="DG14">
            <v>151</v>
          </cell>
          <cell r="DH14">
            <v>0</v>
          </cell>
          <cell r="DI14">
            <v>0</v>
          </cell>
          <cell r="DJ14">
            <v>0</v>
          </cell>
          <cell r="DK14">
            <v>0</v>
          </cell>
          <cell r="DL14">
            <v>0</v>
          </cell>
          <cell r="DM14">
            <v>391.02</v>
          </cell>
          <cell r="DN14">
            <v>0</v>
          </cell>
          <cell r="DO14">
            <v>0</v>
          </cell>
          <cell r="DP14">
            <v>0</v>
          </cell>
          <cell r="DQ14">
            <v>82.92</v>
          </cell>
          <cell r="DR14">
            <v>41.28</v>
          </cell>
          <cell r="DS14">
            <v>0</v>
          </cell>
          <cell r="DT14">
            <v>124.2</v>
          </cell>
          <cell r="DU14">
            <v>0</v>
          </cell>
          <cell r="DV14">
            <v>0</v>
          </cell>
          <cell r="DW14">
            <v>0</v>
          </cell>
          <cell r="DX14">
            <v>0</v>
          </cell>
          <cell r="DY14">
            <v>0</v>
          </cell>
          <cell r="DZ14">
            <v>0</v>
          </cell>
          <cell r="EA14">
            <v>564.83000000000004</v>
          </cell>
          <cell r="EB14">
            <v>16.02</v>
          </cell>
          <cell r="EC14">
            <v>0</v>
          </cell>
          <cell r="ED14">
            <v>0</v>
          </cell>
          <cell r="EE14">
            <v>0</v>
          </cell>
          <cell r="EF14">
            <v>580.85</v>
          </cell>
          <cell r="EG14">
            <v>0</v>
          </cell>
          <cell r="EH14">
            <v>0</v>
          </cell>
          <cell r="EI14">
            <v>0</v>
          </cell>
          <cell r="EJ14">
            <v>2.67</v>
          </cell>
          <cell r="EK14">
            <v>2.67</v>
          </cell>
          <cell r="EL14">
            <v>187.85</v>
          </cell>
          <cell r="EM14">
            <v>49</v>
          </cell>
          <cell r="EN14">
            <v>93.88</v>
          </cell>
          <cell r="EO14">
            <v>1</v>
          </cell>
          <cell r="EP14" t="str">
            <v>ja</v>
          </cell>
          <cell r="EQ14">
            <v>127.67</v>
          </cell>
          <cell r="ER14">
            <v>580.05000000000007</v>
          </cell>
          <cell r="ES14">
            <v>707.72</v>
          </cell>
          <cell r="ET14">
            <v>4</v>
          </cell>
          <cell r="EU14">
            <v>16</v>
          </cell>
          <cell r="EV14">
            <v>0</v>
          </cell>
          <cell r="EW14">
            <v>6721.9060586971564</v>
          </cell>
          <cell r="EX14">
            <v>808.64918658265742</v>
          </cell>
          <cell r="EY14">
            <v>0.52982509172690195</v>
          </cell>
          <cell r="EZ14">
            <v>1765.0530820464976</v>
          </cell>
          <cell r="FA14">
            <v>0</v>
          </cell>
          <cell r="FB14">
            <v>257.60618713669754</v>
          </cell>
          <cell r="FC14">
            <v>918.25566044526443</v>
          </cell>
          <cell r="FD14">
            <v>10472</v>
          </cell>
        </row>
        <row r="15">
          <cell r="I15">
            <v>2360</v>
          </cell>
          <cell r="J15" t="str">
            <v>Berlin, Siemensstr. 6</v>
          </cell>
          <cell r="K15" t="str">
            <v>Team 04</v>
          </cell>
          <cell r="L15" t="str">
            <v>Team 3 &amp; 4</v>
          </cell>
          <cell r="M15"/>
          <cell r="N15" t="str">
            <v>Harnisch, Claudia</v>
          </cell>
          <cell r="O15" t="str">
            <v>Viebranz, Silke</v>
          </cell>
          <cell r="P15" t="str">
            <v>Schultz, Marie-Christin | Nemetz, Reinhard</v>
          </cell>
          <cell r="Q15" t="str">
            <v>Liebold, Matthias</v>
          </cell>
          <cell r="R15" t="str">
            <v>1230.006.01</v>
          </cell>
          <cell r="S15" t="str">
            <v>1230.100.06</v>
          </cell>
          <cell r="T15" t="str">
            <v>45</v>
          </cell>
          <cell r="U15" t="str">
            <v>Apartmentanlage Studierende</v>
          </cell>
          <cell r="V15">
            <v>45108</v>
          </cell>
          <cell r="W15" t="str">
            <v>TN05</v>
          </cell>
          <cell r="X15" t="str">
            <v>Apartment</v>
          </cell>
          <cell r="Y15" t="str">
            <v>Apartment</v>
          </cell>
          <cell r="Z15" t="str">
            <v>Berlin</v>
          </cell>
          <cell r="AA15" t="str">
            <v>12459</v>
          </cell>
          <cell r="AB15" t="str">
            <v>Berlin</v>
          </cell>
          <cell r="AC15" t="str">
            <v>Treptow-Köpenick</v>
          </cell>
          <cell r="AD15" t="str">
            <v>Oberschöneweide</v>
          </cell>
          <cell r="AE15" t="str">
            <v>Siemensstr. 6</v>
          </cell>
          <cell r="AF15" t="str">
            <v>1230/1230/1230/2360/0001</v>
          </cell>
          <cell r="AG15">
            <v>2360</v>
          </cell>
          <cell r="AH15"/>
          <cell r="AI15">
            <v>1</v>
          </cell>
          <cell r="AJ15">
            <v>160</v>
          </cell>
          <cell r="AK15">
            <v>0</v>
          </cell>
          <cell r="AL15">
            <v>2605.6299999999983</v>
          </cell>
          <cell r="AM15">
            <v>520</v>
          </cell>
          <cell r="AN15">
            <v>520</v>
          </cell>
          <cell r="AO15">
            <v>0</v>
          </cell>
          <cell r="AP15" t="str">
            <v>-</v>
          </cell>
          <cell r="AQ15" t="str">
            <v>1230.100.06</v>
          </cell>
          <cell r="AR15">
            <v>5</v>
          </cell>
          <cell r="AS15">
            <v>1</v>
          </cell>
          <cell r="AT15">
            <v>4</v>
          </cell>
          <cell r="AU15" t="e">
            <v>#N/A</v>
          </cell>
          <cell r="AV15" t="e">
            <v>#N/A</v>
          </cell>
          <cell r="AW15" t="e">
            <v>#N/A</v>
          </cell>
          <cell r="AX15" t="e">
            <v>#N/A</v>
          </cell>
          <cell r="AY15" t="e">
            <v>#N/A</v>
          </cell>
          <cell r="AZ15" t="e">
            <v>#N/A</v>
          </cell>
          <cell r="BA15" t="e">
            <v>#N/A</v>
          </cell>
          <cell r="BB15" t="e">
            <v>#N/A</v>
          </cell>
          <cell r="BC15" t="e">
            <v>#N/A</v>
          </cell>
          <cell r="BD15" t="e">
            <v>#N/A</v>
          </cell>
          <cell r="BE15" t="e">
            <v>#N/A</v>
          </cell>
          <cell r="BF15" t="e">
            <v>#N/A</v>
          </cell>
          <cell r="BG15" t="e">
            <v>#N/A</v>
          </cell>
          <cell r="BH15" t="e">
            <v>#N/A</v>
          </cell>
          <cell r="BI15"/>
          <cell r="BJ15" t="str">
            <v>A</v>
          </cell>
          <cell r="BK15" t="str">
            <v>A</v>
          </cell>
          <cell r="BL15" t="str">
            <v>G</v>
          </cell>
          <cell r="BM15" t="str">
            <v>G</v>
          </cell>
          <cell r="BN15" t="str">
            <v>G</v>
          </cell>
          <cell r="BO15" t="str">
            <v>G</v>
          </cell>
          <cell r="BP15" t="str">
            <v>G</v>
          </cell>
          <cell r="BQ15" t="str">
            <v>A</v>
          </cell>
          <cell r="BR15" t="str">
            <v>A4</v>
          </cell>
          <cell r="BS15" t="str">
            <v>A4</v>
          </cell>
          <cell r="BT15" t="str">
            <v>G4</v>
          </cell>
          <cell r="BU15" t="str">
            <v>G4</v>
          </cell>
          <cell r="BV15" t="str">
            <v>G4</v>
          </cell>
          <cell r="BW15" t="str">
            <v>G4</v>
          </cell>
          <cell r="BX15" t="str">
            <v>G4</v>
          </cell>
          <cell r="BY15" t="str">
            <v>A4</v>
          </cell>
          <cell r="BZ15">
            <v>10472</v>
          </cell>
          <cell r="CA15">
            <v>4.0209075995448771</v>
          </cell>
          <cell r="CB15">
            <v>1227.23</v>
          </cell>
          <cell r="CC15">
            <v>0</v>
          </cell>
          <cell r="CD15">
            <v>449.55</v>
          </cell>
          <cell r="CE15">
            <v>0</v>
          </cell>
          <cell r="CF15">
            <v>35.049999999999997</v>
          </cell>
          <cell r="CG15">
            <v>0</v>
          </cell>
          <cell r="CH15">
            <v>28</v>
          </cell>
          <cell r="CI15">
            <v>0</v>
          </cell>
          <cell r="CJ15">
            <v>211.19</v>
          </cell>
          <cell r="CK15">
            <v>0</v>
          </cell>
          <cell r="CL15">
            <v>48.71</v>
          </cell>
          <cell r="CM15">
            <v>0</v>
          </cell>
          <cell r="CN15">
            <v>0</v>
          </cell>
          <cell r="CO15">
            <v>120.69</v>
          </cell>
          <cell r="CP15">
            <v>0</v>
          </cell>
          <cell r="CQ15">
            <v>0</v>
          </cell>
          <cell r="CR15">
            <v>0</v>
          </cell>
          <cell r="CS15">
            <v>0</v>
          </cell>
          <cell r="CT15">
            <v>0</v>
          </cell>
          <cell r="CU15">
            <v>3</v>
          </cell>
          <cell r="CV15">
            <v>0</v>
          </cell>
          <cell r="CW15">
            <v>0</v>
          </cell>
          <cell r="CX15">
            <v>0</v>
          </cell>
          <cell r="CY15">
            <v>0</v>
          </cell>
          <cell r="CZ15">
            <v>0</v>
          </cell>
          <cell r="DA15">
            <v>0</v>
          </cell>
          <cell r="DB15">
            <v>0</v>
          </cell>
          <cell r="DC15">
            <v>0</v>
          </cell>
          <cell r="DD15">
            <v>0</v>
          </cell>
          <cell r="DE15">
            <v>109</v>
          </cell>
          <cell r="DF15">
            <v>0</v>
          </cell>
          <cell r="DG15">
            <v>0</v>
          </cell>
          <cell r="DH15">
            <v>0</v>
          </cell>
          <cell r="DI15">
            <v>0</v>
          </cell>
          <cell r="DJ15">
            <v>0</v>
          </cell>
          <cell r="DK15">
            <v>33</v>
          </cell>
          <cell r="DL15">
            <v>0</v>
          </cell>
          <cell r="DM15">
            <v>235.99</v>
          </cell>
          <cell r="DN15">
            <v>0</v>
          </cell>
          <cell r="DO15">
            <v>0</v>
          </cell>
          <cell r="DP15">
            <v>0</v>
          </cell>
          <cell r="DQ15">
            <v>0</v>
          </cell>
          <cell r="DR15">
            <v>345.11</v>
          </cell>
          <cell r="DS15">
            <v>0</v>
          </cell>
          <cell r="DT15">
            <v>345.11</v>
          </cell>
          <cell r="DU15">
            <v>0</v>
          </cell>
          <cell r="DV15">
            <v>0</v>
          </cell>
          <cell r="DW15">
            <v>52.38</v>
          </cell>
          <cell r="DX15">
            <v>0</v>
          </cell>
          <cell r="DY15">
            <v>0</v>
          </cell>
          <cell r="DZ15">
            <v>52.38</v>
          </cell>
          <cell r="EA15">
            <v>571.16</v>
          </cell>
          <cell r="EB15">
            <v>16.32</v>
          </cell>
          <cell r="EC15">
            <v>0</v>
          </cell>
          <cell r="ED15">
            <v>0</v>
          </cell>
          <cell r="EE15">
            <v>0</v>
          </cell>
          <cell r="EF15">
            <v>587.48</v>
          </cell>
          <cell r="EG15">
            <v>0</v>
          </cell>
          <cell r="EH15">
            <v>0</v>
          </cell>
          <cell r="EI15">
            <v>0</v>
          </cell>
          <cell r="EJ15">
            <v>2.88</v>
          </cell>
          <cell r="EK15">
            <v>2.88</v>
          </cell>
          <cell r="EL15">
            <v>1.01</v>
          </cell>
          <cell r="EM15">
            <v>38</v>
          </cell>
          <cell r="EN15">
            <v>176.78</v>
          </cell>
          <cell r="EO15">
            <v>1</v>
          </cell>
          <cell r="EP15" t="str">
            <v>ja</v>
          </cell>
          <cell r="EQ15">
            <v>0</v>
          </cell>
          <cell r="ER15">
            <v>987.85</v>
          </cell>
          <cell r="ES15">
            <v>987.85</v>
          </cell>
          <cell r="ET15">
            <v>6</v>
          </cell>
          <cell r="EU15">
            <v>5</v>
          </cell>
          <cell r="EV15">
            <v>0</v>
          </cell>
          <cell r="EW15">
            <v>6721.9060586971564</v>
          </cell>
          <cell r="EX15">
            <v>808.64918658265742</v>
          </cell>
          <cell r="EY15">
            <v>0.52982509172690195</v>
          </cell>
          <cell r="EZ15">
            <v>1765.0530820464976</v>
          </cell>
          <cell r="FA15">
            <v>0</v>
          </cell>
          <cell r="FB15">
            <v>257.60618713669754</v>
          </cell>
          <cell r="FC15">
            <v>918.25566044526443</v>
          </cell>
          <cell r="FD15">
            <v>10472</v>
          </cell>
        </row>
        <row r="16">
          <cell r="I16">
            <v>2361</v>
          </cell>
          <cell r="J16" t="str">
            <v>Berlin, Brückenstraße 12-13</v>
          </cell>
          <cell r="K16" t="str">
            <v>Team 04</v>
          </cell>
          <cell r="L16" t="str">
            <v>Team 7 &amp; 8</v>
          </cell>
          <cell r="M16"/>
          <cell r="N16" t="str">
            <v>Harnisch, Claudia</v>
          </cell>
          <cell r="O16" t="str">
            <v>Viebranz, Silke</v>
          </cell>
          <cell r="P16" t="str">
            <v>Nemetz, Reinhard | Macion, Marcus</v>
          </cell>
          <cell r="Q16" t="str">
            <v>Liebold, Matthias</v>
          </cell>
          <cell r="R16" t="str">
            <v>1230.007.01</v>
          </cell>
          <cell r="S16" t="str">
            <v>1230.100.07</v>
          </cell>
          <cell r="T16" t="str">
            <v>45</v>
          </cell>
          <cell r="U16" t="str">
            <v>Apartmentanlage Studierende</v>
          </cell>
          <cell r="V16">
            <v>44896</v>
          </cell>
          <cell r="W16" t="str">
            <v>TN05</v>
          </cell>
          <cell r="X16" t="str">
            <v>Apartment</v>
          </cell>
          <cell r="Y16" t="str">
            <v>Apartment</v>
          </cell>
          <cell r="Z16" t="str">
            <v>Berlin</v>
          </cell>
          <cell r="AA16" t="str">
            <v>12439</v>
          </cell>
          <cell r="AB16" t="str">
            <v>Berlin</v>
          </cell>
          <cell r="AC16" t="str">
            <v>Treptow-Köpenick</v>
          </cell>
          <cell r="AD16" t="str">
            <v>Niederschöneweide</v>
          </cell>
          <cell r="AE16" t="str">
            <v>Brückenstraße 12-13</v>
          </cell>
          <cell r="AF16" t="str">
            <v>1230/1230/1230/2361/0001</v>
          </cell>
          <cell r="AG16">
            <v>2361</v>
          </cell>
          <cell r="AH16"/>
          <cell r="AI16">
            <v>1</v>
          </cell>
          <cell r="AJ16">
            <v>92</v>
          </cell>
          <cell r="AK16">
            <v>0</v>
          </cell>
          <cell r="AL16">
            <v>1535.43</v>
          </cell>
          <cell r="AM16">
            <v>3041.17</v>
          </cell>
          <cell r="AN16">
            <v>2138.77</v>
          </cell>
          <cell r="AO16">
            <v>2138.77</v>
          </cell>
          <cell r="AP16" t="str">
            <v>-</v>
          </cell>
          <cell r="AQ16" t="str">
            <v>1230.100.07</v>
          </cell>
          <cell r="AR16">
            <v>5</v>
          </cell>
          <cell r="AS16">
            <v>1</v>
          </cell>
          <cell r="AT16">
            <v>4</v>
          </cell>
          <cell r="AU16" t="e">
            <v>#N/A</v>
          </cell>
          <cell r="AV16" t="e">
            <v>#N/A</v>
          </cell>
          <cell r="AW16" t="e">
            <v>#N/A</v>
          </cell>
          <cell r="AX16" t="e">
            <v>#N/A</v>
          </cell>
          <cell r="AY16" t="e">
            <v>#N/A</v>
          </cell>
          <cell r="AZ16" t="e">
            <v>#N/A</v>
          </cell>
          <cell r="BA16" t="e">
            <v>#N/A</v>
          </cell>
          <cell r="BB16" t="e">
            <v>#N/A</v>
          </cell>
          <cell r="BC16" t="e">
            <v>#N/A</v>
          </cell>
          <cell r="BD16" t="e">
            <v>#N/A</v>
          </cell>
          <cell r="BE16" t="e">
            <v>#N/A</v>
          </cell>
          <cell r="BF16" t="e">
            <v>#N/A</v>
          </cell>
          <cell r="BG16" t="e">
            <v>#N/A</v>
          </cell>
          <cell r="BH16" t="e">
            <v>#N/A</v>
          </cell>
          <cell r="BI16"/>
          <cell r="BJ16" t="str">
            <v>A</v>
          </cell>
          <cell r="BK16" t="str">
            <v>A</v>
          </cell>
          <cell r="BL16" t="str">
            <v>G</v>
          </cell>
          <cell r="BM16" t="str">
            <v>G</v>
          </cell>
          <cell r="BN16" t="str">
            <v>G</v>
          </cell>
          <cell r="BO16" t="str">
            <v>G</v>
          </cell>
          <cell r="BP16" t="str">
            <v>G</v>
          </cell>
          <cell r="BQ16" t="str">
            <v>A</v>
          </cell>
          <cell r="BR16" t="str">
            <v>A4</v>
          </cell>
          <cell r="BS16" t="str">
            <v>A4</v>
          </cell>
          <cell r="BT16" t="str">
            <v>G4</v>
          </cell>
          <cell r="BU16" t="str">
            <v>G4</v>
          </cell>
          <cell r="BV16" t="str">
            <v>G4</v>
          </cell>
          <cell r="BW16" t="str">
            <v>G4</v>
          </cell>
          <cell r="BX16" t="str">
            <v>G4</v>
          </cell>
          <cell r="BY16" t="str">
            <v>A4</v>
          </cell>
          <cell r="BZ16">
            <v>6170</v>
          </cell>
          <cell r="CA16">
            <v>4.0209075995448771</v>
          </cell>
          <cell r="CB16">
            <v>1254.1099999999999</v>
          </cell>
          <cell r="CC16">
            <v>0</v>
          </cell>
          <cell r="CD16">
            <v>473.89</v>
          </cell>
          <cell r="CE16">
            <v>0</v>
          </cell>
          <cell r="CF16">
            <v>118.08</v>
          </cell>
          <cell r="CG16">
            <v>0</v>
          </cell>
          <cell r="CH16">
            <v>0</v>
          </cell>
          <cell r="CI16">
            <v>3.68</v>
          </cell>
          <cell r="CJ16">
            <v>210.56</v>
          </cell>
          <cell r="CK16">
            <v>0</v>
          </cell>
          <cell r="CL16">
            <v>0</v>
          </cell>
          <cell r="CM16">
            <v>0</v>
          </cell>
          <cell r="CN16">
            <v>0</v>
          </cell>
          <cell r="CO16">
            <v>141.57</v>
          </cell>
          <cell r="CP16">
            <v>38</v>
          </cell>
          <cell r="CQ16">
            <v>0</v>
          </cell>
          <cell r="CR16">
            <v>0</v>
          </cell>
          <cell r="CS16">
            <v>0</v>
          </cell>
          <cell r="CT16">
            <v>0</v>
          </cell>
          <cell r="CU16">
            <v>6</v>
          </cell>
          <cell r="CV16">
            <v>0</v>
          </cell>
          <cell r="CW16">
            <v>0</v>
          </cell>
          <cell r="CX16">
            <v>0</v>
          </cell>
          <cell r="CY16">
            <v>29.12</v>
          </cell>
          <cell r="CZ16">
            <v>8.8000000000000007</v>
          </cell>
          <cell r="DA16">
            <v>38</v>
          </cell>
          <cell r="DB16">
            <v>0</v>
          </cell>
          <cell r="DC16">
            <v>0</v>
          </cell>
          <cell r="DD16">
            <v>0</v>
          </cell>
          <cell r="DE16">
            <v>45</v>
          </cell>
          <cell r="DF16">
            <v>0</v>
          </cell>
          <cell r="DG16">
            <v>0</v>
          </cell>
          <cell r="DH16">
            <v>0</v>
          </cell>
          <cell r="DI16">
            <v>0</v>
          </cell>
          <cell r="DJ16">
            <v>0</v>
          </cell>
          <cell r="DK16">
            <v>20</v>
          </cell>
          <cell r="DL16">
            <v>0</v>
          </cell>
          <cell r="DM16">
            <v>169.44</v>
          </cell>
          <cell r="DN16">
            <v>0</v>
          </cell>
          <cell r="DO16">
            <v>0</v>
          </cell>
          <cell r="DP16">
            <v>0</v>
          </cell>
          <cell r="DQ16">
            <v>127.77</v>
          </cell>
          <cell r="DR16">
            <v>7.35</v>
          </cell>
          <cell r="DS16">
            <v>0</v>
          </cell>
          <cell r="DT16">
            <v>135.12</v>
          </cell>
          <cell r="DU16">
            <v>0</v>
          </cell>
          <cell r="DV16">
            <v>0</v>
          </cell>
          <cell r="DW16">
            <v>0</v>
          </cell>
          <cell r="DX16">
            <v>0</v>
          </cell>
          <cell r="DY16">
            <v>0</v>
          </cell>
          <cell r="DZ16">
            <v>0</v>
          </cell>
          <cell r="EA16">
            <v>556.30999999999995</v>
          </cell>
          <cell r="EB16">
            <v>0</v>
          </cell>
          <cell r="EC16">
            <v>0</v>
          </cell>
          <cell r="ED16">
            <v>0</v>
          </cell>
          <cell r="EE16">
            <v>0</v>
          </cell>
          <cell r="EF16">
            <v>556.30999999999995</v>
          </cell>
          <cell r="EG16">
            <v>0</v>
          </cell>
          <cell r="EH16">
            <v>0</v>
          </cell>
          <cell r="EI16">
            <v>0</v>
          </cell>
          <cell r="EJ16">
            <v>0</v>
          </cell>
          <cell r="EK16">
            <v>0</v>
          </cell>
          <cell r="EL16">
            <v>1.5</v>
          </cell>
          <cell r="EM16">
            <v>34</v>
          </cell>
          <cell r="EN16">
            <v>54.51</v>
          </cell>
          <cell r="EO16">
            <v>1</v>
          </cell>
          <cell r="EP16" t="str">
            <v>ja</v>
          </cell>
          <cell r="EQ16">
            <v>0</v>
          </cell>
          <cell r="ER16">
            <v>691.43</v>
          </cell>
          <cell r="ES16">
            <v>691.43</v>
          </cell>
          <cell r="ET16">
            <v>6</v>
          </cell>
          <cell r="EU16">
            <v>30</v>
          </cell>
          <cell r="EV16">
            <v>0</v>
          </cell>
          <cell r="EW16">
            <v>3960.4813199161053</v>
          </cell>
          <cell r="EX16">
            <v>476.44819339333429</v>
          </cell>
          <cell r="EY16">
            <v>0.31216776317369987</v>
          </cell>
          <cell r="EZ16">
            <v>1039.9520164464179</v>
          </cell>
          <cell r="FA16">
            <v>0</v>
          </cell>
          <cell r="FB16">
            <v>151.77904646996026</v>
          </cell>
          <cell r="FC16">
            <v>541.0272560110086</v>
          </cell>
          <cell r="FD16">
            <v>6170</v>
          </cell>
        </row>
        <row r="17">
          <cell r="I17">
            <v>2363</v>
          </cell>
          <cell r="J17" t="str">
            <v>Berlin, Gotthardstraße 96 / Blankestraße 5, 8b</v>
          </cell>
          <cell r="K17" t="str">
            <v>Team 04</v>
          </cell>
          <cell r="L17" t="str">
            <v>Team 3 &amp; 4</v>
          </cell>
          <cell r="M17"/>
          <cell r="N17" t="str">
            <v>Harnisch, Claudia</v>
          </cell>
          <cell r="O17" t="str">
            <v>Preussler, Iris</v>
          </cell>
          <cell r="P17" t="str">
            <v>Nemetz, Reinhard</v>
          </cell>
          <cell r="Q17" t="str">
            <v>Liebold, Matthias</v>
          </cell>
          <cell r="R17" t="str">
            <v>1230.009.01</v>
          </cell>
          <cell r="S17" t="str">
            <v>1230.100.09</v>
          </cell>
          <cell r="T17" t="str">
            <v>45</v>
          </cell>
          <cell r="U17" t="str">
            <v>Apartmentanlage Studierende</v>
          </cell>
          <cell r="V17">
            <v>43313</v>
          </cell>
          <cell r="W17" t="str">
            <v>TN05</v>
          </cell>
          <cell r="X17" t="str">
            <v>Apartment</v>
          </cell>
          <cell r="Y17" t="str">
            <v>Apartment</v>
          </cell>
          <cell r="Z17" t="str">
            <v>Berlin</v>
          </cell>
          <cell r="AA17" t="str">
            <v>13403</v>
          </cell>
          <cell r="AB17" t="str">
            <v>Berlin</v>
          </cell>
          <cell r="AC17" t="str">
            <v>Reinickendorf</v>
          </cell>
          <cell r="AD17" t="str">
            <v>Tegel</v>
          </cell>
          <cell r="AE17" t="str">
            <v>Gotthardstraße 96</v>
          </cell>
          <cell r="AF17" t="str">
            <v>1230/1230/1230/2363/0001</v>
          </cell>
          <cell r="AG17">
            <v>2363</v>
          </cell>
          <cell r="AH17"/>
          <cell r="AI17">
            <v>1</v>
          </cell>
          <cell r="AJ17">
            <v>330</v>
          </cell>
          <cell r="AK17">
            <v>0</v>
          </cell>
          <cell r="AL17">
            <v>6462.7399999999707</v>
          </cell>
          <cell r="AM17">
            <v>500</v>
          </cell>
          <cell r="AN17">
            <v>500</v>
          </cell>
          <cell r="AO17">
            <v>0</v>
          </cell>
          <cell r="AP17" t="str">
            <v>-</v>
          </cell>
          <cell r="AQ17" t="str">
            <v>1230.100.09</v>
          </cell>
          <cell r="AR17">
            <v>5</v>
          </cell>
          <cell r="AS17">
            <v>1</v>
          </cell>
          <cell r="AT17">
            <v>6</v>
          </cell>
          <cell r="AU17" t="e">
            <v>#N/A</v>
          </cell>
          <cell r="AV17" t="e">
            <v>#N/A</v>
          </cell>
          <cell r="AW17" t="e">
            <v>#N/A</v>
          </cell>
          <cell r="AX17" t="e">
            <v>#N/A</v>
          </cell>
          <cell r="AY17" t="e">
            <v>#N/A</v>
          </cell>
          <cell r="AZ17" t="e">
            <v>#N/A</v>
          </cell>
          <cell r="BA17" t="e">
            <v>#N/A</v>
          </cell>
          <cell r="BB17" t="e">
            <v>#N/A</v>
          </cell>
          <cell r="BC17" t="e">
            <v>#N/A</v>
          </cell>
          <cell r="BD17" t="e">
            <v>#N/A</v>
          </cell>
          <cell r="BE17" t="e">
            <v>#N/A</v>
          </cell>
          <cell r="BF17" t="e">
            <v>#N/A</v>
          </cell>
          <cell r="BG17" t="e">
            <v>#N/A</v>
          </cell>
          <cell r="BH17" t="e">
            <v>#N/A</v>
          </cell>
          <cell r="BI17"/>
          <cell r="BJ17" t="str">
            <v>A</v>
          </cell>
          <cell r="BK17" t="str">
            <v>A</v>
          </cell>
          <cell r="BL17" t="str">
            <v>G</v>
          </cell>
          <cell r="BM17" t="str">
            <v>G</v>
          </cell>
          <cell r="BN17" t="str">
            <v>G</v>
          </cell>
          <cell r="BO17" t="str">
            <v>G</v>
          </cell>
          <cell r="BP17" t="str">
            <v>G</v>
          </cell>
          <cell r="BQ17" t="str">
            <v>A</v>
          </cell>
          <cell r="BR17" t="str">
            <v>A6</v>
          </cell>
          <cell r="BS17" t="str">
            <v>A6</v>
          </cell>
          <cell r="BT17" t="str">
            <v>G6</v>
          </cell>
          <cell r="BU17" t="str">
            <v>G6</v>
          </cell>
          <cell r="BV17" t="str">
            <v>G6</v>
          </cell>
          <cell r="BW17" t="str">
            <v>G6</v>
          </cell>
          <cell r="BX17" t="str">
            <v>G6</v>
          </cell>
          <cell r="BY17" t="str">
            <v>A6</v>
          </cell>
          <cell r="BZ17">
            <v>25977</v>
          </cell>
          <cell r="CA17">
            <v>4.0209075995448771</v>
          </cell>
          <cell r="CB17">
            <v>5074.03</v>
          </cell>
          <cell r="CC17">
            <v>0</v>
          </cell>
          <cell r="CD17">
            <v>2181.88</v>
          </cell>
          <cell r="CE17">
            <v>117.41</v>
          </cell>
          <cell r="CF17">
            <v>0</v>
          </cell>
          <cell r="CG17">
            <v>0</v>
          </cell>
          <cell r="CH17">
            <v>0</v>
          </cell>
          <cell r="CI17">
            <v>123.67</v>
          </cell>
          <cell r="CJ17">
            <v>1466.72</v>
          </cell>
          <cell r="CK17">
            <v>0</v>
          </cell>
          <cell r="CL17">
            <v>0</v>
          </cell>
          <cell r="CM17">
            <v>0</v>
          </cell>
          <cell r="CN17">
            <v>0</v>
          </cell>
          <cell r="CO17">
            <v>474.08</v>
          </cell>
          <cell r="CP17">
            <v>14</v>
          </cell>
          <cell r="CQ17">
            <v>0</v>
          </cell>
          <cell r="CR17">
            <v>0</v>
          </cell>
          <cell r="CS17">
            <v>4</v>
          </cell>
          <cell r="CT17">
            <v>0</v>
          </cell>
          <cell r="CU17">
            <v>20</v>
          </cell>
          <cell r="CV17">
            <v>0</v>
          </cell>
          <cell r="CW17">
            <v>0</v>
          </cell>
          <cell r="CX17">
            <v>0</v>
          </cell>
          <cell r="CY17">
            <v>0</v>
          </cell>
          <cell r="CZ17">
            <v>73.19</v>
          </cell>
          <cell r="DA17">
            <v>130</v>
          </cell>
          <cell r="DB17">
            <v>0</v>
          </cell>
          <cell r="DC17">
            <v>59</v>
          </cell>
          <cell r="DD17">
            <v>0</v>
          </cell>
          <cell r="DE17">
            <v>0</v>
          </cell>
          <cell r="DF17">
            <v>0</v>
          </cell>
          <cell r="DG17">
            <v>0</v>
          </cell>
          <cell r="DH17">
            <v>0</v>
          </cell>
          <cell r="DI17">
            <v>0</v>
          </cell>
          <cell r="DJ17">
            <v>0</v>
          </cell>
          <cell r="DK17">
            <v>0</v>
          </cell>
          <cell r="DL17">
            <v>0</v>
          </cell>
          <cell r="DM17">
            <v>414.26</v>
          </cell>
          <cell r="DN17">
            <v>0</v>
          </cell>
          <cell r="DO17">
            <v>58.33</v>
          </cell>
          <cell r="DP17">
            <v>0</v>
          </cell>
          <cell r="DQ17">
            <v>2541.98</v>
          </cell>
          <cell r="DR17">
            <v>433.5</v>
          </cell>
          <cell r="DS17">
            <v>0</v>
          </cell>
          <cell r="DT17">
            <v>3033.81</v>
          </cell>
          <cell r="DU17">
            <v>0</v>
          </cell>
          <cell r="DV17">
            <v>0</v>
          </cell>
          <cell r="DW17">
            <v>67.78</v>
          </cell>
          <cell r="DX17">
            <v>0</v>
          </cell>
          <cell r="DY17">
            <v>0</v>
          </cell>
          <cell r="DZ17">
            <v>67.78</v>
          </cell>
          <cell r="EA17">
            <v>1025.73</v>
          </cell>
          <cell r="EB17">
            <v>0</v>
          </cell>
          <cell r="EC17">
            <v>0</v>
          </cell>
          <cell r="ED17">
            <v>0</v>
          </cell>
          <cell r="EE17">
            <v>0</v>
          </cell>
          <cell r="EF17">
            <v>1025.73</v>
          </cell>
          <cell r="EG17">
            <v>766.87</v>
          </cell>
          <cell r="EH17">
            <v>0</v>
          </cell>
          <cell r="EI17">
            <v>0</v>
          </cell>
          <cell r="EJ17">
            <v>0</v>
          </cell>
          <cell r="EK17">
            <v>766.87</v>
          </cell>
          <cell r="EL17">
            <v>3.61</v>
          </cell>
          <cell r="EM17">
            <v>84</v>
          </cell>
          <cell r="EN17">
            <v>217.64</v>
          </cell>
          <cell r="EO17">
            <v>1</v>
          </cell>
          <cell r="EP17" t="str">
            <v>ja</v>
          </cell>
          <cell r="EQ17">
            <v>2479.48</v>
          </cell>
          <cell r="ER17">
            <v>2414.7099999999996</v>
          </cell>
          <cell r="ES17">
            <v>4894.1899999999996</v>
          </cell>
          <cell r="ET17">
            <v>11</v>
          </cell>
          <cell r="EU17">
            <v>30</v>
          </cell>
          <cell r="EV17">
            <v>0</v>
          </cell>
          <cell r="EW17">
            <v>16674.460818064937</v>
          </cell>
          <cell r="EX17">
            <v>2005.9472803531028</v>
          </cell>
          <cell r="EY17">
            <v>1.3142920557476825</v>
          </cell>
          <cell r="EZ17">
            <v>4378.4171039268394</v>
          </cell>
          <cell r="FA17">
            <v>0</v>
          </cell>
          <cell r="FB17">
            <v>639.02176501623296</v>
          </cell>
          <cell r="FC17">
            <v>2277.8387405831395</v>
          </cell>
          <cell r="FD17">
            <v>25977</v>
          </cell>
        </row>
        <row r="18">
          <cell r="I18">
            <v>2364</v>
          </cell>
          <cell r="J18" t="str">
            <v>Berlin, Dröpkeweg 2 a</v>
          </cell>
          <cell r="K18" t="str">
            <v>Team 04</v>
          </cell>
          <cell r="L18" t="str">
            <v>Team 3 &amp; 4</v>
          </cell>
          <cell r="M18"/>
          <cell r="N18" t="str">
            <v>Harnisch, Claudia</v>
          </cell>
          <cell r="O18" t="str">
            <v>Preussler, Iris</v>
          </cell>
          <cell r="P18"/>
          <cell r="Q18" t="str">
            <v>Pfaffenbach, Sascha</v>
          </cell>
          <cell r="R18" t="str">
            <v>1230.010.01</v>
          </cell>
          <cell r="S18" t="str">
            <v>1230.100.10</v>
          </cell>
          <cell r="T18" t="str">
            <v>45</v>
          </cell>
          <cell r="U18" t="str">
            <v>Apartmentanlage Studierende</v>
          </cell>
          <cell r="V18">
            <v>45627</v>
          </cell>
          <cell r="W18" t="str">
            <v>TN05</v>
          </cell>
          <cell r="X18" t="str">
            <v>Apartment</v>
          </cell>
          <cell r="Y18" t="str">
            <v>Apartment</v>
          </cell>
          <cell r="Z18" t="str">
            <v>Berlin</v>
          </cell>
          <cell r="AA18" t="str">
            <v>12353</v>
          </cell>
          <cell r="AB18" t="str">
            <v>Berlin</v>
          </cell>
          <cell r="AC18" t="str">
            <v>Neukölln</v>
          </cell>
          <cell r="AD18" t="str">
            <v>Buckow</v>
          </cell>
          <cell r="AE18" t="str">
            <v>Dröpkeweg 2 a</v>
          </cell>
          <cell r="AF18" t="str">
            <v>1230/1230/1230/2364/0001</v>
          </cell>
          <cell r="AG18">
            <v>2364</v>
          </cell>
          <cell r="AH18"/>
          <cell r="AI18">
            <v>1</v>
          </cell>
          <cell r="AJ18">
            <v>104</v>
          </cell>
          <cell r="AK18">
            <v>0</v>
          </cell>
          <cell r="AL18">
            <v>1899.8499999999997</v>
          </cell>
          <cell r="AM18">
            <v>0</v>
          </cell>
          <cell r="AN18">
            <v>0</v>
          </cell>
          <cell r="AO18">
            <v>0</v>
          </cell>
          <cell r="AP18" t="str">
            <v>-</v>
          </cell>
          <cell r="AQ18" t="str">
            <v>1230.100.10</v>
          </cell>
          <cell r="AR18">
            <v>4</v>
          </cell>
          <cell r="AS18">
            <v>1</v>
          </cell>
          <cell r="AT18">
            <v>5</v>
          </cell>
          <cell r="AU18" t="e">
            <v>#N/A</v>
          </cell>
          <cell r="AV18" t="e">
            <v>#N/A</v>
          </cell>
          <cell r="AW18" t="e">
            <v>#N/A</v>
          </cell>
          <cell r="AX18" t="e">
            <v>#N/A</v>
          </cell>
          <cell r="AY18" t="e">
            <v>#N/A</v>
          </cell>
          <cell r="AZ18" t="e">
            <v>#N/A</v>
          </cell>
          <cell r="BA18" t="e">
            <v>#N/A</v>
          </cell>
          <cell r="BB18" t="e">
            <v>#N/A</v>
          </cell>
          <cell r="BC18" t="e">
            <v>#N/A</v>
          </cell>
          <cell r="BD18" t="e">
            <v>#N/A</v>
          </cell>
          <cell r="BE18" t="e">
            <v>#N/A</v>
          </cell>
          <cell r="BF18" t="e">
            <v>#N/A</v>
          </cell>
          <cell r="BG18" t="e">
            <v>#N/A</v>
          </cell>
          <cell r="BH18" t="e">
            <v>#N/A</v>
          </cell>
          <cell r="BI18"/>
          <cell r="BJ18" t="str">
            <v>A</v>
          </cell>
          <cell r="BK18" t="str">
            <v>A</v>
          </cell>
          <cell r="BL18" t="str">
            <v>G</v>
          </cell>
          <cell r="BM18" t="str">
            <v>G</v>
          </cell>
          <cell r="BN18" t="str">
            <v>G</v>
          </cell>
          <cell r="BO18" t="str">
            <v>G</v>
          </cell>
          <cell r="BP18" t="str">
            <v>G</v>
          </cell>
          <cell r="BQ18" t="str">
            <v>A</v>
          </cell>
          <cell r="BR18" t="str">
            <v>A5</v>
          </cell>
          <cell r="BS18" t="str">
            <v>A5</v>
          </cell>
          <cell r="BT18" t="str">
            <v>G5</v>
          </cell>
          <cell r="BU18" t="str">
            <v>G5</v>
          </cell>
          <cell r="BV18" t="str">
            <v>G5</v>
          </cell>
          <cell r="BW18" t="str">
            <v>G5</v>
          </cell>
          <cell r="BX18" t="str">
            <v>G5</v>
          </cell>
          <cell r="BY18" t="str">
            <v>A5</v>
          </cell>
          <cell r="BZ18">
            <v>7633</v>
          </cell>
          <cell r="CA18">
            <v>4.0209075995448771</v>
          </cell>
          <cell r="CB18">
            <v>4059.57</v>
          </cell>
          <cell r="CC18">
            <v>0</v>
          </cell>
          <cell r="CD18">
            <v>3160.04</v>
          </cell>
          <cell r="CE18">
            <v>805.38</v>
          </cell>
          <cell r="CF18">
            <v>356.89</v>
          </cell>
          <cell r="CG18">
            <v>0</v>
          </cell>
          <cell r="CH18">
            <v>0</v>
          </cell>
          <cell r="CI18">
            <v>152.61000000000001</v>
          </cell>
          <cell r="CJ18">
            <v>537.07000000000005</v>
          </cell>
          <cell r="CK18">
            <v>0</v>
          </cell>
          <cell r="CL18">
            <v>0</v>
          </cell>
          <cell r="CM18">
            <v>12.47</v>
          </cell>
          <cell r="CN18">
            <v>0</v>
          </cell>
          <cell r="CO18">
            <v>1295.6199999999999</v>
          </cell>
          <cell r="CP18">
            <v>0</v>
          </cell>
          <cell r="CQ18">
            <v>0</v>
          </cell>
          <cell r="CR18">
            <v>0</v>
          </cell>
          <cell r="CS18">
            <v>0</v>
          </cell>
          <cell r="CT18">
            <v>0</v>
          </cell>
          <cell r="CU18">
            <v>29</v>
          </cell>
          <cell r="CV18">
            <v>0</v>
          </cell>
          <cell r="CW18">
            <v>0</v>
          </cell>
          <cell r="CX18">
            <v>0</v>
          </cell>
          <cell r="CY18">
            <v>112.02</v>
          </cell>
          <cell r="CZ18">
            <v>3.92</v>
          </cell>
          <cell r="DA18">
            <v>19</v>
          </cell>
          <cell r="DB18">
            <v>0</v>
          </cell>
          <cell r="DC18">
            <v>0</v>
          </cell>
          <cell r="DD18">
            <v>0</v>
          </cell>
          <cell r="DE18">
            <v>213</v>
          </cell>
          <cell r="DF18">
            <v>0</v>
          </cell>
          <cell r="DG18">
            <v>0</v>
          </cell>
          <cell r="DH18">
            <v>0</v>
          </cell>
          <cell r="DI18">
            <v>0</v>
          </cell>
          <cell r="DJ18">
            <v>0</v>
          </cell>
          <cell r="DK18">
            <v>0</v>
          </cell>
          <cell r="DL18">
            <v>0</v>
          </cell>
          <cell r="DM18">
            <v>439.09</v>
          </cell>
          <cell r="DN18">
            <v>0</v>
          </cell>
          <cell r="DO18">
            <v>0</v>
          </cell>
          <cell r="DP18">
            <v>0</v>
          </cell>
          <cell r="DQ18">
            <v>0</v>
          </cell>
          <cell r="DR18">
            <v>224.36</v>
          </cell>
          <cell r="DS18">
            <v>0</v>
          </cell>
          <cell r="DT18">
            <v>224.36</v>
          </cell>
          <cell r="DU18">
            <v>0</v>
          </cell>
          <cell r="DV18">
            <v>0</v>
          </cell>
          <cell r="DW18">
            <v>0</v>
          </cell>
          <cell r="DX18">
            <v>0</v>
          </cell>
          <cell r="DY18">
            <v>0</v>
          </cell>
          <cell r="DZ18">
            <v>0</v>
          </cell>
          <cell r="EA18">
            <v>303.43</v>
          </cell>
          <cell r="EB18">
            <v>0</v>
          </cell>
          <cell r="EC18">
            <v>0</v>
          </cell>
          <cell r="ED18">
            <v>0</v>
          </cell>
          <cell r="EE18">
            <v>3.53</v>
          </cell>
          <cell r="EF18">
            <v>306.95999999999998</v>
          </cell>
          <cell r="EG18">
            <v>0</v>
          </cell>
          <cell r="EH18">
            <v>0</v>
          </cell>
          <cell r="EI18">
            <v>0</v>
          </cell>
          <cell r="EJ18">
            <v>0</v>
          </cell>
          <cell r="EK18">
            <v>0</v>
          </cell>
          <cell r="EL18">
            <v>0</v>
          </cell>
          <cell r="EM18">
            <v>38</v>
          </cell>
          <cell r="EN18">
            <v>88.1</v>
          </cell>
          <cell r="EO18">
            <v>1</v>
          </cell>
          <cell r="EP18" t="str">
            <v>ja</v>
          </cell>
          <cell r="EQ18">
            <v>102.47</v>
          </cell>
          <cell r="ER18">
            <v>428.84999999999991</v>
          </cell>
          <cell r="ES18">
            <v>531.31999999999994</v>
          </cell>
          <cell r="ET18">
            <v>3</v>
          </cell>
          <cell r="EU18">
            <v>10</v>
          </cell>
          <cell r="EV18">
            <v>0</v>
          </cell>
          <cell r="EW18">
            <v>4899.5711369399723</v>
          </cell>
          <cell r="EX18">
            <v>589.42124151885264</v>
          </cell>
          <cell r="EY18">
            <v>0.38618744510613467</v>
          </cell>
          <cell r="EZ18">
            <v>1286.5403146735023</v>
          </cell>
          <cell r="FA18">
            <v>0</v>
          </cell>
          <cell r="FB18">
            <v>187.76814614346947</v>
          </cell>
          <cell r="FC18">
            <v>669.31297327909704</v>
          </cell>
          <cell r="FD18">
            <v>7632.9999999999991</v>
          </cell>
        </row>
        <row r="19">
          <cell r="I19">
            <v>2365</v>
          </cell>
          <cell r="J19" t="str">
            <v>Berlin, Sewanstraße 258</v>
          </cell>
          <cell r="K19" t="str">
            <v>Team 04</v>
          </cell>
          <cell r="L19" t="str">
            <v>Team 3 &amp; 4</v>
          </cell>
          <cell r="M19"/>
          <cell r="N19" t="str">
            <v>Harnisch, Claudia</v>
          </cell>
          <cell r="O19" t="str">
            <v>Schure, Lewis</v>
          </cell>
          <cell r="P19" t="str">
            <v>Nemetz, Reinhard</v>
          </cell>
          <cell r="Q19" t="str">
            <v>Pfaffenbach, Sascha</v>
          </cell>
          <cell r="R19" t="str">
            <v>1230.011.01</v>
          </cell>
          <cell r="S19" t="str">
            <v>1230.100.11</v>
          </cell>
          <cell r="T19" t="str">
            <v>45</v>
          </cell>
          <cell r="U19" t="str">
            <v>Apartmentanlage Studierende</v>
          </cell>
          <cell r="V19">
            <v>45536</v>
          </cell>
          <cell r="W19" t="str">
            <v>TN05</v>
          </cell>
          <cell r="X19" t="str">
            <v>Apartment</v>
          </cell>
          <cell r="Y19" t="str">
            <v>Apartment</v>
          </cell>
          <cell r="Z19" t="str">
            <v>Berlin</v>
          </cell>
          <cell r="AA19" t="str">
            <v>10319</v>
          </cell>
          <cell r="AB19" t="str">
            <v>Berlin</v>
          </cell>
          <cell r="AC19" t="str">
            <v>Lichtenberg</v>
          </cell>
          <cell r="AD19" t="str">
            <v>Lichtenberg</v>
          </cell>
          <cell r="AE19" t="str">
            <v>Sewanstr. 258</v>
          </cell>
          <cell r="AF19" t="str">
            <v>1230/1230/1230/2365/0001</v>
          </cell>
          <cell r="AG19">
            <v>2365</v>
          </cell>
          <cell r="AH19"/>
          <cell r="AI19">
            <v>1</v>
          </cell>
          <cell r="AJ19">
            <v>232</v>
          </cell>
          <cell r="AK19">
            <v>0</v>
          </cell>
          <cell r="AL19">
            <v>3717.7099999999969</v>
          </cell>
          <cell r="AM19">
            <v>440</v>
          </cell>
          <cell r="AN19">
            <v>440</v>
          </cell>
          <cell r="AO19">
            <v>0</v>
          </cell>
          <cell r="AP19" t="str">
            <v>-</v>
          </cell>
          <cell r="AQ19" t="str">
            <v>1230.100.11</v>
          </cell>
          <cell r="AR19">
            <v>6</v>
          </cell>
          <cell r="AS19">
            <v>4</v>
          </cell>
          <cell r="AT19">
            <v>2</v>
          </cell>
          <cell r="AU19" t="e">
            <v>#N/A</v>
          </cell>
          <cell r="AV19" t="e">
            <v>#N/A</v>
          </cell>
          <cell r="AW19" t="e">
            <v>#N/A</v>
          </cell>
          <cell r="AX19" t="e">
            <v>#N/A</v>
          </cell>
          <cell r="AY19" t="e">
            <v>#N/A</v>
          </cell>
          <cell r="AZ19" t="e">
            <v>#N/A</v>
          </cell>
          <cell r="BA19" t="e">
            <v>#N/A</v>
          </cell>
          <cell r="BB19" t="e">
            <v>#N/A</v>
          </cell>
          <cell r="BC19" t="e">
            <v>#N/A</v>
          </cell>
          <cell r="BD19" t="e">
            <v>#N/A</v>
          </cell>
          <cell r="BE19" t="e">
            <v>#N/A</v>
          </cell>
          <cell r="BF19" t="e">
            <v>#N/A</v>
          </cell>
          <cell r="BG19" t="e">
            <v>#N/A</v>
          </cell>
          <cell r="BH19" t="e">
            <v>#N/A</v>
          </cell>
          <cell r="BI19"/>
          <cell r="BJ19" t="str">
            <v>A</v>
          </cell>
          <cell r="BK19" t="str">
            <v>A</v>
          </cell>
          <cell r="BL19" t="str">
            <v>G</v>
          </cell>
          <cell r="BM19" t="str">
            <v>G</v>
          </cell>
          <cell r="BN19" t="str">
            <v>G</v>
          </cell>
          <cell r="BO19" t="str">
            <v>G</v>
          </cell>
          <cell r="BP19" t="str">
            <v>G</v>
          </cell>
          <cell r="BQ19" t="str">
            <v>A</v>
          </cell>
          <cell r="BR19" t="str">
            <v>A2</v>
          </cell>
          <cell r="BS19" t="str">
            <v>A2</v>
          </cell>
          <cell r="BT19" t="str">
            <v>G2</v>
          </cell>
          <cell r="BU19" t="str">
            <v>G2</v>
          </cell>
          <cell r="BV19" t="str">
            <v>G2</v>
          </cell>
          <cell r="BW19" t="str">
            <v>G2</v>
          </cell>
          <cell r="BX19" t="str">
            <v>G2</v>
          </cell>
          <cell r="BY19" t="str">
            <v>A2</v>
          </cell>
          <cell r="BZ19">
            <v>0</v>
          </cell>
          <cell r="CA19">
            <v>4.0209075995448771</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1</v>
          </cell>
          <cell r="EP19" t="str">
            <v>ja</v>
          </cell>
          <cell r="EQ19"/>
          <cell r="ER19">
            <v>0</v>
          </cell>
          <cell r="ES19">
            <v>0</v>
          </cell>
          <cell r="ET19">
            <v>5</v>
          </cell>
          <cell r="EU19">
            <v>18</v>
          </cell>
          <cell r="EV19">
            <v>0</v>
          </cell>
          <cell r="EW19">
            <v>0</v>
          </cell>
          <cell r="EX19">
            <v>0</v>
          </cell>
          <cell r="EY19">
            <v>0</v>
          </cell>
          <cell r="EZ19">
            <v>0</v>
          </cell>
          <cell r="FA19">
            <v>0</v>
          </cell>
          <cell r="FB19">
            <v>0</v>
          </cell>
          <cell r="FC19">
            <v>0</v>
          </cell>
          <cell r="FD19">
            <v>0</v>
          </cell>
        </row>
        <row r="20">
          <cell r="I20"/>
          <cell r="J20"/>
          <cell r="K20" t="str">
            <v>Team 04</v>
          </cell>
          <cell r="L20"/>
          <cell r="M20"/>
          <cell r="N20" t="str">
            <v>Harnisch, Claudia</v>
          </cell>
          <cell r="O20" t="str">
            <v>Kluge, Denise</v>
          </cell>
          <cell r="P20"/>
          <cell r="Q20"/>
          <cell r="R20"/>
          <cell r="S20"/>
          <cell r="T20"/>
          <cell r="U20"/>
          <cell r="V20"/>
          <cell r="W20"/>
          <cell r="X20"/>
          <cell r="Y20"/>
          <cell r="Z20"/>
          <cell r="AA20">
            <v>12437</v>
          </cell>
          <cell r="AB20" t="str">
            <v>Berlin</v>
          </cell>
          <cell r="AC20" t="str">
            <v>Pankow</v>
          </cell>
          <cell r="AD20" t="str">
            <v>Pankow</v>
          </cell>
          <cell r="AE20" t="str">
            <v>Bergaustraße 60</v>
          </cell>
          <cell r="AF20"/>
          <cell r="AG20">
            <v>2372</v>
          </cell>
          <cell r="AH20"/>
          <cell r="AI20"/>
          <cell r="AJ20"/>
          <cell r="AK20"/>
          <cell r="AL20"/>
          <cell r="AM20"/>
          <cell r="AN20"/>
          <cell r="AO20"/>
          <cell r="AP20"/>
          <cell r="AQ20"/>
          <cell r="AR20">
            <v>4</v>
          </cell>
          <cell r="AS20">
            <v>2</v>
          </cell>
          <cell r="AT20">
            <v>6</v>
          </cell>
          <cell r="AU20"/>
          <cell r="AV20"/>
          <cell r="AW20"/>
          <cell r="AX20"/>
          <cell r="AY20"/>
          <cell r="AZ20"/>
          <cell r="BA20"/>
          <cell r="BB20"/>
          <cell r="BC20"/>
          <cell r="BD20"/>
          <cell r="BE20"/>
          <cell r="BF20"/>
          <cell r="BG20"/>
          <cell r="BH20"/>
          <cell r="BI20"/>
          <cell r="BJ20"/>
          <cell r="BK20"/>
          <cell r="BL20"/>
          <cell r="BM20"/>
          <cell r="BN20"/>
          <cell r="BO20"/>
          <cell r="BP20"/>
          <cell r="BQ20"/>
          <cell r="BR20" t="str">
            <v>A2</v>
          </cell>
          <cell r="BS20" t="str">
            <v>A2</v>
          </cell>
          <cell r="BT20" t="str">
            <v>G2</v>
          </cell>
          <cell r="BU20" t="str">
            <v>G2</v>
          </cell>
          <cell r="BV20" t="str">
            <v>G2</v>
          </cell>
          <cell r="BW20" t="str">
            <v>G2</v>
          </cell>
          <cell r="BX20" t="str">
            <v>G2</v>
          </cell>
          <cell r="BY20" t="str">
            <v>A2</v>
          </cell>
          <cell r="BZ20"/>
          <cell r="CA20">
            <v>4.0209075995448771</v>
          </cell>
          <cell r="CB20">
            <v>2886.98</v>
          </cell>
          <cell r="CC20"/>
          <cell r="CD20">
            <v>1835.5</v>
          </cell>
          <cell r="CE20">
            <v>147.16</v>
          </cell>
          <cell r="CF20">
            <v>133.9</v>
          </cell>
          <cell r="CG20">
            <v>0</v>
          </cell>
          <cell r="CH20">
            <v>52</v>
          </cell>
          <cell r="CI20">
            <v>134.68</v>
          </cell>
          <cell r="CJ20">
            <v>948.75</v>
          </cell>
          <cell r="CK20">
            <v>0</v>
          </cell>
          <cell r="CL20">
            <v>0</v>
          </cell>
          <cell r="CM20">
            <v>0</v>
          </cell>
          <cell r="CN20">
            <v>0</v>
          </cell>
          <cell r="CO20">
            <v>419.51</v>
          </cell>
          <cell r="CP20">
            <v>18</v>
          </cell>
          <cell r="CQ20">
            <v>0</v>
          </cell>
          <cell r="CR20">
            <v>0</v>
          </cell>
          <cell r="CS20">
            <v>0</v>
          </cell>
          <cell r="CT20">
            <v>0</v>
          </cell>
          <cell r="CU20">
            <v>13</v>
          </cell>
          <cell r="CV20">
            <v>0</v>
          </cell>
          <cell r="CW20">
            <v>0</v>
          </cell>
          <cell r="CX20">
            <v>65.62</v>
          </cell>
          <cell r="CY20">
            <v>3.92</v>
          </cell>
          <cell r="CZ20">
            <v>11.14</v>
          </cell>
          <cell r="DA20">
            <v>150</v>
          </cell>
          <cell r="DB20">
            <v>0</v>
          </cell>
          <cell r="DC20">
            <v>0</v>
          </cell>
          <cell r="DD20">
            <v>0</v>
          </cell>
          <cell r="DE20">
            <v>124</v>
          </cell>
          <cell r="DF20">
            <v>0</v>
          </cell>
          <cell r="DG20">
            <v>0</v>
          </cell>
          <cell r="DH20">
            <v>0</v>
          </cell>
          <cell r="DI20">
            <v>0</v>
          </cell>
          <cell r="DJ20">
            <v>0</v>
          </cell>
          <cell r="DK20">
            <v>0</v>
          </cell>
          <cell r="DL20">
            <v>0</v>
          </cell>
          <cell r="DM20">
            <v>158.05000000000001</v>
          </cell>
          <cell r="DN20">
            <v>0</v>
          </cell>
          <cell r="DO20">
            <v>0</v>
          </cell>
          <cell r="DP20">
            <v>0</v>
          </cell>
          <cell r="DQ20">
            <v>176.25</v>
          </cell>
          <cell r="DR20">
            <v>40.49</v>
          </cell>
          <cell r="DS20">
            <v>0</v>
          </cell>
          <cell r="DT20">
            <v>216.74</v>
          </cell>
          <cell r="DU20">
            <v>0</v>
          </cell>
          <cell r="DV20">
            <v>0</v>
          </cell>
          <cell r="DW20">
            <v>0</v>
          </cell>
          <cell r="DX20">
            <v>0</v>
          </cell>
          <cell r="DY20">
            <v>0</v>
          </cell>
          <cell r="DZ20">
            <v>0</v>
          </cell>
          <cell r="EA20">
            <v>537.33000000000004</v>
          </cell>
          <cell r="EB20">
            <v>0</v>
          </cell>
          <cell r="EC20">
            <v>0</v>
          </cell>
          <cell r="ED20">
            <v>0</v>
          </cell>
          <cell r="EE20">
            <v>0</v>
          </cell>
          <cell r="EF20">
            <v>537.33000000000004</v>
          </cell>
          <cell r="EG20">
            <v>23.57</v>
          </cell>
          <cell r="EH20">
            <v>0</v>
          </cell>
          <cell r="EI20">
            <v>0</v>
          </cell>
          <cell r="EJ20">
            <v>0</v>
          </cell>
          <cell r="EK20">
            <v>23.57</v>
          </cell>
          <cell r="EL20">
            <v>185.21</v>
          </cell>
          <cell r="EM20">
            <v>74</v>
          </cell>
          <cell r="EN20">
            <v>192.15</v>
          </cell>
          <cell r="EO20"/>
          <cell r="EP20"/>
          <cell r="EQ20">
            <v>0</v>
          </cell>
          <cell r="ER20">
            <v>777.6400000000001</v>
          </cell>
          <cell r="ES20">
            <v>777.6400000000001</v>
          </cell>
          <cell r="ET20">
            <v>5</v>
          </cell>
          <cell r="EU20">
            <v>10</v>
          </cell>
          <cell r="EV20">
            <v>0</v>
          </cell>
          <cell r="EW20">
            <v>0</v>
          </cell>
          <cell r="EX20">
            <v>0</v>
          </cell>
          <cell r="EY20">
            <v>0</v>
          </cell>
          <cell r="EZ20">
            <v>0</v>
          </cell>
          <cell r="FA20">
            <v>0</v>
          </cell>
          <cell r="FB20">
            <v>0</v>
          </cell>
          <cell r="FC20">
            <v>0</v>
          </cell>
          <cell r="FD20">
            <v>0</v>
          </cell>
        </row>
        <row r="21">
          <cell r="I21"/>
          <cell r="J21"/>
          <cell r="K21" t="str">
            <v>Team 04</v>
          </cell>
          <cell r="L21" t="str">
            <v>Harnisch, Claudia</v>
          </cell>
          <cell r="M21"/>
          <cell r="N21" t="str">
            <v>Harnisch, Claudia</v>
          </cell>
          <cell r="O21" t="str">
            <v>Figaschewsky, Katja</v>
          </cell>
          <cell r="P21"/>
          <cell r="Q21"/>
          <cell r="R21"/>
          <cell r="S21"/>
          <cell r="T21"/>
          <cell r="U21"/>
          <cell r="V21"/>
          <cell r="W21"/>
          <cell r="X21"/>
          <cell r="Y21"/>
          <cell r="Z21"/>
          <cell r="AA21">
            <v>13347</v>
          </cell>
          <cell r="AB21" t="str">
            <v>Berlin</v>
          </cell>
          <cell r="AC21" t="str">
            <v>Wedding</v>
          </cell>
          <cell r="AD21" t="str">
            <v>Wedding</v>
          </cell>
          <cell r="AE21" t="str">
            <v>Iranische Straße 4-4d</v>
          </cell>
          <cell r="AF21"/>
          <cell r="AG21">
            <v>2388</v>
          </cell>
          <cell r="AH21"/>
          <cell r="AI21"/>
          <cell r="AJ21"/>
          <cell r="AK21"/>
          <cell r="AL21"/>
          <cell r="AM21"/>
          <cell r="AN21"/>
          <cell r="AO21"/>
          <cell r="AP21"/>
          <cell r="AQ21"/>
          <cell r="AR21">
            <v>6</v>
          </cell>
          <cell r="AS21">
            <v>10</v>
          </cell>
          <cell r="AT21">
            <v>6</v>
          </cell>
          <cell r="AU21"/>
          <cell r="AV21"/>
          <cell r="AW21"/>
          <cell r="AX21"/>
          <cell r="AY21"/>
          <cell r="AZ21"/>
          <cell r="BA21"/>
          <cell r="BB21"/>
          <cell r="BC21"/>
          <cell r="BD21"/>
          <cell r="BE21"/>
          <cell r="BF21"/>
          <cell r="BG21"/>
          <cell r="BH21"/>
          <cell r="BI21"/>
          <cell r="BJ21"/>
          <cell r="BK21"/>
          <cell r="BL21"/>
          <cell r="BM21"/>
          <cell r="BN21"/>
          <cell r="BO21"/>
          <cell r="BP21"/>
          <cell r="BQ21"/>
          <cell r="BR21" t="str">
            <v>A2</v>
          </cell>
          <cell r="BS21" t="str">
            <v>A2</v>
          </cell>
          <cell r="BT21" t="str">
            <v>G2</v>
          </cell>
          <cell r="BU21" t="str">
            <v>G2</v>
          </cell>
          <cell r="BV21" t="str">
            <v>G2</v>
          </cell>
          <cell r="BW21" t="str">
            <v>G2</v>
          </cell>
          <cell r="BX21" t="str">
            <v>G2</v>
          </cell>
          <cell r="BY21" t="str">
            <v>A2</v>
          </cell>
          <cell r="BZ21"/>
          <cell r="CA21">
            <v>4.0209075995448771</v>
          </cell>
          <cell r="CB21"/>
          <cell r="CC21"/>
          <cell r="CD21"/>
          <cell r="CE21"/>
          <cell r="CF21"/>
          <cell r="CG21"/>
          <cell r="CH21"/>
          <cell r="CI21"/>
          <cell r="CJ21"/>
          <cell r="CK21"/>
          <cell r="CL21"/>
          <cell r="CM21"/>
          <cell r="CN21"/>
          <cell r="CO21"/>
          <cell r="CP21"/>
          <cell r="CQ21"/>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cell r="DR21"/>
          <cell r="DS21"/>
          <cell r="DT21"/>
          <cell r="DU21"/>
          <cell r="DV21"/>
          <cell r="DW21"/>
          <cell r="DX21"/>
          <cell r="DY21"/>
          <cell r="DZ21"/>
          <cell r="EA21"/>
          <cell r="EB21"/>
          <cell r="EC21"/>
          <cell r="ED21"/>
          <cell r="EE21"/>
          <cell r="EF21"/>
          <cell r="EG21"/>
          <cell r="EH21"/>
          <cell r="EI21"/>
          <cell r="EJ21"/>
          <cell r="EK21"/>
          <cell r="EL21"/>
          <cell r="EM21"/>
          <cell r="EN21"/>
          <cell r="EO21"/>
          <cell r="EP21"/>
          <cell r="EQ21"/>
          <cell r="ER21">
            <v>0</v>
          </cell>
          <cell r="ES21">
            <v>0</v>
          </cell>
          <cell r="ET21">
            <v>16</v>
          </cell>
          <cell r="EU21">
            <v>40</v>
          </cell>
          <cell r="EV21">
            <v>0</v>
          </cell>
          <cell r="EW21">
            <v>0</v>
          </cell>
          <cell r="EX21">
            <v>0</v>
          </cell>
          <cell r="EY21">
            <v>0</v>
          </cell>
          <cell r="EZ21">
            <v>0</v>
          </cell>
          <cell r="FA21">
            <v>0</v>
          </cell>
          <cell r="FB21">
            <v>0</v>
          </cell>
          <cell r="FC21">
            <v>0</v>
          </cell>
          <cell r="FD21">
            <v>0</v>
          </cell>
        </row>
        <row r="22">
          <cell r="I22">
            <v>2368</v>
          </cell>
          <cell r="J22" t="str">
            <v>Berlin, Rhinstraße 59, 59A, 79, 79A</v>
          </cell>
          <cell r="K22" t="str">
            <v>Team 04</v>
          </cell>
          <cell r="L22" t="str">
            <v>Team 3 &amp; 4</v>
          </cell>
          <cell r="M22"/>
          <cell r="N22" t="str">
            <v>Harnisch, Claudia</v>
          </cell>
          <cell r="O22" t="str">
            <v>Viebranz, Silke</v>
          </cell>
          <cell r="P22" t="str">
            <v>Nemetz, Reinhard</v>
          </cell>
          <cell r="Q22" t="str">
            <v>Agwani Abu, Bakar</v>
          </cell>
          <cell r="R22" t="str">
            <v>1230.014.01</v>
          </cell>
          <cell r="S22" t="str">
            <v>1230.100.14</v>
          </cell>
          <cell r="T22" t="str">
            <v>45</v>
          </cell>
          <cell r="U22" t="str">
            <v>Apartmentanlage Studierende</v>
          </cell>
          <cell r="V22">
            <v>45261</v>
          </cell>
          <cell r="W22" t="str">
            <v>TN05</v>
          </cell>
          <cell r="X22" t="str">
            <v>Apartment</v>
          </cell>
          <cell r="Y22" t="str">
            <v>Apartment</v>
          </cell>
          <cell r="Z22" t="str">
            <v>Berlin</v>
          </cell>
          <cell r="AA22" t="str">
            <v>10315</v>
          </cell>
          <cell r="AB22" t="str">
            <v>Berlin</v>
          </cell>
          <cell r="AC22" t="str">
            <v>Lichtenberg</v>
          </cell>
          <cell r="AD22" t="str">
            <v>Friedrichsfelde</v>
          </cell>
          <cell r="AE22" t="str">
            <v>Rhinstraße 79 und 79a</v>
          </cell>
          <cell r="AF22" t="str">
            <v>1230/1230/1230/2368/0001</v>
          </cell>
          <cell r="AG22">
            <v>2368</v>
          </cell>
          <cell r="AH22"/>
          <cell r="AI22">
            <v>1</v>
          </cell>
          <cell r="AJ22">
            <v>800</v>
          </cell>
          <cell r="AK22">
            <v>0</v>
          </cell>
          <cell r="AL22">
            <v>13742.319999999889</v>
          </cell>
          <cell r="AM22">
            <v>570</v>
          </cell>
          <cell r="AN22">
            <v>570</v>
          </cell>
          <cell r="AO22">
            <v>0</v>
          </cell>
          <cell r="AP22" t="str">
            <v>-</v>
          </cell>
          <cell r="AQ22" t="str">
            <v>1230.100.14</v>
          </cell>
          <cell r="AR22">
            <v>10</v>
          </cell>
          <cell r="AS22">
            <v>2</v>
          </cell>
          <cell r="AT22">
            <v>2</v>
          </cell>
          <cell r="AU22" t="e">
            <v>#N/A</v>
          </cell>
          <cell r="AV22" t="e">
            <v>#N/A</v>
          </cell>
          <cell r="AW22" t="e">
            <v>#N/A</v>
          </cell>
          <cell r="AX22" t="e">
            <v>#N/A</v>
          </cell>
          <cell r="AY22" t="e">
            <v>#N/A</v>
          </cell>
          <cell r="AZ22" t="e">
            <v>#N/A</v>
          </cell>
          <cell r="BA22" t="e">
            <v>#N/A</v>
          </cell>
          <cell r="BB22" t="e">
            <v>#N/A</v>
          </cell>
          <cell r="BC22" t="e">
            <v>#N/A</v>
          </cell>
          <cell r="BD22" t="e">
            <v>#N/A</v>
          </cell>
          <cell r="BE22" t="e">
            <v>#N/A</v>
          </cell>
          <cell r="BF22" t="e">
            <v>#N/A</v>
          </cell>
          <cell r="BG22" t="e">
            <v>#N/A</v>
          </cell>
          <cell r="BH22" t="e">
            <v>#N/A</v>
          </cell>
          <cell r="BI22"/>
          <cell r="BJ22" t="str">
            <v>A</v>
          </cell>
          <cell r="BK22" t="str">
            <v>A</v>
          </cell>
          <cell r="BL22" t="str">
            <v>G</v>
          </cell>
          <cell r="BM22" t="str">
            <v>G</v>
          </cell>
          <cell r="BN22" t="str">
            <v>G</v>
          </cell>
          <cell r="BO22" t="str">
            <v>G</v>
          </cell>
          <cell r="BP22" t="str">
            <v>G</v>
          </cell>
          <cell r="BQ22" t="str">
            <v>A</v>
          </cell>
          <cell r="BR22" t="str">
            <v>A2</v>
          </cell>
          <cell r="BS22" t="str">
            <v>A2</v>
          </cell>
          <cell r="BT22" t="str">
            <v>G2</v>
          </cell>
          <cell r="BU22" t="str">
            <v>G2</v>
          </cell>
          <cell r="BV22" t="str">
            <v>G2</v>
          </cell>
          <cell r="BW22" t="str">
            <v>G2</v>
          </cell>
          <cell r="BX22" t="str">
            <v>G2</v>
          </cell>
          <cell r="BY22" t="str">
            <v>A2</v>
          </cell>
          <cell r="BZ22">
            <v>55244</v>
          </cell>
          <cell r="CA22">
            <v>4.0209075995448771</v>
          </cell>
          <cell r="CB22">
            <v>12498.6</v>
          </cell>
          <cell r="CC22">
            <v>0</v>
          </cell>
          <cell r="CD22">
            <v>8876.5300000000007</v>
          </cell>
          <cell r="CE22">
            <v>2069.36</v>
          </cell>
          <cell r="CF22">
            <v>584.95000000000005</v>
          </cell>
          <cell r="CG22">
            <v>0</v>
          </cell>
          <cell r="CH22">
            <v>0</v>
          </cell>
          <cell r="CI22">
            <v>753.3</v>
          </cell>
          <cell r="CJ22">
            <v>3199.57</v>
          </cell>
          <cell r="CK22">
            <v>0</v>
          </cell>
          <cell r="CL22">
            <v>161.71</v>
          </cell>
          <cell r="CM22">
            <v>158.36000000000001</v>
          </cell>
          <cell r="CN22">
            <v>364.99</v>
          </cell>
          <cell r="CO22">
            <v>1584.29</v>
          </cell>
          <cell r="CP22">
            <v>0</v>
          </cell>
          <cell r="CQ22">
            <v>0</v>
          </cell>
          <cell r="CR22">
            <v>0</v>
          </cell>
          <cell r="CS22">
            <v>1</v>
          </cell>
          <cell r="CT22">
            <v>0</v>
          </cell>
          <cell r="CU22">
            <v>127</v>
          </cell>
          <cell r="CV22">
            <v>0</v>
          </cell>
          <cell r="CW22">
            <v>0</v>
          </cell>
          <cell r="CX22">
            <v>26.5</v>
          </cell>
          <cell r="CY22">
            <v>630.03</v>
          </cell>
          <cell r="CZ22">
            <v>51.58</v>
          </cell>
          <cell r="DA22">
            <v>216</v>
          </cell>
          <cell r="DB22">
            <v>0</v>
          </cell>
          <cell r="DC22">
            <v>0</v>
          </cell>
          <cell r="DD22">
            <v>0</v>
          </cell>
          <cell r="DE22">
            <v>920</v>
          </cell>
          <cell r="DF22">
            <v>0</v>
          </cell>
          <cell r="DG22">
            <v>0</v>
          </cell>
          <cell r="DH22">
            <v>0</v>
          </cell>
          <cell r="DI22">
            <v>0</v>
          </cell>
          <cell r="DJ22">
            <v>0</v>
          </cell>
          <cell r="DK22">
            <v>0</v>
          </cell>
          <cell r="DL22">
            <v>0</v>
          </cell>
          <cell r="DM22">
            <v>493.59</v>
          </cell>
          <cell r="DN22">
            <v>0</v>
          </cell>
          <cell r="DO22">
            <v>0</v>
          </cell>
          <cell r="DP22">
            <v>0</v>
          </cell>
          <cell r="DQ22">
            <v>50.69</v>
          </cell>
          <cell r="DR22">
            <v>1908.29</v>
          </cell>
          <cell r="DS22">
            <v>0</v>
          </cell>
          <cell r="DT22">
            <v>1958.98</v>
          </cell>
          <cell r="DU22">
            <v>0</v>
          </cell>
          <cell r="DV22">
            <v>0</v>
          </cell>
          <cell r="DW22">
            <v>3246.13</v>
          </cell>
          <cell r="DX22">
            <v>0</v>
          </cell>
          <cell r="DY22">
            <v>0</v>
          </cell>
          <cell r="DZ22">
            <v>3246.13</v>
          </cell>
          <cell r="EA22">
            <v>131.77000000000001</v>
          </cell>
          <cell r="EB22">
            <v>1867.91</v>
          </cell>
          <cell r="EC22">
            <v>0</v>
          </cell>
          <cell r="ED22">
            <v>0</v>
          </cell>
          <cell r="EE22">
            <v>0</v>
          </cell>
          <cell r="EF22">
            <v>1999.68</v>
          </cell>
          <cell r="EG22">
            <v>0</v>
          </cell>
          <cell r="EH22">
            <v>0</v>
          </cell>
          <cell r="EI22">
            <v>0</v>
          </cell>
          <cell r="EJ22">
            <v>10.44</v>
          </cell>
          <cell r="EK22">
            <v>10.44</v>
          </cell>
          <cell r="EL22">
            <v>0.86</v>
          </cell>
          <cell r="EM22">
            <v>258</v>
          </cell>
          <cell r="EN22">
            <v>827.58</v>
          </cell>
          <cell r="EO22">
            <v>1</v>
          </cell>
          <cell r="EP22" t="str">
            <v>ja</v>
          </cell>
          <cell r="EQ22">
            <v>1899.36</v>
          </cell>
          <cell r="ER22">
            <v>5315.87</v>
          </cell>
          <cell r="ES22">
            <v>7215.23</v>
          </cell>
          <cell r="ET22">
            <v>24</v>
          </cell>
          <cell r="EU22">
            <v>114</v>
          </cell>
          <cell r="EV22">
            <v>0</v>
          </cell>
          <cell r="EW22">
            <v>35460.750411255322</v>
          </cell>
          <cell r="EX22">
            <v>4265.9487837635916</v>
          </cell>
          <cell r="EY22">
            <v>2.7950398555539508</v>
          </cell>
          <cell r="EZ22">
            <v>9311.3629167853996</v>
          </cell>
          <cell r="FA22">
            <v>0</v>
          </cell>
          <cell r="FB22">
            <v>1358.9759551355728</v>
          </cell>
          <cell r="FC22">
            <v>4844.1668932045641</v>
          </cell>
          <cell r="FD22">
            <v>55244.000000000007</v>
          </cell>
        </row>
        <row r="23">
          <cell r="I23">
            <v>2369</v>
          </cell>
          <cell r="J23" t="str">
            <v>Berlin, Rathenower Str. 59</v>
          </cell>
          <cell r="K23" t="str">
            <v>Team 01</v>
          </cell>
          <cell r="L23" t="str">
            <v>Team 1 &amp; 2</v>
          </cell>
          <cell r="M23"/>
          <cell r="N23" t="str">
            <v>Schroll, Marcel</v>
          </cell>
          <cell r="O23" t="str">
            <v>Preis, Andrea</v>
          </cell>
          <cell r="P23" t="str">
            <v>Herfordt, Marten</v>
          </cell>
          <cell r="Q23" t="str">
            <v>Heim, Florian</v>
          </cell>
          <cell r="R23" t="str">
            <v>1230.015.01</v>
          </cell>
          <cell r="S23" t="str">
            <v>1230.100.15</v>
          </cell>
          <cell r="T23" t="str">
            <v>40</v>
          </cell>
          <cell r="U23" t="str">
            <v>Mietwohnanlage</v>
          </cell>
          <cell r="V23"/>
          <cell r="W23" t="str">
            <v>TN04</v>
          </cell>
          <cell r="X23" t="str">
            <v>Wohnen</v>
          </cell>
          <cell r="Y23" t="str">
            <v>Wohnen</v>
          </cell>
          <cell r="Z23" t="str">
            <v>Berlin</v>
          </cell>
          <cell r="AA23" t="str">
            <v>10559</v>
          </cell>
          <cell r="AB23" t="str">
            <v>Berlin</v>
          </cell>
          <cell r="AC23" t="str">
            <v>Mitte</v>
          </cell>
          <cell r="AD23" t="str">
            <v>Moabit</v>
          </cell>
          <cell r="AE23" t="str">
            <v>Rathenower Str. 59</v>
          </cell>
          <cell r="AF23" t="str">
            <v>1230/1230/1230/2369/0001</v>
          </cell>
          <cell r="AG23">
            <v>2369</v>
          </cell>
          <cell r="AH23"/>
          <cell r="AI23">
            <v>1</v>
          </cell>
          <cell r="AJ23">
            <v>17</v>
          </cell>
          <cell r="AK23">
            <v>0</v>
          </cell>
          <cell r="AL23">
            <v>777.61</v>
          </cell>
          <cell r="AM23">
            <v>356.77</v>
          </cell>
          <cell r="AN23">
            <v>229.77</v>
          </cell>
          <cell r="AO23">
            <v>229.77</v>
          </cell>
          <cell r="AP23">
            <v>0</v>
          </cell>
          <cell r="AQ23" t="str">
            <v>1230.100.15</v>
          </cell>
          <cell r="AR23">
            <v>6</v>
          </cell>
          <cell r="AS23">
            <v>1</v>
          </cell>
          <cell r="AT23">
            <v>4</v>
          </cell>
          <cell r="AU23" t="str">
            <v>kU</v>
          </cell>
          <cell r="AV23" t="str">
            <v>kU</v>
          </cell>
          <cell r="AW23" t="str">
            <v>kU</v>
          </cell>
          <cell r="AX23" t="str">
            <v>kU</v>
          </cell>
          <cell r="AY23" t="str">
            <v>kU</v>
          </cell>
          <cell r="AZ23" t="str">
            <v>kU</v>
          </cell>
          <cell r="BA23" t="str">
            <v>kU</v>
          </cell>
          <cell r="BB23" t="str">
            <v>kU</v>
          </cell>
          <cell r="BC23" t="str">
            <v>kU</v>
          </cell>
          <cell r="BD23" t="str">
            <v>kU</v>
          </cell>
          <cell r="BE23" t="str">
            <v>kU</v>
          </cell>
          <cell r="BF23" t="str">
            <v>kU</v>
          </cell>
          <cell r="BG23" t="str">
            <v>kU</v>
          </cell>
          <cell r="BH23" t="str">
            <v>kU</v>
          </cell>
          <cell r="BI23"/>
          <cell r="BJ23" t="str">
            <v>W</v>
          </cell>
          <cell r="BK23" t="str">
            <v>W</v>
          </cell>
          <cell r="BL23" t="str">
            <v>G</v>
          </cell>
          <cell r="BM23" t="str">
            <v>G</v>
          </cell>
          <cell r="BN23" t="str">
            <v>G</v>
          </cell>
          <cell r="BO23" t="str">
            <v>G</v>
          </cell>
          <cell r="BP23" t="str">
            <v>G</v>
          </cell>
          <cell r="BQ23" t="str">
            <v>entfällt</v>
          </cell>
          <cell r="BR23" t="str">
            <v>W4</v>
          </cell>
          <cell r="BS23" t="str">
            <v>W4</v>
          </cell>
          <cell r="BT23" t="str">
            <v>G4</v>
          </cell>
          <cell r="BU23" t="str">
            <v>G4</v>
          </cell>
          <cell r="BV23" t="str">
            <v>G4</v>
          </cell>
          <cell r="BW23" t="str">
            <v>G4</v>
          </cell>
          <cell r="BX23" t="str">
            <v>G4</v>
          </cell>
          <cell r="BY23" t="str">
            <v>entfällt</v>
          </cell>
          <cell r="BZ23">
            <v>3445.69</v>
          </cell>
          <cell r="CA23">
            <v>4.4311287149085015</v>
          </cell>
          <cell r="CB23">
            <v>499</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9</v>
          </cell>
          <cell r="EN23">
            <v>14.49</v>
          </cell>
          <cell r="EO23">
            <v>1</v>
          </cell>
          <cell r="EP23" t="str">
            <v>ja</v>
          </cell>
          <cell r="EQ23"/>
          <cell r="ER23">
            <v>0</v>
          </cell>
          <cell r="ES23">
            <v>0</v>
          </cell>
          <cell r="ET23"/>
          <cell r="EU23"/>
          <cell r="EV23">
            <v>1088.7007263206096</v>
          </cell>
          <cell r="EW23">
            <v>10.853185429869626</v>
          </cell>
          <cell r="EX23">
            <v>829.41605299319644</v>
          </cell>
          <cell r="EY23">
            <v>69.550438896543696</v>
          </cell>
          <cell r="EZ23">
            <v>1105.1720858995534</v>
          </cell>
          <cell r="FA23">
            <v>5.591274055833523</v>
          </cell>
          <cell r="FB23">
            <v>335.90293644479993</v>
          </cell>
          <cell r="FC23">
            <v>0.50329995959413609</v>
          </cell>
          <cell r="FD23">
            <v>3445.6900000000005</v>
          </cell>
        </row>
        <row r="24">
          <cell r="I24">
            <v>2371</v>
          </cell>
          <cell r="J24" t="str">
            <v>Berlin, Pionierstr. 20</v>
          </cell>
          <cell r="K24" t="str">
            <v>Team 04</v>
          </cell>
          <cell r="L24" t="str">
            <v>Team 3 &amp; 4</v>
          </cell>
          <cell r="M24"/>
          <cell r="N24" t="str">
            <v>Harnisch, Claudia</v>
          </cell>
          <cell r="O24" t="str">
            <v>Jaczek, Max</v>
          </cell>
          <cell r="P24" t="str">
            <v>Hofmann, Simon</v>
          </cell>
          <cell r="Q24" t="str">
            <v>Pfaffenbach, Sascha</v>
          </cell>
          <cell r="R24" t="str">
            <v>1230.017.01</v>
          </cell>
          <cell r="S24" t="str">
            <v>1230.100.17</v>
          </cell>
          <cell r="T24" t="str">
            <v>43</v>
          </cell>
          <cell r="U24" t="str">
            <v>Apartmentanlage Beschäftigtenwohnen</v>
          </cell>
          <cell r="V24">
            <v>44621</v>
          </cell>
          <cell r="W24" t="str">
            <v>TN05</v>
          </cell>
          <cell r="X24" t="str">
            <v>Apartment</v>
          </cell>
          <cell r="Y24" t="str">
            <v>Apartment</v>
          </cell>
          <cell r="Z24" t="str">
            <v>Berlin</v>
          </cell>
          <cell r="AA24" t="str">
            <v>13583</v>
          </cell>
          <cell r="AB24" t="str">
            <v>Berlin</v>
          </cell>
          <cell r="AC24" t="str">
            <v>Spandau</v>
          </cell>
          <cell r="AD24" t="str">
            <v>Falkenhagener Feld</v>
          </cell>
          <cell r="AE24" t="str">
            <v>Pionierstr. 20</v>
          </cell>
          <cell r="AF24" t="str">
            <v>1230/1230/1230/2371/0001</v>
          </cell>
          <cell r="AG24">
            <v>2371</v>
          </cell>
          <cell r="AH24"/>
          <cell r="AI24">
            <v>0</v>
          </cell>
          <cell r="AJ24">
            <v>168</v>
          </cell>
          <cell r="AK24">
            <v>0</v>
          </cell>
          <cell r="AL24">
            <v>2917.0799999999927</v>
          </cell>
          <cell r="AM24">
            <v>0</v>
          </cell>
          <cell r="AN24">
            <v>0</v>
          </cell>
          <cell r="AO24">
            <v>0</v>
          </cell>
          <cell r="AP24" t="str">
            <v>-</v>
          </cell>
          <cell r="AQ24" t="str">
            <v>1230.100.17</v>
          </cell>
          <cell r="AR24">
            <v>3</v>
          </cell>
          <cell r="AS24">
            <v>1</v>
          </cell>
          <cell r="AT24">
            <v>6</v>
          </cell>
          <cell r="AU24" t="str">
            <v>-</v>
          </cell>
          <cell r="AV24" t="str">
            <v>-</v>
          </cell>
          <cell r="AW24" t="str">
            <v>-</v>
          </cell>
          <cell r="AX24" t="str">
            <v>-</v>
          </cell>
          <cell r="AY24" t="str">
            <v>-</v>
          </cell>
          <cell r="AZ24" t="str">
            <v>-</v>
          </cell>
          <cell r="BA24" t="str">
            <v>-</v>
          </cell>
          <cell r="BB24" t="str">
            <v>-</v>
          </cell>
          <cell r="BC24" t="str">
            <v>-</v>
          </cell>
          <cell r="BD24" t="str">
            <v>-</v>
          </cell>
          <cell r="BE24" t="str">
            <v>-</v>
          </cell>
          <cell r="BF24" t="str">
            <v>-</v>
          </cell>
          <cell r="BG24" t="str">
            <v>-</v>
          </cell>
          <cell r="BH24" t="str">
            <v>-</v>
          </cell>
          <cell r="BI24"/>
          <cell r="BJ24" t="str">
            <v>A</v>
          </cell>
          <cell r="BK24" t="str">
            <v>A</v>
          </cell>
          <cell r="BL24" t="str">
            <v>G</v>
          </cell>
          <cell r="BM24" t="str">
            <v>G</v>
          </cell>
          <cell r="BN24" t="str">
            <v>G</v>
          </cell>
          <cell r="BO24" t="str">
            <v>G</v>
          </cell>
          <cell r="BP24" t="str">
            <v>G</v>
          </cell>
          <cell r="BQ24" t="str">
            <v>A</v>
          </cell>
          <cell r="BR24" t="str">
            <v>A6</v>
          </cell>
          <cell r="BS24" t="str">
            <v>A6</v>
          </cell>
          <cell r="BT24" t="str">
            <v>G6</v>
          </cell>
          <cell r="BU24" t="str">
            <v>G6</v>
          </cell>
          <cell r="BV24" t="str">
            <v>G6</v>
          </cell>
          <cell r="BW24" t="str">
            <v>G6</v>
          </cell>
          <cell r="BX24" t="str">
            <v>G6</v>
          </cell>
          <cell r="BY24" t="str">
            <v>A6</v>
          </cell>
          <cell r="BZ24">
            <v>11726</v>
          </cell>
          <cell r="CA24">
            <v>0</v>
          </cell>
          <cell r="CB24">
            <v>4212.38</v>
          </cell>
          <cell r="CC24">
            <v>0</v>
          </cell>
          <cell r="CD24">
            <v>2623.02</v>
          </cell>
          <cell r="CE24">
            <v>292.75</v>
          </cell>
          <cell r="CF24">
            <v>115.21</v>
          </cell>
          <cell r="CG24">
            <v>0</v>
          </cell>
          <cell r="CH24">
            <v>138</v>
          </cell>
          <cell r="CI24">
            <v>119.05</v>
          </cell>
          <cell r="CJ24">
            <v>1142.8800000000001</v>
          </cell>
          <cell r="CK24">
            <v>0</v>
          </cell>
          <cell r="CL24">
            <v>0</v>
          </cell>
          <cell r="CM24">
            <v>12.3</v>
          </cell>
          <cell r="CN24">
            <v>8.11</v>
          </cell>
          <cell r="CO24">
            <v>785.86</v>
          </cell>
          <cell r="CP24">
            <v>0</v>
          </cell>
          <cell r="CQ24">
            <v>0</v>
          </cell>
          <cell r="CR24">
            <v>0</v>
          </cell>
          <cell r="CS24">
            <v>0</v>
          </cell>
          <cell r="CT24">
            <v>0</v>
          </cell>
          <cell r="CU24">
            <v>35</v>
          </cell>
          <cell r="CV24">
            <v>0</v>
          </cell>
          <cell r="CW24">
            <v>0</v>
          </cell>
          <cell r="CX24">
            <v>1.36</v>
          </cell>
          <cell r="CY24">
            <v>0</v>
          </cell>
          <cell r="CZ24">
            <v>11.66</v>
          </cell>
          <cell r="DA24">
            <v>0</v>
          </cell>
          <cell r="DB24">
            <v>0</v>
          </cell>
          <cell r="DC24">
            <v>0</v>
          </cell>
          <cell r="DD24">
            <v>0</v>
          </cell>
          <cell r="DE24">
            <v>121</v>
          </cell>
          <cell r="DF24">
            <v>0</v>
          </cell>
          <cell r="DG24">
            <v>9</v>
          </cell>
          <cell r="DH24">
            <v>0</v>
          </cell>
          <cell r="DI24">
            <v>0</v>
          </cell>
          <cell r="DJ24">
            <v>0</v>
          </cell>
          <cell r="DK24">
            <v>0</v>
          </cell>
          <cell r="DL24">
            <v>0</v>
          </cell>
          <cell r="DM24">
            <v>238.75</v>
          </cell>
          <cell r="DN24">
            <v>0</v>
          </cell>
          <cell r="DO24">
            <v>0</v>
          </cell>
          <cell r="DP24">
            <v>0</v>
          </cell>
          <cell r="DQ24">
            <v>0</v>
          </cell>
          <cell r="DR24">
            <v>442.01</v>
          </cell>
          <cell r="DS24">
            <v>0</v>
          </cell>
          <cell r="DT24">
            <v>442.01</v>
          </cell>
          <cell r="DU24">
            <v>0</v>
          </cell>
          <cell r="DV24">
            <v>0</v>
          </cell>
          <cell r="DW24">
            <v>35.270000000000003</v>
          </cell>
          <cell r="DX24">
            <v>0</v>
          </cell>
          <cell r="DY24">
            <v>0</v>
          </cell>
          <cell r="DZ24">
            <v>35.270000000000003</v>
          </cell>
          <cell r="EA24">
            <v>239.19</v>
          </cell>
          <cell r="EB24">
            <v>0</v>
          </cell>
          <cell r="EC24">
            <v>0</v>
          </cell>
          <cell r="ED24">
            <v>0</v>
          </cell>
          <cell r="EE24">
            <v>0</v>
          </cell>
          <cell r="EF24">
            <v>239.19</v>
          </cell>
          <cell r="EG24">
            <v>0</v>
          </cell>
          <cell r="EH24">
            <v>0</v>
          </cell>
          <cell r="EI24">
            <v>0</v>
          </cell>
          <cell r="EJ24">
            <v>7.02</v>
          </cell>
          <cell r="EK24">
            <v>7.02</v>
          </cell>
          <cell r="EL24">
            <v>0</v>
          </cell>
          <cell r="EM24">
            <v>33</v>
          </cell>
          <cell r="EN24">
            <v>90.23</v>
          </cell>
          <cell r="EO24">
            <v>1</v>
          </cell>
          <cell r="EP24" t="str">
            <v>ja</v>
          </cell>
          <cell r="EQ24">
            <v>0</v>
          </cell>
          <cell r="ER24">
            <v>723.49</v>
          </cell>
          <cell r="ES24">
            <v>723.49</v>
          </cell>
          <cell r="ET24">
            <v>5</v>
          </cell>
          <cell r="EU24">
            <v>5</v>
          </cell>
          <cell r="EV24">
            <v>0</v>
          </cell>
          <cell r="EW24">
            <v>7526.8401875747568</v>
          </cell>
          <cell r="EX24">
            <v>905.48322783310175</v>
          </cell>
          <cell r="EY24">
            <v>0.59327053338327462</v>
          </cell>
          <cell r="EZ24">
            <v>1976.4144805268554</v>
          </cell>
          <cell r="FA24">
            <v>0</v>
          </cell>
          <cell r="FB24">
            <v>288.4539868568483</v>
          </cell>
          <cell r="FC24">
            <v>1028.2148466750546</v>
          </cell>
          <cell r="FD24">
            <v>11726</v>
          </cell>
        </row>
        <row r="25">
          <cell r="I25">
            <v>2382</v>
          </cell>
          <cell r="J25" t="str">
            <v>Berlin, Christoph-Kolumbus-Str. 5,5a,7,9, James-Cook-Str.1</v>
          </cell>
          <cell r="K25" t="str">
            <v>Team 03</v>
          </cell>
          <cell r="L25" t="str">
            <v>Sonstige/Stellplätze</v>
          </cell>
          <cell r="M25"/>
          <cell r="N25" t="str">
            <v>Trettin, Sabrina</v>
          </cell>
          <cell r="O25" t="str">
            <v>Özdemir, Ali</v>
          </cell>
          <cell r="P25" t="str">
            <v>Phan-Kocak, Hanh</v>
          </cell>
          <cell r="Q25" t="str">
            <v>Pfaffenbach, Sascha</v>
          </cell>
          <cell r="R25" t="str">
            <v>1230.029.01</v>
          </cell>
          <cell r="S25" t="str">
            <v>1230.100.29</v>
          </cell>
          <cell r="T25" t="str">
            <v>40</v>
          </cell>
          <cell r="U25" t="str">
            <v>Mietwohnanlage</v>
          </cell>
          <cell r="V25"/>
          <cell r="W25" t="str">
            <v>TN04</v>
          </cell>
          <cell r="X25" t="str">
            <v>Wohnen</v>
          </cell>
          <cell r="Y25" t="str">
            <v>Wohnen</v>
          </cell>
          <cell r="Z25" t="str">
            <v>Berlin</v>
          </cell>
          <cell r="AA25" t="str">
            <v>14089</v>
          </cell>
          <cell r="AB25" t="str">
            <v>Berlin</v>
          </cell>
          <cell r="AC25" t="str">
            <v>Spandau</v>
          </cell>
          <cell r="AD25" t="str">
            <v>Kladow</v>
          </cell>
          <cell r="AE25" t="str">
            <v>Christoph-Kolumbus-Str. 5, 5a, 7, 9 und James-Cook-Str. 1</v>
          </cell>
          <cell r="AF25" t="str">
            <v>1230/1230/1230/2382/1001</v>
          </cell>
          <cell r="AG25">
            <v>2382</v>
          </cell>
          <cell r="AH25"/>
          <cell r="AI25">
            <v>1</v>
          </cell>
          <cell r="AJ25">
            <v>74</v>
          </cell>
          <cell r="AK25">
            <v>1</v>
          </cell>
          <cell r="AL25">
            <v>3033.5200000000013</v>
          </cell>
          <cell r="AM25">
            <v>55</v>
          </cell>
          <cell r="AN25">
            <v>55</v>
          </cell>
          <cell r="AO25">
            <v>55</v>
          </cell>
          <cell r="AP25">
            <v>1</v>
          </cell>
          <cell r="AQ25" t="str">
            <v>1230.100.29</v>
          </cell>
          <cell r="AR25">
            <v>3</v>
          </cell>
          <cell r="AS25">
            <v>5</v>
          </cell>
          <cell r="AT25">
            <v>6</v>
          </cell>
          <cell r="AU25" t="str">
            <v>-</v>
          </cell>
          <cell r="AV25" t="str">
            <v>-</v>
          </cell>
          <cell r="AW25" t="str">
            <v>-</v>
          </cell>
          <cell r="AX25" t="str">
            <v>-</v>
          </cell>
          <cell r="AY25" t="str">
            <v>-</v>
          </cell>
          <cell r="AZ25" t="str">
            <v>-</v>
          </cell>
          <cell r="BA25" t="str">
            <v>-</v>
          </cell>
          <cell r="BB25" t="str">
            <v>-</v>
          </cell>
          <cell r="BC25" t="str">
            <v>-</v>
          </cell>
          <cell r="BD25" t="str">
            <v>-</v>
          </cell>
          <cell r="BE25" t="str">
            <v>-</v>
          </cell>
          <cell r="BF25" t="str">
            <v>-</v>
          </cell>
          <cell r="BG25" t="str">
            <v>-</v>
          </cell>
          <cell r="BH25" t="str">
            <v>-</v>
          </cell>
          <cell r="BI25"/>
          <cell r="BJ25" t="str">
            <v>G</v>
          </cell>
          <cell r="BK25" t="str">
            <v>G</v>
          </cell>
          <cell r="BL25" t="str">
            <v>G</v>
          </cell>
          <cell r="BM25" t="str">
            <v>G</v>
          </cell>
          <cell r="BN25" t="str">
            <v>G</v>
          </cell>
          <cell r="BO25" t="str">
            <v>G</v>
          </cell>
          <cell r="BP25" t="str">
            <v>G</v>
          </cell>
          <cell r="BQ25" t="str">
            <v>A</v>
          </cell>
          <cell r="BR25" t="str">
            <v>G6</v>
          </cell>
          <cell r="BS25" t="str">
            <v>G6</v>
          </cell>
          <cell r="BT25"/>
          <cell r="BU25"/>
          <cell r="BV25"/>
          <cell r="BW25"/>
          <cell r="BX25"/>
          <cell r="BY25"/>
          <cell r="BZ25">
            <v>13143.910000000002</v>
          </cell>
          <cell r="CA25">
            <v>4.3328905034415452</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1</v>
          </cell>
          <cell r="EP25" t="str">
            <v>nein, WEG</v>
          </cell>
          <cell r="EQ25"/>
          <cell r="ER25">
            <v>0</v>
          </cell>
          <cell r="ES25"/>
          <cell r="ET25">
            <v>2</v>
          </cell>
          <cell r="EU25">
            <v>10</v>
          </cell>
          <cell r="EV25">
            <v>4152.9517639987125</v>
          </cell>
          <cell r="EW25">
            <v>41.400501061766349</v>
          </cell>
          <cell r="EX25">
            <v>3163.8858844230926</v>
          </cell>
          <cell r="EY25">
            <v>265.30671921057024</v>
          </cell>
          <cell r="EZ25">
            <v>4215.7833210695098</v>
          </cell>
          <cell r="FA25">
            <v>21.328443062263528</v>
          </cell>
          <cell r="FB25">
            <v>1281.333481934292</v>
          </cell>
          <cell r="FC25">
            <v>1.9198852397949213</v>
          </cell>
          <cell r="FD25">
            <v>13143.910000000003</v>
          </cell>
        </row>
        <row r="26">
          <cell r="I26">
            <v>2385</v>
          </cell>
          <cell r="J26" t="str">
            <v>Berlin, Ostendstraße 19</v>
          </cell>
          <cell r="K26" t="str">
            <v>Team 04</v>
          </cell>
          <cell r="L26" t="str">
            <v>Team 3 &amp; 4</v>
          </cell>
          <cell r="M26"/>
          <cell r="N26" t="str">
            <v>Harnisch, Claudia</v>
          </cell>
          <cell r="O26" t="str">
            <v>Völschow, Laura</v>
          </cell>
          <cell r="P26" t="str">
            <v>Hofmann, Simon</v>
          </cell>
          <cell r="Q26" t="str">
            <v>Liebold, Matthias</v>
          </cell>
          <cell r="R26" t="str">
            <v>1230.032.01</v>
          </cell>
          <cell r="S26" t="str">
            <v>1230.100.32</v>
          </cell>
          <cell r="T26" t="str">
            <v>45</v>
          </cell>
          <cell r="U26" t="str">
            <v>Apartmentanlage Studierende</v>
          </cell>
          <cell r="V26">
            <v>45323</v>
          </cell>
          <cell r="W26" t="str">
            <v>TN05</v>
          </cell>
          <cell r="X26" t="str">
            <v>Apartment</v>
          </cell>
          <cell r="Y26" t="str">
            <v>Apartment</v>
          </cell>
          <cell r="Z26" t="str">
            <v>Berlin</v>
          </cell>
          <cell r="AA26" t="str">
            <v>12459</v>
          </cell>
          <cell r="AB26" t="str">
            <v>Berlin</v>
          </cell>
          <cell r="AC26" t="str">
            <v>Treptow-Köpenick</v>
          </cell>
          <cell r="AD26" t="str">
            <v>Oberschöneweide</v>
          </cell>
          <cell r="AE26" t="str">
            <v>Berlin, Ostendstraße 19</v>
          </cell>
          <cell r="AF26" t="str">
            <v>1230/1230/1230/2385/0001</v>
          </cell>
          <cell r="AG26">
            <v>2385</v>
          </cell>
          <cell r="AH26"/>
          <cell r="AI26">
            <v>1</v>
          </cell>
          <cell r="AJ26">
            <v>453</v>
          </cell>
          <cell r="AK26">
            <v>0</v>
          </cell>
          <cell r="AL26">
            <v>6850.4099999999626</v>
          </cell>
          <cell r="AM26">
            <v>470</v>
          </cell>
          <cell r="AN26">
            <v>470</v>
          </cell>
          <cell r="AO26">
            <v>0</v>
          </cell>
          <cell r="AP26" t="str">
            <v>-</v>
          </cell>
          <cell r="AQ26" t="str">
            <v>1230.100.32</v>
          </cell>
          <cell r="AR26">
            <v>6</v>
          </cell>
          <cell r="AS26">
            <v>5</v>
          </cell>
          <cell r="AT26">
            <v>4</v>
          </cell>
          <cell r="AU26" t="str">
            <v>-</v>
          </cell>
          <cell r="AV26" t="str">
            <v>-</v>
          </cell>
          <cell r="AW26" t="str">
            <v>-</v>
          </cell>
          <cell r="AX26" t="str">
            <v>-</v>
          </cell>
          <cell r="AY26" t="str">
            <v>-</v>
          </cell>
          <cell r="AZ26" t="str">
            <v>-</v>
          </cell>
          <cell r="BA26" t="str">
            <v>-</v>
          </cell>
          <cell r="BB26" t="str">
            <v>-</v>
          </cell>
          <cell r="BC26" t="str">
            <v>-</v>
          </cell>
          <cell r="BD26" t="str">
            <v>-</v>
          </cell>
          <cell r="BE26" t="str">
            <v>-</v>
          </cell>
          <cell r="BF26" t="str">
            <v>-</v>
          </cell>
          <cell r="BG26" t="str">
            <v>-</v>
          </cell>
          <cell r="BH26" t="str">
            <v>-</v>
          </cell>
          <cell r="BI26"/>
          <cell r="BJ26" t="str">
            <v>A</v>
          </cell>
          <cell r="BK26" t="str">
            <v>A</v>
          </cell>
          <cell r="BL26" t="str">
            <v>G</v>
          </cell>
          <cell r="BM26" t="str">
            <v>G</v>
          </cell>
          <cell r="BN26" t="str">
            <v>G</v>
          </cell>
          <cell r="BO26" t="str">
            <v>G</v>
          </cell>
          <cell r="BP26" t="str">
            <v>G</v>
          </cell>
          <cell r="BQ26" t="str">
            <v>A</v>
          </cell>
          <cell r="BR26" t="str">
            <v>A4</v>
          </cell>
          <cell r="BS26" t="str">
            <v>A4</v>
          </cell>
          <cell r="BT26" t="str">
            <v>G4</v>
          </cell>
          <cell r="BU26" t="str">
            <v>G4</v>
          </cell>
          <cell r="BV26" t="str">
            <v>G4</v>
          </cell>
          <cell r="BW26" t="str">
            <v>G4</v>
          </cell>
          <cell r="BX26" t="str">
            <v>G4</v>
          </cell>
          <cell r="BY26" t="str">
            <v>A4</v>
          </cell>
          <cell r="BZ26">
            <v>27537</v>
          </cell>
          <cell r="CA26">
            <v>4.0209075995448771</v>
          </cell>
          <cell r="CB26">
            <v>5340.13</v>
          </cell>
          <cell r="CC26">
            <v>0</v>
          </cell>
          <cell r="CD26">
            <v>3126.89</v>
          </cell>
          <cell r="CE26">
            <v>0</v>
          </cell>
          <cell r="CF26">
            <v>324.54000000000002</v>
          </cell>
          <cell r="CG26">
            <v>0</v>
          </cell>
          <cell r="CH26">
            <v>0</v>
          </cell>
          <cell r="CI26">
            <v>568.13</v>
          </cell>
          <cell r="CJ26">
            <v>888.38</v>
          </cell>
          <cell r="CK26">
            <v>0</v>
          </cell>
          <cell r="CL26">
            <v>0</v>
          </cell>
          <cell r="CM26">
            <v>72.23</v>
          </cell>
          <cell r="CN26">
            <v>0</v>
          </cell>
          <cell r="CO26">
            <v>1273.6099999999999</v>
          </cell>
          <cell r="CP26">
            <v>284</v>
          </cell>
          <cell r="CQ26">
            <v>0</v>
          </cell>
          <cell r="CR26">
            <v>260.87</v>
          </cell>
          <cell r="CS26">
            <v>0</v>
          </cell>
          <cell r="CT26">
            <v>0</v>
          </cell>
          <cell r="CU26">
            <v>34</v>
          </cell>
          <cell r="CV26">
            <v>0</v>
          </cell>
          <cell r="CW26">
            <v>0</v>
          </cell>
          <cell r="CX26">
            <v>0</v>
          </cell>
          <cell r="CY26">
            <v>0</v>
          </cell>
          <cell r="CZ26">
            <v>48.32</v>
          </cell>
          <cell r="DA26">
            <v>180</v>
          </cell>
          <cell r="DB26">
            <v>0</v>
          </cell>
          <cell r="DC26">
            <v>30</v>
          </cell>
          <cell r="DD26">
            <v>0</v>
          </cell>
          <cell r="DE26">
            <v>244</v>
          </cell>
          <cell r="DF26">
            <v>0</v>
          </cell>
          <cell r="DG26">
            <v>2</v>
          </cell>
          <cell r="DH26">
            <v>0</v>
          </cell>
          <cell r="DI26">
            <v>0</v>
          </cell>
          <cell r="DJ26">
            <v>0</v>
          </cell>
          <cell r="DK26">
            <v>8</v>
          </cell>
          <cell r="DL26">
            <v>0</v>
          </cell>
          <cell r="DM26">
            <v>861.24</v>
          </cell>
          <cell r="DN26">
            <v>0</v>
          </cell>
          <cell r="DO26">
            <v>0</v>
          </cell>
          <cell r="DP26">
            <v>0</v>
          </cell>
          <cell r="DQ26">
            <v>78.91</v>
          </cell>
          <cell r="DR26">
            <v>2321.42</v>
          </cell>
          <cell r="DS26">
            <v>0</v>
          </cell>
          <cell r="DT26">
            <v>2400.33</v>
          </cell>
          <cell r="DU26">
            <v>0</v>
          </cell>
          <cell r="DV26">
            <v>0</v>
          </cell>
          <cell r="DW26">
            <v>13.56</v>
          </cell>
          <cell r="DX26">
            <v>0</v>
          </cell>
          <cell r="DY26">
            <v>0</v>
          </cell>
          <cell r="DZ26">
            <v>13.56</v>
          </cell>
          <cell r="EA26">
            <v>0</v>
          </cell>
          <cell r="EB26">
            <v>31.86</v>
          </cell>
          <cell r="EC26">
            <v>0</v>
          </cell>
          <cell r="ED26">
            <v>0</v>
          </cell>
          <cell r="EE26">
            <v>0</v>
          </cell>
          <cell r="EF26">
            <v>31.86</v>
          </cell>
          <cell r="EG26">
            <v>6.96</v>
          </cell>
          <cell r="EH26">
            <v>0</v>
          </cell>
          <cell r="EI26">
            <v>0</v>
          </cell>
          <cell r="EJ26">
            <v>0</v>
          </cell>
          <cell r="EK26">
            <v>6.96</v>
          </cell>
          <cell r="EL26">
            <v>57.02</v>
          </cell>
          <cell r="EM26">
            <v>71</v>
          </cell>
          <cell r="EN26">
            <v>161.86000000000001</v>
          </cell>
          <cell r="EO26">
            <v>1</v>
          </cell>
          <cell r="EP26" t="str">
            <v>ja</v>
          </cell>
          <cell r="EQ26">
            <v>0</v>
          </cell>
          <cell r="ER26">
            <v>2452.71</v>
          </cell>
          <cell r="ES26">
            <v>2452.71</v>
          </cell>
          <cell r="ET26">
            <v>16</v>
          </cell>
          <cell r="EU26">
            <v>30</v>
          </cell>
          <cell r="EV26">
            <v>0</v>
          </cell>
          <cell r="EW26">
            <v>17675.814279826547</v>
          </cell>
          <cell r="EX26">
            <v>2126.4106809517416</v>
          </cell>
          <cell r="EY26">
            <v>1.3932193994350361</v>
          </cell>
          <cell r="EZ26">
            <v>4641.3547288306345</v>
          </cell>
          <cell r="FA26">
            <v>0</v>
          </cell>
          <cell r="FB26">
            <v>677.39701825661189</v>
          </cell>
          <cell r="FC26">
            <v>2414.6300727350313</v>
          </cell>
          <cell r="FD26">
            <v>27537</v>
          </cell>
        </row>
        <row r="27">
          <cell r="I27">
            <v>2387</v>
          </cell>
          <cell r="J27" t="str">
            <v>Berlin, Am Tierpark 44</v>
          </cell>
          <cell r="K27" t="str">
            <v>Team 04</v>
          </cell>
          <cell r="L27" t="str">
            <v>Team 3 &amp; 4</v>
          </cell>
          <cell r="M27"/>
          <cell r="N27" t="str">
            <v>Harnisch, Claudia</v>
          </cell>
          <cell r="O27" t="str">
            <v>Unnerstall, Sven</v>
          </cell>
          <cell r="P27" t="str">
            <v>Macion, Marcus</v>
          </cell>
          <cell r="Q27" t="str">
            <v>Liebold, Matthias</v>
          </cell>
          <cell r="R27" t="str">
            <v>1230.034.01</v>
          </cell>
          <cell r="S27" t="str">
            <v>1230.100.34</v>
          </cell>
          <cell r="T27" t="str">
            <v>45</v>
          </cell>
          <cell r="U27" t="str">
            <v>Apartmentanlage Studierende</v>
          </cell>
          <cell r="V27">
            <v>45261</v>
          </cell>
          <cell r="W27" t="str">
            <v>TN05</v>
          </cell>
          <cell r="X27" t="str">
            <v>Apartment</v>
          </cell>
          <cell r="Y27" t="str">
            <v>Apartment</v>
          </cell>
          <cell r="Z27" t="str">
            <v>Berlin</v>
          </cell>
          <cell r="AA27" t="str">
            <v>10319</v>
          </cell>
          <cell r="AB27" t="str">
            <v>Berlin</v>
          </cell>
          <cell r="AC27" t="str">
            <v>Lichtenberg</v>
          </cell>
          <cell r="AD27" t="str">
            <v>Friedrichsfelde</v>
          </cell>
          <cell r="AE27" t="str">
            <v>Berlin, Am Tierpark 44</v>
          </cell>
          <cell r="AF27" t="str">
            <v>1230/1230/1230/2387/0001</v>
          </cell>
          <cell r="AG27">
            <v>2387</v>
          </cell>
          <cell r="AH27"/>
          <cell r="AI27">
            <v>1</v>
          </cell>
          <cell r="AJ27">
            <v>202</v>
          </cell>
          <cell r="AK27">
            <v>0</v>
          </cell>
          <cell r="AL27">
            <v>3399.1999999999994</v>
          </cell>
          <cell r="AM27">
            <v>0</v>
          </cell>
          <cell r="AN27">
            <v>0</v>
          </cell>
          <cell r="AO27">
            <v>0</v>
          </cell>
          <cell r="AP27">
            <v>7115</v>
          </cell>
          <cell r="AQ27" t="str">
            <v>1230.100.34</v>
          </cell>
          <cell r="AR27">
            <v>8</v>
          </cell>
          <cell r="AS27">
            <v>1</v>
          </cell>
          <cell r="AT27">
            <v>2</v>
          </cell>
          <cell r="AU27" t="str">
            <v>-</v>
          </cell>
          <cell r="AV27" t="str">
            <v>-</v>
          </cell>
          <cell r="AW27" t="str">
            <v>-</v>
          </cell>
          <cell r="AX27" t="str">
            <v>-</v>
          </cell>
          <cell r="AY27" t="str">
            <v>-</v>
          </cell>
          <cell r="AZ27" t="str">
            <v>-</v>
          </cell>
          <cell r="BA27" t="str">
            <v>-</v>
          </cell>
          <cell r="BB27" t="str">
            <v>-</v>
          </cell>
          <cell r="BC27" t="str">
            <v>-</v>
          </cell>
          <cell r="BD27" t="str">
            <v>-</v>
          </cell>
          <cell r="BE27" t="str">
            <v>-</v>
          </cell>
          <cell r="BF27" t="str">
            <v>-</v>
          </cell>
          <cell r="BG27" t="str">
            <v>-</v>
          </cell>
          <cell r="BH27" t="str">
            <v>-</v>
          </cell>
          <cell r="BI27"/>
          <cell r="BJ27" t="str">
            <v>A</v>
          </cell>
          <cell r="BK27" t="str">
            <v>A</v>
          </cell>
          <cell r="BL27" t="str">
            <v>G</v>
          </cell>
          <cell r="BM27" t="str">
            <v>G</v>
          </cell>
          <cell r="BN27" t="str">
            <v>G</v>
          </cell>
          <cell r="BO27" t="str">
            <v>G</v>
          </cell>
          <cell r="BP27" t="str">
            <v>G</v>
          </cell>
          <cell r="BQ27" t="str">
            <v>A</v>
          </cell>
          <cell r="BR27" t="str">
            <v>A2</v>
          </cell>
          <cell r="BS27" t="str">
            <v>A2</v>
          </cell>
          <cell r="BT27" t="str">
            <v>G2</v>
          </cell>
          <cell r="BU27" t="str">
            <v>G2</v>
          </cell>
          <cell r="BV27" t="str">
            <v>G2</v>
          </cell>
          <cell r="BW27" t="str">
            <v>G2</v>
          </cell>
          <cell r="BX27" t="str">
            <v>G2</v>
          </cell>
          <cell r="BY27" t="str">
            <v>A2</v>
          </cell>
          <cell r="BZ27">
            <v>0</v>
          </cell>
          <cell r="CA27">
            <v>4.0209075995448771</v>
          </cell>
          <cell r="CB27">
            <v>1563.99</v>
          </cell>
          <cell r="CC27">
            <v>0</v>
          </cell>
          <cell r="CD27">
            <v>295.94</v>
          </cell>
          <cell r="CE27">
            <v>0</v>
          </cell>
          <cell r="CF27">
            <v>0</v>
          </cell>
          <cell r="CG27">
            <v>0</v>
          </cell>
          <cell r="CH27">
            <v>0</v>
          </cell>
          <cell r="CI27">
            <v>1.99</v>
          </cell>
          <cell r="CJ27">
            <v>286.2</v>
          </cell>
          <cell r="CK27">
            <v>0</v>
          </cell>
          <cell r="CL27">
            <v>0</v>
          </cell>
          <cell r="CM27">
            <v>0</v>
          </cell>
          <cell r="CN27">
            <v>0</v>
          </cell>
          <cell r="CO27">
            <v>7.75</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157</v>
          </cell>
          <cell r="DF27">
            <v>0</v>
          </cell>
          <cell r="DG27">
            <v>0</v>
          </cell>
          <cell r="DH27">
            <v>0</v>
          </cell>
          <cell r="DI27">
            <v>0</v>
          </cell>
          <cell r="DJ27">
            <v>0</v>
          </cell>
          <cell r="DK27">
            <v>0</v>
          </cell>
          <cell r="DL27">
            <v>0</v>
          </cell>
          <cell r="DM27">
            <v>485.22</v>
          </cell>
          <cell r="DN27">
            <v>0</v>
          </cell>
          <cell r="DO27">
            <v>0</v>
          </cell>
          <cell r="DP27">
            <v>0</v>
          </cell>
          <cell r="DQ27">
            <v>101.09</v>
          </cell>
          <cell r="DR27">
            <v>335.01</v>
          </cell>
          <cell r="DS27">
            <v>0</v>
          </cell>
          <cell r="DT27">
            <v>436.1</v>
          </cell>
          <cell r="DU27">
            <v>0</v>
          </cell>
          <cell r="DV27">
            <v>0</v>
          </cell>
          <cell r="DW27">
            <v>34.380000000000003</v>
          </cell>
          <cell r="DX27">
            <v>0</v>
          </cell>
          <cell r="DY27">
            <v>0</v>
          </cell>
          <cell r="DZ27">
            <v>34.380000000000003</v>
          </cell>
          <cell r="EA27">
            <v>1035.01</v>
          </cell>
          <cell r="EB27">
            <v>0</v>
          </cell>
          <cell r="EC27">
            <v>0</v>
          </cell>
          <cell r="ED27">
            <v>0</v>
          </cell>
          <cell r="EE27">
            <v>0</v>
          </cell>
          <cell r="EF27">
            <v>1035.01</v>
          </cell>
          <cell r="EG27">
            <v>3</v>
          </cell>
          <cell r="EH27">
            <v>0</v>
          </cell>
          <cell r="EI27">
            <v>0</v>
          </cell>
          <cell r="EJ27">
            <v>0</v>
          </cell>
          <cell r="EK27">
            <v>3</v>
          </cell>
          <cell r="EL27">
            <v>1.45</v>
          </cell>
          <cell r="EM27">
            <v>0</v>
          </cell>
          <cell r="EN27">
            <v>0</v>
          </cell>
          <cell r="EO27">
            <v>1</v>
          </cell>
          <cell r="EP27" t="str">
            <v>nein, WEG</v>
          </cell>
          <cell r="EQ27"/>
          <cell r="ER27">
            <v>436.1</v>
          </cell>
          <cell r="ES27"/>
          <cell r="ET27">
            <v>8</v>
          </cell>
          <cell r="EU27">
            <v>20</v>
          </cell>
          <cell r="EV27">
            <v>0</v>
          </cell>
          <cell r="EW27">
            <v>0</v>
          </cell>
          <cell r="EX27">
            <v>0</v>
          </cell>
          <cell r="EY27">
            <v>0</v>
          </cell>
          <cell r="EZ27">
            <v>0</v>
          </cell>
          <cell r="FA27">
            <v>0</v>
          </cell>
          <cell r="FB27">
            <v>0</v>
          </cell>
          <cell r="FC27">
            <v>0</v>
          </cell>
          <cell r="FD27">
            <v>0</v>
          </cell>
        </row>
        <row r="28">
          <cell r="I28">
            <v>2392</v>
          </cell>
          <cell r="J28" t="str">
            <v>Berlin, Invalidensiedlung 1-53</v>
          </cell>
          <cell r="K28" t="str">
            <v>Team 01</v>
          </cell>
          <cell r="L28" t="str">
            <v>Team 7 &amp; 8</v>
          </cell>
          <cell r="M28"/>
          <cell r="N28" t="str">
            <v>Krause, Jörn Peter</v>
          </cell>
          <cell r="O28" t="str">
            <v>Mattern, Daniela</v>
          </cell>
          <cell r="P28" t="str">
            <v>Team KDN</v>
          </cell>
          <cell r="Q28" t="str">
            <v>Wegener, Maja</v>
          </cell>
          <cell r="R28" t="str">
            <v>1230.038.01</v>
          </cell>
          <cell r="S28" t="str">
            <v>1230.100.38</v>
          </cell>
          <cell r="T28" t="str">
            <v>40</v>
          </cell>
          <cell r="U28" t="str">
            <v>Mietwohnanlage</v>
          </cell>
          <cell r="V28"/>
          <cell r="W28" t="str">
            <v>TN04</v>
          </cell>
          <cell r="X28" t="str">
            <v>Wohnen</v>
          </cell>
          <cell r="Y28" t="str">
            <v>Wohnen</v>
          </cell>
          <cell r="Z28" t="str">
            <v>Berlin</v>
          </cell>
          <cell r="AA28" t="str">
            <v>13465</v>
          </cell>
          <cell r="AB28" t="str">
            <v>Berlin</v>
          </cell>
          <cell r="AC28" t="str">
            <v>Reinickendorf</v>
          </cell>
          <cell r="AD28" t="str">
            <v>Frohnau</v>
          </cell>
          <cell r="AE28" t="str">
            <v>Gärten am S-Bahndamm</v>
          </cell>
          <cell r="AF28" t="str">
            <v>1230/1230/1230/2392/1005</v>
          </cell>
          <cell r="AG28">
            <v>2392</v>
          </cell>
          <cell r="AH28"/>
          <cell r="AI28">
            <v>1</v>
          </cell>
          <cell r="AJ28">
            <v>191</v>
          </cell>
          <cell r="AK28">
            <v>0</v>
          </cell>
          <cell r="AL28">
            <v>25919.589999999989</v>
          </cell>
          <cell r="AM28">
            <v>15</v>
          </cell>
          <cell r="AN28">
            <v>0</v>
          </cell>
          <cell r="AO28">
            <v>0</v>
          </cell>
          <cell r="AP28">
            <v>0</v>
          </cell>
          <cell r="AQ28" t="str">
            <v>1230.100.38</v>
          </cell>
          <cell r="AR28">
            <v>2</v>
          </cell>
          <cell r="AS28">
            <v>51</v>
          </cell>
          <cell r="AT28" t="str">
            <v>DGS</v>
          </cell>
          <cell r="AU28" t="str">
            <v>-</v>
          </cell>
          <cell r="AV28" t="str">
            <v>-</v>
          </cell>
          <cell r="AW28" t="str">
            <v>-</v>
          </cell>
          <cell r="AX28" t="str">
            <v>-</v>
          </cell>
          <cell r="AY28" t="str">
            <v>-</v>
          </cell>
          <cell r="AZ28" t="str">
            <v>-</v>
          </cell>
          <cell r="BA28" t="str">
            <v>-</v>
          </cell>
          <cell r="BB28" t="str">
            <v>-</v>
          </cell>
          <cell r="BC28" t="str">
            <v>-</v>
          </cell>
          <cell r="BD28" t="str">
            <v>-</v>
          </cell>
          <cell r="BE28" t="str">
            <v>-</v>
          </cell>
          <cell r="BF28" t="str">
            <v>-</v>
          </cell>
          <cell r="BG28" t="str">
            <v>-</v>
          </cell>
          <cell r="BH28" t="str">
            <v>-</v>
          </cell>
          <cell r="BI28"/>
          <cell r="BJ28" t="str">
            <v>W</v>
          </cell>
          <cell r="BK28" t="str">
            <v>W</v>
          </cell>
          <cell r="BL28" t="str">
            <v>G</v>
          </cell>
          <cell r="BM28" t="str">
            <v>G</v>
          </cell>
          <cell r="BN28" t="str">
            <v>G</v>
          </cell>
          <cell r="BO28" t="str">
            <v>G</v>
          </cell>
          <cell r="BP28" t="str">
            <v>G</v>
          </cell>
          <cell r="BQ28" t="str">
            <v>entfällt</v>
          </cell>
          <cell r="BR28" t="str">
            <v>entfällt</v>
          </cell>
          <cell r="BS28" t="str">
            <v>entfällt</v>
          </cell>
          <cell r="BT28" t="str">
            <v>entfällt</v>
          </cell>
          <cell r="BU28" t="str">
            <v>entfällt</v>
          </cell>
          <cell r="BV28" t="str">
            <v>entfällt</v>
          </cell>
          <cell r="BW28" t="str">
            <v>entfällt</v>
          </cell>
          <cell r="BX28" t="str">
            <v>entfällt</v>
          </cell>
          <cell r="BY28" t="str">
            <v>entfällt</v>
          </cell>
          <cell r="BZ28">
            <v>93652.849999999991</v>
          </cell>
          <cell r="CA28">
            <v>3.6132072305156071</v>
          </cell>
          <cell r="CB28">
            <v>137742.81</v>
          </cell>
          <cell r="CC28">
            <v>0</v>
          </cell>
          <cell r="CD28">
            <v>94796.85</v>
          </cell>
          <cell r="CE28">
            <v>18019.34</v>
          </cell>
          <cell r="CF28">
            <v>5523.91</v>
          </cell>
          <cell r="CG28">
            <v>0</v>
          </cell>
          <cell r="CH28">
            <v>366</v>
          </cell>
          <cell r="CI28">
            <v>929.39</v>
          </cell>
          <cell r="CJ28">
            <v>17752.7</v>
          </cell>
          <cell r="CK28">
            <v>0</v>
          </cell>
          <cell r="CL28">
            <v>0</v>
          </cell>
          <cell r="CM28">
            <v>0</v>
          </cell>
          <cell r="CN28">
            <v>0</v>
          </cell>
          <cell r="CO28">
            <v>52179.35</v>
          </cell>
          <cell r="CP28">
            <v>0</v>
          </cell>
          <cell r="CQ28">
            <v>578.33000000000004</v>
          </cell>
          <cell r="CR28">
            <v>167.8</v>
          </cell>
          <cell r="CS28">
            <v>8</v>
          </cell>
          <cell r="CT28">
            <v>0</v>
          </cell>
          <cell r="CU28">
            <v>432</v>
          </cell>
          <cell r="CV28">
            <v>0</v>
          </cell>
          <cell r="CW28">
            <v>98</v>
          </cell>
          <cell r="CX28">
            <v>174.98</v>
          </cell>
          <cell r="CY28">
            <v>4551.74</v>
          </cell>
          <cell r="CZ28">
            <v>302.3</v>
          </cell>
          <cell r="DA28">
            <v>489</v>
          </cell>
          <cell r="DB28">
            <v>0</v>
          </cell>
          <cell r="DC28">
            <v>443</v>
          </cell>
          <cell r="DD28">
            <v>0</v>
          </cell>
          <cell r="DE28">
            <v>4338</v>
          </cell>
          <cell r="DF28">
            <v>0</v>
          </cell>
          <cell r="DG28">
            <v>116</v>
          </cell>
          <cell r="DH28">
            <v>0</v>
          </cell>
          <cell r="DI28">
            <v>0</v>
          </cell>
          <cell r="DJ28">
            <v>0</v>
          </cell>
          <cell r="DK28">
            <v>0</v>
          </cell>
          <cell r="DL28">
            <v>0</v>
          </cell>
          <cell r="DM28">
            <v>1069.92</v>
          </cell>
          <cell r="DN28">
            <v>0</v>
          </cell>
          <cell r="DO28">
            <v>0</v>
          </cell>
          <cell r="DP28">
            <v>0</v>
          </cell>
          <cell r="DQ28">
            <v>3606.41</v>
          </cell>
          <cell r="DR28">
            <v>914.09</v>
          </cell>
          <cell r="DS28">
            <v>170.34</v>
          </cell>
          <cell r="DT28">
            <v>4690.84</v>
          </cell>
          <cell r="DU28">
            <v>196.74</v>
          </cell>
          <cell r="DV28">
            <v>5560.94</v>
          </cell>
          <cell r="DW28">
            <v>16.350000000000001</v>
          </cell>
          <cell r="DX28">
            <v>0</v>
          </cell>
          <cell r="DY28">
            <v>0</v>
          </cell>
          <cell r="DZ28">
            <v>5774.03</v>
          </cell>
          <cell r="EA28">
            <v>1074.47</v>
          </cell>
          <cell r="EB28">
            <v>0</v>
          </cell>
          <cell r="EC28">
            <v>0</v>
          </cell>
          <cell r="ED28">
            <v>0</v>
          </cell>
          <cell r="EE28">
            <v>0</v>
          </cell>
          <cell r="EF28">
            <v>1074.47</v>
          </cell>
          <cell r="EG28">
            <v>53.63</v>
          </cell>
          <cell r="EH28">
            <v>0</v>
          </cell>
          <cell r="EI28">
            <v>0</v>
          </cell>
          <cell r="EJ28">
            <v>0</v>
          </cell>
          <cell r="EK28">
            <v>53.63</v>
          </cell>
          <cell r="EL28">
            <v>19.25</v>
          </cell>
          <cell r="EM28">
            <v>693</v>
          </cell>
          <cell r="EN28">
            <v>701.3</v>
          </cell>
          <cell r="EO28">
            <v>1</v>
          </cell>
          <cell r="EP28" t="str">
            <v>nein, DGS</v>
          </cell>
          <cell r="EQ28"/>
          <cell r="ER28">
            <v>4690.84</v>
          </cell>
          <cell r="ES28"/>
          <cell r="ET28"/>
          <cell r="EU28"/>
          <cell r="EV28">
            <v>29590.568454212389</v>
          </cell>
          <cell r="EW28">
            <v>294.98641696895703</v>
          </cell>
          <cell r="EX28">
            <v>22543.286598203515</v>
          </cell>
          <cell r="EY28">
            <v>1890.360659668215</v>
          </cell>
          <cell r="EZ28">
            <v>30038.255207211903</v>
          </cell>
          <cell r="FA28">
            <v>151.9691993359439</v>
          </cell>
          <cell r="FB28">
            <v>9129.7439181773098</v>
          </cell>
          <cell r="FC28">
            <v>13.679546221765651</v>
          </cell>
          <cell r="FD28">
            <v>93652.85</v>
          </cell>
        </row>
        <row r="29">
          <cell r="I29">
            <v>2354</v>
          </cell>
          <cell r="J29" t="str">
            <v>Berlin, Selma-Lagerlöf-Straße 10-16/Prenzlauer Promenade</v>
          </cell>
          <cell r="K29" t="str">
            <v>Team 04</v>
          </cell>
          <cell r="L29" t="str">
            <v>Team 3 &amp; 4</v>
          </cell>
          <cell r="M29"/>
          <cell r="N29" t="str">
            <v>Harnisch, Claudia</v>
          </cell>
          <cell r="O29" t="str">
            <v>Ruddigkeit, Anica</v>
          </cell>
          <cell r="P29" t="str">
            <v>Macion, Marcus</v>
          </cell>
          <cell r="Q29" t="str">
            <v>Liebold, Matthias</v>
          </cell>
          <cell r="R29" t="str">
            <v>1230.004.02</v>
          </cell>
          <cell r="S29" t="str">
            <v>1230.200.04</v>
          </cell>
          <cell r="T29" t="str">
            <v>45</v>
          </cell>
          <cell r="U29" t="str">
            <v>Apartmentanlage Studierende</v>
          </cell>
          <cell r="V29">
            <v>44470</v>
          </cell>
          <cell r="W29" t="str">
            <v>TN05</v>
          </cell>
          <cell r="X29" t="str">
            <v>Apartment</v>
          </cell>
          <cell r="Y29" t="str">
            <v>Apartment</v>
          </cell>
          <cell r="Z29" t="str">
            <v>Berlin</v>
          </cell>
          <cell r="AA29" t="str">
            <v>13189</v>
          </cell>
          <cell r="AB29" t="str">
            <v>Berlin</v>
          </cell>
          <cell r="AC29" t="str">
            <v>Pankow</v>
          </cell>
          <cell r="AD29" t="str">
            <v>Pankow</v>
          </cell>
          <cell r="AE29" t="str">
            <v>Selma-Lagerlöf-Str. 14</v>
          </cell>
          <cell r="AF29" t="str">
            <v>1230/1230/1230/2354/0002</v>
          </cell>
          <cell r="AG29">
            <v>2354</v>
          </cell>
          <cell r="AH29"/>
          <cell r="AI29">
            <v>1</v>
          </cell>
          <cell r="AJ29">
            <v>442</v>
          </cell>
          <cell r="AK29">
            <v>0</v>
          </cell>
          <cell r="AL29">
            <v>6629.5500000000102</v>
          </cell>
          <cell r="AM29">
            <v>360</v>
          </cell>
          <cell r="AN29">
            <v>360</v>
          </cell>
          <cell r="AO29">
            <v>0</v>
          </cell>
          <cell r="AP29" t="str">
            <v>-</v>
          </cell>
          <cell r="AQ29" t="str">
            <v>1230.200.04</v>
          </cell>
          <cell r="AR29">
            <v>6</v>
          </cell>
          <cell r="AS29">
            <v>5</v>
          </cell>
          <cell r="AT29">
            <v>6</v>
          </cell>
          <cell r="AU29" t="str">
            <v>-</v>
          </cell>
          <cell r="AV29" t="str">
            <v>-</v>
          </cell>
          <cell r="AW29" t="str">
            <v>-</v>
          </cell>
          <cell r="AX29" t="str">
            <v>-</v>
          </cell>
          <cell r="AY29" t="str">
            <v>-</v>
          </cell>
          <cell r="AZ29" t="str">
            <v>-</v>
          </cell>
          <cell r="BA29" t="str">
            <v>-</v>
          </cell>
          <cell r="BB29" t="str">
            <v>-</v>
          </cell>
          <cell r="BC29" t="str">
            <v>-</v>
          </cell>
          <cell r="BD29" t="str">
            <v>-</v>
          </cell>
          <cell r="BE29" t="str">
            <v>-</v>
          </cell>
          <cell r="BF29" t="str">
            <v>-</v>
          </cell>
          <cell r="BG29" t="str">
            <v>-</v>
          </cell>
          <cell r="BH29" t="str">
            <v>-</v>
          </cell>
          <cell r="BI29"/>
          <cell r="BJ29" t="str">
            <v>A</v>
          </cell>
          <cell r="BK29" t="str">
            <v>A</v>
          </cell>
          <cell r="BL29" t="str">
            <v>G</v>
          </cell>
          <cell r="BM29" t="str">
            <v>G</v>
          </cell>
          <cell r="BN29" t="str">
            <v>G</v>
          </cell>
          <cell r="BO29" t="str">
            <v>G</v>
          </cell>
          <cell r="BP29" t="str">
            <v>G</v>
          </cell>
          <cell r="BQ29" t="str">
            <v>A</v>
          </cell>
          <cell r="BR29" t="str">
            <v>A6</v>
          </cell>
          <cell r="BS29" t="str">
            <v>A6</v>
          </cell>
          <cell r="BT29" t="str">
            <v>G6</v>
          </cell>
          <cell r="BU29" t="str">
            <v>G6</v>
          </cell>
          <cell r="BV29" t="str">
            <v>G6</v>
          </cell>
          <cell r="BW29" t="str">
            <v>G6</v>
          </cell>
          <cell r="BX29" t="str">
            <v>G6</v>
          </cell>
          <cell r="BY29" t="str">
            <v>A6</v>
          </cell>
          <cell r="BZ29">
            <v>26648</v>
          </cell>
          <cell r="CA29">
            <v>4.0209075995448771</v>
          </cell>
          <cell r="CB29">
            <v>5323.07</v>
          </cell>
          <cell r="CC29">
            <v>0</v>
          </cell>
          <cell r="CD29">
            <v>3682.03</v>
          </cell>
          <cell r="CE29">
            <v>0</v>
          </cell>
          <cell r="CF29">
            <v>238.28</v>
          </cell>
          <cell r="CG29">
            <v>0</v>
          </cell>
          <cell r="CH29">
            <v>0</v>
          </cell>
          <cell r="CI29">
            <v>180.92</v>
          </cell>
          <cell r="CJ29">
            <v>1082.44</v>
          </cell>
          <cell r="CK29">
            <v>0</v>
          </cell>
          <cell r="CL29">
            <v>0</v>
          </cell>
          <cell r="CM29">
            <v>76.22</v>
          </cell>
          <cell r="CN29">
            <v>0</v>
          </cell>
          <cell r="CO29">
            <v>2104.17</v>
          </cell>
          <cell r="CP29">
            <v>0</v>
          </cell>
          <cell r="CQ29">
            <v>137.97</v>
          </cell>
          <cell r="CR29">
            <v>0</v>
          </cell>
          <cell r="CS29">
            <v>0</v>
          </cell>
          <cell r="CT29">
            <v>0</v>
          </cell>
          <cell r="CU29">
            <v>25</v>
          </cell>
          <cell r="CV29">
            <v>0</v>
          </cell>
          <cell r="CW29">
            <v>1</v>
          </cell>
          <cell r="CX29">
            <v>89.36</v>
          </cell>
          <cell r="CY29">
            <v>0</v>
          </cell>
          <cell r="CZ29">
            <v>31.82</v>
          </cell>
          <cell r="DA29">
            <v>843</v>
          </cell>
          <cell r="DB29">
            <v>0</v>
          </cell>
          <cell r="DC29">
            <v>0</v>
          </cell>
          <cell r="DD29">
            <v>0</v>
          </cell>
          <cell r="DE29">
            <v>260</v>
          </cell>
          <cell r="DF29">
            <v>0</v>
          </cell>
          <cell r="DG29">
            <v>0</v>
          </cell>
          <cell r="DH29">
            <v>0</v>
          </cell>
          <cell r="DI29">
            <v>0</v>
          </cell>
          <cell r="DJ29">
            <v>0</v>
          </cell>
          <cell r="DK29">
            <v>0</v>
          </cell>
          <cell r="DL29">
            <v>0</v>
          </cell>
          <cell r="DM29">
            <v>1090.95</v>
          </cell>
          <cell r="DN29">
            <v>0</v>
          </cell>
          <cell r="DO29">
            <v>0</v>
          </cell>
          <cell r="DP29">
            <v>0</v>
          </cell>
          <cell r="DQ29">
            <v>641.23</v>
          </cell>
          <cell r="DR29">
            <v>1430.42</v>
          </cell>
          <cell r="DS29">
            <v>0</v>
          </cell>
          <cell r="DT29">
            <v>2071.65</v>
          </cell>
          <cell r="DU29">
            <v>0</v>
          </cell>
          <cell r="DV29">
            <v>0</v>
          </cell>
          <cell r="DW29">
            <v>0</v>
          </cell>
          <cell r="DX29">
            <v>0</v>
          </cell>
          <cell r="DY29">
            <v>0</v>
          </cell>
          <cell r="DZ29">
            <v>0</v>
          </cell>
          <cell r="EA29">
            <v>42.3</v>
          </cell>
          <cell r="EB29">
            <v>0</v>
          </cell>
          <cell r="EC29">
            <v>0</v>
          </cell>
          <cell r="ED29">
            <v>0</v>
          </cell>
          <cell r="EE29">
            <v>0</v>
          </cell>
          <cell r="EF29">
            <v>42.3</v>
          </cell>
          <cell r="EG29">
            <v>0</v>
          </cell>
          <cell r="EH29">
            <v>0</v>
          </cell>
          <cell r="EI29">
            <v>0</v>
          </cell>
          <cell r="EJ29">
            <v>0</v>
          </cell>
          <cell r="EK29">
            <v>0</v>
          </cell>
          <cell r="EL29">
            <v>688.62</v>
          </cell>
          <cell r="EM29">
            <v>115</v>
          </cell>
          <cell r="EN29">
            <v>170.93</v>
          </cell>
          <cell r="EO29">
            <v>1</v>
          </cell>
          <cell r="EP29" t="str">
            <v>ja</v>
          </cell>
          <cell r="EQ29">
            <v>689.54</v>
          </cell>
          <cell r="ER29">
            <v>1424.4100000000003</v>
          </cell>
          <cell r="ES29">
            <v>2113.9500000000003</v>
          </cell>
          <cell r="ET29">
            <v>12</v>
          </cell>
          <cell r="EU29">
            <v>30</v>
          </cell>
          <cell r="EV29">
            <v>0</v>
          </cell>
          <cell r="EW29">
            <v>17105.171185271374</v>
          </cell>
          <cell r="EX29">
            <v>2057.7619866362352</v>
          </cell>
          <cell r="EY29">
            <v>1.348240932423461</v>
          </cell>
          <cell r="EZ29">
            <v>4491.5139925873818</v>
          </cell>
          <cell r="FA29">
            <v>0</v>
          </cell>
          <cell r="FB29">
            <v>655.52804381385749</v>
          </cell>
          <cell r="FC29">
            <v>2336.6765507587288</v>
          </cell>
          <cell r="FD29">
            <v>26648.000000000004</v>
          </cell>
        </row>
        <row r="30">
          <cell r="I30">
            <v>2378</v>
          </cell>
          <cell r="J30" t="str">
            <v>Berlin, Von-der-Gablentz-Straße 3-15</v>
          </cell>
          <cell r="K30" t="str">
            <v>Team 04</v>
          </cell>
          <cell r="L30" t="str">
            <v>Team 7 &amp; 8</v>
          </cell>
          <cell r="M30"/>
          <cell r="N30" t="str">
            <v>Harnisch, Claudia</v>
          </cell>
          <cell r="O30" t="str">
            <v>Preussler, Iris</v>
          </cell>
          <cell r="P30" t="str">
            <v xml:space="preserve"> Eckardt, Konstantin</v>
          </cell>
          <cell r="Q30" t="str">
            <v>Gros, Rahel</v>
          </cell>
          <cell r="R30" t="str">
            <v>1231.025.01</v>
          </cell>
          <cell r="S30" t="str">
            <v>1231.100.25</v>
          </cell>
          <cell r="T30" t="str">
            <v>45</v>
          </cell>
          <cell r="U30" t="str">
            <v>Apartmentanlage Studierende</v>
          </cell>
          <cell r="V30"/>
          <cell r="W30" t="str">
            <v>TN05</v>
          </cell>
          <cell r="X30" t="str">
            <v>Apartment</v>
          </cell>
          <cell r="Y30" t="str">
            <v>Apartment</v>
          </cell>
          <cell r="Z30" t="str">
            <v>Berlin</v>
          </cell>
          <cell r="AA30" t="str">
            <v>13403</v>
          </cell>
          <cell r="AB30" t="str">
            <v>Berlin</v>
          </cell>
          <cell r="AC30" t="str">
            <v>Reinickendorf</v>
          </cell>
          <cell r="AD30" t="str">
            <v>Tegel</v>
          </cell>
          <cell r="AE30" t="str">
            <v>Von-der-Gablentz-Straße 3-15</v>
          </cell>
          <cell r="AF30" t="str">
            <v>1231/1231/1231/2378/1001</v>
          </cell>
          <cell r="AG30">
            <v>2378</v>
          </cell>
          <cell r="AH30"/>
          <cell r="AI30">
            <v>1</v>
          </cell>
          <cell r="AJ30">
            <v>420</v>
          </cell>
          <cell r="AK30">
            <v>0</v>
          </cell>
          <cell r="AL30">
            <v>17381.160000000204</v>
          </cell>
          <cell r="AM30">
            <v>147</v>
          </cell>
          <cell r="AN30">
            <v>117</v>
          </cell>
          <cell r="AO30">
            <v>117</v>
          </cell>
          <cell r="AP30" t="str">
            <v>-</v>
          </cell>
          <cell r="AQ30" t="str">
            <v>1231.100.25</v>
          </cell>
          <cell r="AR30">
            <v>5</v>
          </cell>
          <cell r="AS30">
            <v>2</v>
          </cell>
          <cell r="AT30">
            <v>6</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cell r="BJ30" t="str">
            <v>A</v>
          </cell>
          <cell r="BK30" t="str">
            <v>A</v>
          </cell>
          <cell r="BL30" t="str">
            <v>G</v>
          </cell>
          <cell r="BM30" t="str">
            <v>G</v>
          </cell>
          <cell r="BN30" t="str">
            <v>G</v>
          </cell>
          <cell r="BO30" t="str">
            <v>G</v>
          </cell>
          <cell r="BP30" t="str">
            <v>G</v>
          </cell>
          <cell r="BQ30" t="str">
            <v>A</v>
          </cell>
          <cell r="BR30" t="str">
            <v>A6</v>
          </cell>
          <cell r="BS30" t="str">
            <v>A6</v>
          </cell>
          <cell r="BT30" t="str">
            <v>G6</v>
          </cell>
          <cell r="BU30" t="str">
            <v>G6</v>
          </cell>
          <cell r="BV30" t="str">
            <v>G6</v>
          </cell>
          <cell r="BW30" t="str">
            <v>G6</v>
          </cell>
          <cell r="BX30" t="str">
            <v>G6</v>
          </cell>
          <cell r="BY30" t="str">
            <v>A6</v>
          </cell>
          <cell r="BZ30">
            <v>70000</v>
          </cell>
          <cell r="CA30">
            <v>4.0209075995448771</v>
          </cell>
          <cell r="CB30">
            <v>6272.43</v>
          </cell>
          <cell r="CC30">
            <v>0</v>
          </cell>
          <cell r="CD30">
            <v>3798.43</v>
          </cell>
          <cell r="CE30">
            <v>0</v>
          </cell>
          <cell r="CF30">
            <v>63.92</v>
          </cell>
          <cell r="CG30">
            <v>0</v>
          </cell>
          <cell r="CH30">
            <v>0</v>
          </cell>
          <cell r="CI30">
            <v>324.02</v>
          </cell>
          <cell r="CJ30">
            <v>1539.25</v>
          </cell>
          <cell r="CK30">
            <v>0</v>
          </cell>
          <cell r="CL30">
            <v>0</v>
          </cell>
          <cell r="CM30">
            <v>109.26</v>
          </cell>
          <cell r="CN30">
            <v>0</v>
          </cell>
          <cell r="CO30">
            <v>1761.98</v>
          </cell>
          <cell r="CP30">
            <v>170</v>
          </cell>
          <cell r="CQ30">
            <v>0</v>
          </cell>
          <cell r="CR30">
            <v>0</v>
          </cell>
          <cell r="CS30">
            <v>0</v>
          </cell>
          <cell r="CT30">
            <v>0</v>
          </cell>
          <cell r="CU30">
            <v>23</v>
          </cell>
          <cell r="CV30">
            <v>0</v>
          </cell>
          <cell r="CW30">
            <v>21</v>
          </cell>
          <cell r="CX30">
            <v>22.3</v>
          </cell>
          <cell r="CY30">
            <v>0</v>
          </cell>
          <cell r="CZ30">
            <v>45.44</v>
          </cell>
          <cell r="DA30">
            <v>257</v>
          </cell>
          <cell r="DB30">
            <v>0</v>
          </cell>
          <cell r="DC30">
            <v>0</v>
          </cell>
          <cell r="DD30">
            <v>0</v>
          </cell>
          <cell r="DE30">
            <v>84</v>
          </cell>
          <cell r="DF30">
            <v>0</v>
          </cell>
          <cell r="DG30">
            <v>84</v>
          </cell>
          <cell r="DH30">
            <v>0</v>
          </cell>
          <cell r="DI30">
            <v>0</v>
          </cell>
          <cell r="DJ30">
            <v>0</v>
          </cell>
          <cell r="DK30">
            <v>0</v>
          </cell>
          <cell r="DL30">
            <v>0</v>
          </cell>
          <cell r="DM30">
            <v>186.62</v>
          </cell>
          <cell r="DN30">
            <v>0</v>
          </cell>
          <cell r="DO30">
            <v>0</v>
          </cell>
          <cell r="DP30">
            <v>0</v>
          </cell>
          <cell r="DQ30">
            <v>0</v>
          </cell>
          <cell r="DR30">
            <v>646.73</v>
          </cell>
          <cell r="DS30">
            <v>0</v>
          </cell>
          <cell r="DT30">
            <v>646.73</v>
          </cell>
          <cell r="DU30">
            <v>0</v>
          </cell>
          <cell r="DV30">
            <v>0</v>
          </cell>
          <cell r="DW30">
            <v>1734.42</v>
          </cell>
          <cell r="DX30">
            <v>0</v>
          </cell>
          <cell r="DY30">
            <v>0</v>
          </cell>
          <cell r="DZ30">
            <v>1734.42</v>
          </cell>
          <cell r="EA30">
            <v>1394.05</v>
          </cell>
          <cell r="EB30">
            <v>0</v>
          </cell>
          <cell r="EC30">
            <v>0</v>
          </cell>
          <cell r="ED30">
            <v>0</v>
          </cell>
          <cell r="EE30">
            <v>0</v>
          </cell>
          <cell r="EF30">
            <v>1394.05</v>
          </cell>
          <cell r="EG30">
            <v>0</v>
          </cell>
          <cell r="EH30">
            <v>0</v>
          </cell>
          <cell r="EI30">
            <v>0</v>
          </cell>
          <cell r="EJ30">
            <v>8.48</v>
          </cell>
          <cell r="EK30">
            <v>8.48</v>
          </cell>
          <cell r="EL30">
            <v>94.09</v>
          </cell>
          <cell r="EM30">
            <v>129</v>
          </cell>
          <cell r="EN30">
            <v>227.53</v>
          </cell>
          <cell r="EO30">
            <v>1</v>
          </cell>
          <cell r="EP30" t="str">
            <v>ja</v>
          </cell>
          <cell r="EQ30">
            <v>1410.06</v>
          </cell>
          <cell r="ER30">
            <v>2373.62</v>
          </cell>
          <cell r="ES30">
            <v>3783.68</v>
          </cell>
          <cell r="ET30">
            <v>16</v>
          </cell>
          <cell r="EU30">
            <v>18</v>
          </cell>
          <cell r="EV30">
            <v>0</v>
          </cell>
          <cell r="EW30">
            <v>44932.527130328584</v>
          </cell>
          <cell r="EX30">
            <v>5405.4090012209726</v>
          </cell>
          <cell r="EY30">
            <v>3.5416115757145854</v>
          </cell>
          <cell r="EZ30">
            <v>11798.483168760011</v>
          </cell>
          <cell r="FA30">
            <v>0</v>
          </cell>
          <cell r="FB30">
            <v>1721.9664915554647</v>
          </cell>
          <cell r="FC30">
            <v>6138.0725965592546</v>
          </cell>
          <cell r="FD30">
            <v>70000</v>
          </cell>
        </row>
        <row r="31">
          <cell r="I31">
            <v>2386</v>
          </cell>
          <cell r="J31" t="str">
            <v>Berlin, Plönzeile 27/29</v>
          </cell>
          <cell r="K31" t="str">
            <v>Team 04</v>
          </cell>
          <cell r="L31" t="str">
            <v>Team 3 &amp; 4</v>
          </cell>
          <cell r="M31"/>
          <cell r="N31" t="str">
            <v>Harnisch, Claudia</v>
          </cell>
          <cell r="O31" t="str">
            <v>Figaschewsky, Katja</v>
          </cell>
          <cell r="P31"/>
          <cell r="Q31"/>
          <cell r="R31" t="str">
            <v>1233.033.01</v>
          </cell>
          <cell r="S31" t="str">
            <v>1233.100.33</v>
          </cell>
          <cell r="T31" t="str">
            <v>45</v>
          </cell>
          <cell r="U31" t="str">
            <v>Apartmentanlage Studierende</v>
          </cell>
          <cell r="V31">
            <v>44652</v>
          </cell>
          <cell r="W31" t="str">
            <v>TN05</v>
          </cell>
          <cell r="X31" t="str">
            <v>Apartment</v>
          </cell>
          <cell r="Y31" t="str">
            <v>Apartment</v>
          </cell>
          <cell r="Z31" t="str">
            <v>Berlin</v>
          </cell>
          <cell r="AA31" t="str">
            <v>12459</v>
          </cell>
          <cell r="AB31" t="str">
            <v>Berlin</v>
          </cell>
          <cell r="AC31" t="str">
            <v>Treptow-Köpenick</v>
          </cell>
          <cell r="AD31" t="str">
            <v>Oberschöneweide</v>
          </cell>
          <cell r="AE31" t="str">
            <v>Berlin, Plönzeile 27/29 - Vorderhaus</v>
          </cell>
          <cell r="AF31" t="str">
            <v>1233/1233/1233/2386/0001</v>
          </cell>
          <cell r="AG31">
            <v>2386</v>
          </cell>
          <cell r="AH31"/>
          <cell r="AI31">
            <v>1</v>
          </cell>
          <cell r="AJ31">
            <v>216</v>
          </cell>
          <cell r="AK31">
            <v>0</v>
          </cell>
          <cell r="AL31">
            <v>7706</v>
          </cell>
          <cell r="AM31">
            <v>536.28</v>
          </cell>
          <cell r="AN31">
            <v>536.28</v>
          </cell>
          <cell r="AO31">
            <v>0</v>
          </cell>
          <cell r="AP31" t="str">
            <v>-</v>
          </cell>
          <cell r="AQ31" t="str">
            <v>1233.100.33</v>
          </cell>
          <cell r="AR31">
            <v>6</v>
          </cell>
          <cell r="AS31">
            <v>4</v>
          </cell>
          <cell r="AT31">
            <v>4</v>
          </cell>
          <cell r="AU31" t="str">
            <v>-</v>
          </cell>
          <cell r="AV31" t="str">
            <v>-</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cell r="BJ31" t="str">
            <v>A</v>
          </cell>
          <cell r="BK31" t="str">
            <v>A</v>
          </cell>
          <cell r="BL31" t="str">
            <v>G</v>
          </cell>
          <cell r="BM31" t="str">
            <v>G</v>
          </cell>
          <cell r="BN31" t="str">
            <v>G</v>
          </cell>
          <cell r="BO31" t="str">
            <v>G</v>
          </cell>
          <cell r="BP31" t="str">
            <v>G</v>
          </cell>
          <cell r="BQ31" t="str">
            <v>A</v>
          </cell>
          <cell r="BR31" t="str">
            <v>A4</v>
          </cell>
          <cell r="BS31" t="str">
            <v>A4</v>
          </cell>
          <cell r="BT31" t="str">
            <v>G4</v>
          </cell>
          <cell r="BU31" t="str">
            <v>G4</v>
          </cell>
          <cell r="BV31" t="str">
            <v>G4</v>
          </cell>
          <cell r="BW31" t="str">
            <v>G4</v>
          </cell>
          <cell r="BX31" t="str">
            <v>G4</v>
          </cell>
          <cell r="BY31" t="str">
            <v>A4</v>
          </cell>
          <cell r="BZ31">
            <v>31000</v>
          </cell>
          <cell r="CA31">
            <v>4.0209075995448771</v>
          </cell>
          <cell r="CB31">
            <v>2520.11</v>
          </cell>
          <cell r="CC31">
            <v>0</v>
          </cell>
          <cell r="CD31">
            <v>1288.6099999999999</v>
          </cell>
          <cell r="CE31">
            <v>0</v>
          </cell>
          <cell r="CF31">
            <v>56.35</v>
          </cell>
          <cell r="CG31">
            <v>0</v>
          </cell>
          <cell r="CH31">
            <v>31</v>
          </cell>
          <cell r="CI31">
            <v>0</v>
          </cell>
          <cell r="CJ31">
            <v>496.05</v>
          </cell>
          <cell r="CK31">
            <v>0</v>
          </cell>
          <cell r="CL31">
            <v>0</v>
          </cell>
          <cell r="CM31">
            <v>37.33</v>
          </cell>
          <cell r="CN31">
            <v>0</v>
          </cell>
          <cell r="CO31">
            <v>682.09</v>
          </cell>
          <cell r="CP31">
            <v>0</v>
          </cell>
          <cell r="CQ31">
            <v>0</v>
          </cell>
          <cell r="CR31">
            <v>0</v>
          </cell>
          <cell r="CS31">
            <v>0</v>
          </cell>
          <cell r="CT31">
            <v>0</v>
          </cell>
          <cell r="CU31">
            <v>6</v>
          </cell>
          <cell r="CV31">
            <v>0</v>
          </cell>
          <cell r="CW31">
            <v>0</v>
          </cell>
          <cell r="CX31">
            <v>7.8</v>
          </cell>
          <cell r="CY31">
            <v>206.27</v>
          </cell>
          <cell r="CZ31">
            <v>11.94</v>
          </cell>
          <cell r="DA31">
            <v>0</v>
          </cell>
          <cell r="DB31">
            <v>0</v>
          </cell>
          <cell r="DC31">
            <v>0</v>
          </cell>
          <cell r="DD31">
            <v>0</v>
          </cell>
          <cell r="DE31">
            <v>40</v>
          </cell>
          <cell r="DF31">
            <v>0</v>
          </cell>
          <cell r="DG31">
            <v>35</v>
          </cell>
          <cell r="DH31">
            <v>0</v>
          </cell>
          <cell r="DI31">
            <v>0</v>
          </cell>
          <cell r="DJ31">
            <v>0</v>
          </cell>
          <cell r="DK31">
            <v>104</v>
          </cell>
          <cell r="DL31">
            <v>0</v>
          </cell>
          <cell r="DM31">
            <v>169.67</v>
          </cell>
          <cell r="DN31">
            <v>0</v>
          </cell>
          <cell r="DO31">
            <v>0</v>
          </cell>
          <cell r="DP31">
            <v>0</v>
          </cell>
          <cell r="DQ31">
            <v>0</v>
          </cell>
          <cell r="DR31">
            <v>505.42</v>
          </cell>
          <cell r="DS31">
            <v>0</v>
          </cell>
          <cell r="DT31">
            <v>505.42</v>
          </cell>
          <cell r="DU31">
            <v>0</v>
          </cell>
          <cell r="DV31">
            <v>0</v>
          </cell>
          <cell r="DW31">
            <v>783.8</v>
          </cell>
          <cell r="DX31">
            <v>0</v>
          </cell>
          <cell r="DY31">
            <v>0</v>
          </cell>
          <cell r="DZ31">
            <v>783.8</v>
          </cell>
          <cell r="EA31">
            <v>423.84</v>
          </cell>
          <cell r="EB31">
            <v>37.380000000000003</v>
          </cell>
          <cell r="EC31">
            <v>0</v>
          </cell>
          <cell r="ED31">
            <v>0</v>
          </cell>
          <cell r="EE31">
            <v>0</v>
          </cell>
          <cell r="EF31">
            <v>461.21999999999997</v>
          </cell>
          <cell r="EG31">
            <v>0</v>
          </cell>
          <cell r="EH31">
            <v>0</v>
          </cell>
          <cell r="EI31">
            <v>0</v>
          </cell>
          <cell r="EJ31">
            <v>11.67</v>
          </cell>
          <cell r="EK31">
            <v>11.67</v>
          </cell>
          <cell r="EL31">
            <v>1.76</v>
          </cell>
          <cell r="EM31">
            <v>98</v>
          </cell>
          <cell r="EN31">
            <v>210.75</v>
          </cell>
          <cell r="EO31">
            <v>1</v>
          </cell>
          <cell r="EP31" t="str">
            <v>ja</v>
          </cell>
          <cell r="EQ31">
            <v>638</v>
          </cell>
          <cell r="ER31">
            <v>1124.1100000000001</v>
          </cell>
          <cell r="ES31">
            <v>1762.1100000000001</v>
          </cell>
          <cell r="ET31">
            <v>8</v>
          </cell>
          <cell r="EU31">
            <v>17</v>
          </cell>
          <cell r="EV31">
            <v>0</v>
          </cell>
          <cell r="EW31">
            <v>19898.690586288372</v>
          </cell>
          <cell r="EX31">
            <v>2393.8239862550022</v>
          </cell>
          <cell r="EY31">
            <v>1.5684279835307449</v>
          </cell>
          <cell r="EZ31">
            <v>5225.0425461651475</v>
          </cell>
          <cell r="FA31">
            <v>0</v>
          </cell>
          <cell r="FB31">
            <v>762.58516054599158</v>
          </cell>
          <cell r="FC31">
            <v>2718.2892927619555</v>
          </cell>
          <cell r="FD31">
            <v>30999.999999999996</v>
          </cell>
        </row>
        <row r="32">
          <cell r="I32">
            <v>2612</v>
          </cell>
          <cell r="J32" t="str">
            <v>Berlin, Alte Hellersdorfer Straße 134 - 148 gerade</v>
          </cell>
          <cell r="K32" t="str">
            <v>Team 02</v>
          </cell>
          <cell r="L32" t="str">
            <v>Team 1 &amp; 2</v>
          </cell>
          <cell r="M32"/>
          <cell r="N32" t="str">
            <v>Schroll, Marcel</v>
          </cell>
          <cell r="O32" t="str">
            <v>Winzerling, Enrico</v>
          </cell>
          <cell r="P32" t="str">
            <v>Team KDN / Hilbrecht, Dirk</v>
          </cell>
          <cell r="Q32" t="str">
            <v>Wegener, Maja</v>
          </cell>
          <cell r="R32" t="str">
            <v>1811.010.01</v>
          </cell>
          <cell r="S32" t="str">
            <v>1811.100.10</v>
          </cell>
          <cell r="T32" t="str">
            <v>40</v>
          </cell>
          <cell r="U32" t="str">
            <v>Mietwohnanlage</v>
          </cell>
          <cell r="V32"/>
          <cell r="W32" t="str">
            <v>TN04</v>
          </cell>
          <cell r="X32" t="str">
            <v>Wohnen</v>
          </cell>
          <cell r="Y32" t="str">
            <v>Wohnen</v>
          </cell>
          <cell r="Z32" t="str">
            <v>Berlin</v>
          </cell>
          <cell r="AA32" t="str">
            <v>12629</v>
          </cell>
          <cell r="AB32" t="str">
            <v>Berlin</v>
          </cell>
          <cell r="AC32" t="str">
            <v>Marzahn-Hellersdorf</v>
          </cell>
          <cell r="AD32" t="str">
            <v>Hellersdorf</v>
          </cell>
          <cell r="AE32" t="str">
            <v>Berlin, Alte Hellersdorfer Str. 134</v>
          </cell>
          <cell r="AF32" t="str">
            <v>1811/1811/1811/2612/0001</v>
          </cell>
          <cell r="AG32">
            <v>2612</v>
          </cell>
          <cell r="AH32"/>
          <cell r="AI32">
            <v>1</v>
          </cell>
          <cell r="AJ32">
            <v>313</v>
          </cell>
          <cell r="AK32">
            <v>0</v>
          </cell>
          <cell r="AL32">
            <v>21315.239999999711</v>
          </cell>
          <cell r="AM32">
            <v>471.26</v>
          </cell>
          <cell r="AN32">
            <v>278</v>
          </cell>
          <cell r="AO32">
            <v>278</v>
          </cell>
          <cell r="AP32">
            <v>0</v>
          </cell>
          <cell r="AQ32" t="str">
            <v>1811.100.10</v>
          </cell>
          <cell r="AR32">
            <v>12</v>
          </cell>
          <cell r="AS32">
            <v>8</v>
          </cell>
          <cell r="AT32" t="str">
            <v>DGS</v>
          </cell>
          <cell r="AU32">
            <v>45657</v>
          </cell>
          <cell r="AV32">
            <v>46387</v>
          </cell>
          <cell r="AW32">
            <v>45657</v>
          </cell>
          <cell r="AX32">
            <v>46387</v>
          </cell>
          <cell r="AY32">
            <v>45657</v>
          </cell>
          <cell r="AZ32">
            <v>46387</v>
          </cell>
          <cell r="BA32" t="str">
            <v>-</v>
          </cell>
          <cell r="BB32" t="str">
            <v>-</v>
          </cell>
          <cell r="BC32">
            <v>45657</v>
          </cell>
          <cell r="BD32">
            <v>46387</v>
          </cell>
          <cell r="BE32" t="str">
            <v>-</v>
          </cell>
          <cell r="BF32" t="str">
            <v>-</v>
          </cell>
          <cell r="BG32">
            <v>45657</v>
          </cell>
          <cell r="BH32">
            <v>46387</v>
          </cell>
          <cell r="BI32"/>
          <cell r="BJ32" t="str">
            <v>W</v>
          </cell>
          <cell r="BK32" t="str">
            <v>W</v>
          </cell>
          <cell r="BL32" t="str">
            <v>G</v>
          </cell>
          <cell r="BM32" t="str">
            <v>G</v>
          </cell>
          <cell r="BN32" t="str">
            <v>G</v>
          </cell>
          <cell r="BO32" t="str">
            <v>G</v>
          </cell>
          <cell r="BP32" t="str">
            <v>G</v>
          </cell>
          <cell r="BQ32" t="str">
            <v>entfällt</v>
          </cell>
          <cell r="BR32" t="str">
            <v>entfällt</v>
          </cell>
          <cell r="BS32" t="str">
            <v>entfällt</v>
          </cell>
          <cell r="BT32" t="str">
            <v>entfällt</v>
          </cell>
          <cell r="BU32" t="str">
            <v>entfällt</v>
          </cell>
          <cell r="BV32" t="str">
            <v>entfällt</v>
          </cell>
          <cell r="BW32" t="str">
            <v>entfällt</v>
          </cell>
          <cell r="BX32" t="str">
            <v>entfällt</v>
          </cell>
          <cell r="BY32" t="str">
            <v>entfällt</v>
          </cell>
          <cell r="BZ32">
            <v>87778.240000000034</v>
          </cell>
          <cell r="CA32">
            <v>4.1180976615792844</v>
          </cell>
          <cell r="CB32">
            <v>20002.46</v>
          </cell>
          <cell r="CC32">
            <v>6134.71</v>
          </cell>
          <cell r="CD32">
            <v>13146.39</v>
          </cell>
          <cell r="CE32">
            <v>1839.59</v>
          </cell>
          <cell r="CF32">
            <v>4.2300000000000004</v>
          </cell>
          <cell r="CG32">
            <v>0</v>
          </cell>
          <cell r="CH32">
            <v>206</v>
          </cell>
          <cell r="CI32">
            <v>2.34</v>
          </cell>
          <cell r="CJ32">
            <v>7937.42</v>
          </cell>
          <cell r="CK32">
            <v>0</v>
          </cell>
          <cell r="CL32">
            <v>0</v>
          </cell>
          <cell r="CM32">
            <v>330.08</v>
          </cell>
          <cell r="CN32">
            <v>0</v>
          </cell>
          <cell r="CO32">
            <v>2804.85</v>
          </cell>
          <cell r="CP32">
            <v>629</v>
          </cell>
          <cell r="CQ32">
            <v>0</v>
          </cell>
          <cell r="CR32">
            <v>143.66</v>
          </cell>
          <cell r="CS32">
            <v>2</v>
          </cell>
          <cell r="CT32">
            <v>299.49</v>
          </cell>
          <cell r="CU32">
            <v>97</v>
          </cell>
          <cell r="CV32">
            <v>0</v>
          </cell>
          <cell r="CW32">
            <v>0</v>
          </cell>
          <cell r="CX32">
            <v>57.43</v>
          </cell>
          <cell r="CY32">
            <v>352.02</v>
          </cell>
          <cell r="CZ32">
            <v>12.43</v>
          </cell>
          <cell r="DA32">
            <v>513</v>
          </cell>
          <cell r="DB32">
            <v>0</v>
          </cell>
          <cell r="DC32">
            <v>0</v>
          </cell>
          <cell r="DD32">
            <v>0</v>
          </cell>
          <cell r="DE32">
            <v>859</v>
          </cell>
          <cell r="DF32">
            <v>0</v>
          </cell>
          <cell r="DG32">
            <v>0</v>
          </cell>
          <cell r="DH32">
            <v>0</v>
          </cell>
          <cell r="DI32">
            <v>0</v>
          </cell>
          <cell r="DJ32">
            <v>0</v>
          </cell>
          <cell r="DK32">
            <v>0</v>
          </cell>
          <cell r="DL32">
            <v>0</v>
          </cell>
          <cell r="DM32">
            <v>867.72</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1</v>
          </cell>
          <cell r="EP32" t="str">
            <v>nein, DGS</v>
          </cell>
          <cell r="EQ32"/>
          <cell r="ER32">
            <v>0</v>
          </cell>
          <cell r="ES32"/>
          <cell r="ET32"/>
          <cell r="EU32"/>
          <cell r="EV32">
            <v>27734.425802421232</v>
          </cell>
          <cell r="EW32">
            <v>276.48265381610059</v>
          </cell>
          <cell r="EX32">
            <v>21129.202383119067</v>
          </cell>
          <cell r="EY32">
            <v>1771.7830441990286</v>
          </cell>
          <cell r="EZ32">
            <v>28154.030280550964</v>
          </cell>
          <cell r="FA32">
            <v>142.4365500026783</v>
          </cell>
          <cell r="FB32">
            <v>8557.0578235292214</v>
          </cell>
          <cell r="FC32">
            <v>12.821462361745949</v>
          </cell>
          <cell r="FD32">
            <v>87778.240000000049</v>
          </cell>
        </row>
        <row r="33">
          <cell r="I33">
            <v>2604</v>
          </cell>
          <cell r="J33" t="str">
            <v>Berlin, Falkenseer Chaussee 33-36, Steigerwaldstraße 9, 11</v>
          </cell>
          <cell r="K33" t="str">
            <v>Team 01</v>
          </cell>
          <cell r="L33" t="str">
            <v>Team 7 &amp; 8</v>
          </cell>
          <cell r="M33"/>
          <cell r="N33" t="str">
            <v>Krause, Jörn Peter</v>
          </cell>
          <cell r="O33" t="str">
            <v>Hippe, Nino</v>
          </cell>
          <cell r="P33" t="str">
            <v>Team Spandau / Walter, Heike</v>
          </cell>
          <cell r="Q33" t="str">
            <v>Bluhm, Torsten</v>
          </cell>
          <cell r="R33" t="str">
            <v>1811.011.01</v>
          </cell>
          <cell r="S33" t="str">
            <v>1811.100.11</v>
          </cell>
          <cell r="T33" t="str">
            <v>40</v>
          </cell>
          <cell r="U33" t="str">
            <v>Mietwohnanlage</v>
          </cell>
          <cell r="V33"/>
          <cell r="W33" t="str">
            <v>TN04</v>
          </cell>
          <cell r="X33" t="str">
            <v>Wohnen</v>
          </cell>
          <cell r="Y33" t="str">
            <v>Wohnen</v>
          </cell>
          <cell r="Z33" t="str">
            <v>Berlin</v>
          </cell>
          <cell r="AA33" t="str">
            <v>13583</v>
          </cell>
          <cell r="AB33" t="str">
            <v>Berlin</v>
          </cell>
          <cell r="AC33" t="str">
            <v>Spandau</v>
          </cell>
          <cell r="AD33" t="str">
            <v>Falkenhagener Feld</v>
          </cell>
          <cell r="AE33" t="str">
            <v>Berlin, Falkenseer Chaussee 33</v>
          </cell>
          <cell r="AF33" t="str">
            <v>1811/1811/1811/2604/0001</v>
          </cell>
          <cell r="AG33">
            <v>2604</v>
          </cell>
          <cell r="AH33"/>
          <cell r="AI33">
            <v>1</v>
          </cell>
          <cell r="AJ33">
            <v>38</v>
          </cell>
          <cell r="AK33">
            <v>0</v>
          </cell>
          <cell r="AL33">
            <v>2847.9300000000067</v>
          </cell>
          <cell r="AM33">
            <v>4890</v>
          </cell>
          <cell r="AN33">
            <v>2730</v>
          </cell>
          <cell r="AO33">
            <v>2730</v>
          </cell>
          <cell r="AP33">
            <v>0</v>
          </cell>
          <cell r="AQ33" t="str">
            <v>1811.100.11</v>
          </cell>
          <cell r="AR33">
            <v>6</v>
          </cell>
          <cell r="AS33">
            <v>4</v>
          </cell>
          <cell r="AT33" t="str">
            <v>DGS</v>
          </cell>
          <cell r="AU33">
            <v>45657</v>
          </cell>
          <cell r="AV33">
            <v>46387</v>
          </cell>
          <cell r="AW33">
            <v>45657</v>
          </cell>
          <cell r="AX33">
            <v>46387</v>
          </cell>
          <cell r="AY33">
            <v>45657</v>
          </cell>
          <cell r="AZ33">
            <v>46387</v>
          </cell>
          <cell r="BA33" t="str">
            <v>-</v>
          </cell>
          <cell r="BB33" t="str">
            <v>-</v>
          </cell>
          <cell r="BC33">
            <v>45657</v>
          </cell>
          <cell r="BD33">
            <v>46387</v>
          </cell>
          <cell r="BE33" t="str">
            <v>-</v>
          </cell>
          <cell r="BF33" t="str">
            <v>-</v>
          </cell>
          <cell r="BG33">
            <v>45657</v>
          </cell>
          <cell r="BH33">
            <v>46387</v>
          </cell>
          <cell r="BI33"/>
          <cell r="BJ33" t="str">
            <v>W</v>
          </cell>
          <cell r="BK33" t="str">
            <v>W</v>
          </cell>
          <cell r="BL33" t="str">
            <v>G</v>
          </cell>
          <cell r="BM33" t="str">
            <v>G</v>
          </cell>
          <cell r="BN33" t="str">
            <v>G</v>
          </cell>
          <cell r="BO33" t="str">
            <v>G</v>
          </cell>
          <cell r="BP33" t="str">
            <v>G</v>
          </cell>
          <cell r="BQ33" t="str">
            <v>entfällt</v>
          </cell>
          <cell r="BR33" t="str">
            <v>entfällt</v>
          </cell>
          <cell r="BS33" t="str">
            <v>entfällt</v>
          </cell>
          <cell r="BT33" t="str">
            <v>entfällt</v>
          </cell>
          <cell r="BU33" t="str">
            <v>entfällt</v>
          </cell>
          <cell r="BV33" t="str">
            <v>entfällt</v>
          </cell>
          <cell r="BW33" t="str">
            <v>entfällt</v>
          </cell>
          <cell r="BX33" t="str">
            <v>entfällt</v>
          </cell>
          <cell r="BY33" t="str">
            <v>entfällt</v>
          </cell>
          <cell r="BZ33">
            <v>11671.659999999998</v>
          </cell>
          <cell r="CA33">
            <v>4.0982959553078802</v>
          </cell>
          <cell r="CB33">
            <v>5136.8</v>
          </cell>
          <cell r="CC33">
            <v>1211.48</v>
          </cell>
          <cell r="CD33">
            <v>3678.08</v>
          </cell>
          <cell r="CE33">
            <v>857.58</v>
          </cell>
          <cell r="CF33">
            <v>88.34</v>
          </cell>
          <cell r="CG33">
            <v>0</v>
          </cell>
          <cell r="CH33">
            <v>18</v>
          </cell>
          <cell r="CI33">
            <v>0</v>
          </cell>
          <cell r="CJ33">
            <v>2217.58</v>
          </cell>
          <cell r="CK33">
            <v>0</v>
          </cell>
          <cell r="CL33">
            <v>0</v>
          </cell>
          <cell r="CM33">
            <v>11.41</v>
          </cell>
          <cell r="CN33">
            <v>0</v>
          </cell>
          <cell r="CO33">
            <v>456.26</v>
          </cell>
          <cell r="CP33">
            <v>84</v>
          </cell>
          <cell r="CQ33">
            <v>0</v>
          </cell>
          <cell r="CR33">
            <v>45.33</v>
          </cell>
          <cell r="CS33">
            <v>1</v>
          </cell>
          <cell r="CT33">
            <v>0</v>
          </cell>
          <cell r="CU33">
            <v>50</v>
          </cell>
          <cell r="CV33">
            <v>0</v>
          </cell>
          <cell r="CW33">
            <v>0</v>
          </cell>
          <cell r="CX33">
            <v>56.75</v>
          </cell>
          <cell r="CY33">
            <v>172.29</v>
          </cell>
          <cell r="CZ33">
            <v>17.77</v>
          </cell>
          <cell r="DA33">
            <v>288</v>
          </cell>
          <cell r="DB33">
            <v>0</v>
          </cell>
          <cell r="DC33">
            <v>0</v>
          </cell>
          <cell r="DD33">
            <v>0</v>
          </cell>
          <cell r="DE33">
            <v>121</v>
          </cell>
          <cell r="DF33">
            <v>0</v>
          </cell>
          <cell r="DG33">
            <v>77</v>
          </cell>
          <cell r="DH33">
            <v>0</v>
          </cell>
          <cell r="DI33">
            <v>0</v>
          </cell>
          <cell r="DJ33">
            <v>0</v>
          </cell>
          <cell r="DK33">
            <v>0</v>
          </cell>
          <cell r="DL33">
            <v>0</v>
          </cell>
          <cell r="DM33">
            <v>599.5</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1</v>
          </cell>
          <cell r="EP33" t="str">
            <v>nein, DGS</v>
          </cell>
          <cell r="EQ33"/>
          <cell r="ER33">
            <v>0</v>
          </cell>
          <cell r="ES33"/>
          <cell r="ET33"/>
          <cell r="EU33"/>
          <cell r="EV33">
            <v>3687.7794344143563</v>
          </cell>
          <cell r="EW33">
            <v>36.763228919140168</v>
          </cell>
          <cell r="EX33">
            <v>2809.4988722370758</v>
          </cell>
          <cell r="EY33">
            <v>235.58970065537906</v>
          </cell>
          <cell r="EZ33">
            <v>3743.573225713973</v>
          </cell>
          <cell r="FA33">
            <v>18.939443114879715</v>
          </cell>
          <cell r="FB33">
            <v>1137.8112561447235</v>
          </cell>
          <cell r="FC33">
            <v>1.7048388004714568</v>
          </cell>
          <cell r="FD33">
            <v>11671.659999999998</v>
          </cell>
        </row>
        <row r="34">
          <cell r="I34">
            <v>2605</v>
          </cell>
          <cell r="J34" t="str">
            <v>Berlin, Steigerwaldstraße 21-29 ungerade</v>
          </cell>
          <cell r="K34" t="str">
            <v>Team 01</v>
          </cell>
          <cell r="L34" t="str">
            <v>Team 1 &amp; 2</v>
          </cell>
          <cell r="M34"/>
          <cell r="N34" t="str">
            <v>Krause, Jörn Peter</v>
          </cell>
          <cell r="O34" t="str">
            <v>Hippe, Nino</v>
          </cell>
          <cell r="P34" t="str">
            <v>Team Spandau</v>
          </cell>
          <cell r="Q34" t="str">
            <v>Bluhm, Torsten</v>
          </cell>
          <cell r="R34" t="str">
            <v>1811.012.01</v>
          </cell>
          <cell r="S34" t="str">
            <v>1811.100.12</v>
          </cell>
          <cell r="T34" t="str">
            <v>40</v>
          </cell>
          <cell r="U34" t="str">
            <v>Mietwohnanlage</v>
          </cell>
          <cell r="V34"/>
          <cell r="W34" t="str">
            <v>TN04</v>
          </cell>
          <cell r="X34" t="str">
            <v>Wohnen</v>
          </cell>
          <cell r="Y34" t="str">
            <v>Wohnen</v>
          </cell>
          <cell r="Z34" t="str">
            <v>Berlin</v>
          </cell>
          <cell r="AA34" t="str">
            <v>13589</v>
          </cell>
          <cell r="AB34" t="str">
            <v>Berlin</v>
          </cell>
          <cell r="AC34" t="str">
            <v>Spandau</v>
          </cell>
          <cell r="AD34" t="str">
            <v>Falkenhagener Feld</v>
          </cell>
          <cell r="AE34" t="str">
            <v>Berlin, Steigerwaldstr. 21</v>
          </cell>
          <cell r="AF34" t="str">
            <v>1811/1811/1811/2605/0001</v>
          </cell>
          <cell r="AG34">
            <v>2605</v>
          </cell>
          <cell r="AH34"/>
          <cell r="AI34">
            <v>1</v>
          </cell>
          <cell r="AJ34">
            <v>101</v>
          </cell>
          <cell r="AK34">
            <v>0</v>
          </cell>
          <cell r="AL34">
            <v>6223.6200000000017</v>
          </cell>
          <cell r="AM34">
            <v>661.44</v>
          </cell>
          <cell r="AN34">
            <v>397.33</v>
          </cell>
          <cell r="AO34">
            <v>397.33</v>
          </cell>
          <cell r="AP34">
            <v>0</v>
          </cell>
          <cell r="AQ34" t="str">
            <v>1811.100.12</v>
          </cell>
          <cell r="AR34">
            <v>8</v>
          </cell>
          <cell r="AS34">
            <v>5</v>
          </cell>
          <cell r="AT34" t="str">
            <v>DGS</v>
          </cell>
          <cell r="AU34">
            <v>45657</v>
          </cell>
          <cell r="AV34">
            <v>46387</v>
          </cell>
          <cell r="AW34">
            <v>45657</v>
          </cell>
          <cell r="AX34">
            <v>46387</v>
          </cell>
          <cell r="AY34">
            <v>45657</v>
          </cell>
          <cell r="AZ34">
            <v>46387</v>
          </cell>
          <cell r="BA34" t="str">
            <v>-</v>
          </cell>
          <cell r="BB34" t="str">
            <v>-</v>
          </cell>
          <cell r="BC34">
            <v>45657</v>
          </cell>
          <cell r="BD34">
            <v>46387</v>
          </cell>
          <cell r="BE34" t="str">
            <v>-</v>
          </cell>
          <cell r="BF34" t="str">
            <v>-</v>
          </cell>
          <cell r="BG34">
            <v>45657</v>
          </cell>
          <cell r="BH34">
            <v>46387</v>
          </cell>
          <cell r="BI34"/>
          <cell r="BJ34" t="str">
            <v>W</v>
          </cell>
          <cell r="BK34" t="str">
            <v>W</v>
          </cell>
          <cell r="BL34" t="str">
            <v>G</v>
          </cell>
          <cell r="BM34" t="str">
            <v>G</v>
          </cell>
          <cell r="BN34" t="str">
            <v>G</v>
          </cell>
          <cell r="BO34" t="str">
            <v>G</v>
          </cell>
          <cell r="BP34" t="str">
            <v>G</v>
          </cell>
          <cell r="BQ34" t="str">
            <v>entfällt</v>
          </cell>
          <cell r="BR34" t="str">
            <v>entfällt</v>
          </cell>
          <cell r="BS34" t="str">
            <v>entfällt</v>
          </cell>
          <cell r="BT34" t="str">
            <v>entfällt</v>
          </cell>
          <cell r="BU34" t="str">
            <v>entfällt</v>
          </cell>
          <cell r="BV34" t="str">
            <v>entfällt</v>
          </cell>
          <cell r="BW34" t="str">
            <v>entfällt</v>
          </cell>
          <cell r="BX34" t="str">
            <v>entfällt</v>
          </cell>
          <cell r="BY34" t="str">
            <v>entfällt</v>
          </cell>
          <cell r="BZ34">
            <v>26017.87999999999</v>
          </cell>
          <cell r="CA34">
            <v>4.1805058792149881</v>
          </cell>
          <cell r="CB34">
            <v>8739.33</v>
          </cell>
          <cell r="CC34">
            <v>1302.5899999999999</v>
          </cell>
          <cell r="CD34">
            <v>7349.5</v>
          </cell>
          <cell r="CE34">
            <v>1713.42</v>
          </cell>
          <cell r="CF34">
            <v>0</v>
          </cell>
          <cell r="CG34">
            <v>0</v>
          </cell>
          <cell r="CH34">
            <v>0</v>
          </cell>
          <cell r="CI34">
            <v>0</v>
          </cell>
          <cell r="CJ34">
            <v>1850.49</v>
          </cell>
          <cell r="CK34">
            <v>0</v>
          </cell>
          <cell r="CL34">
            <v>0</v>
          </cell>
          <cell r="CM34">
            <v>108.27</v>
          </cell>
          <cell r="CN34">
            <v>0</v>
          </cell>
          <cell r="CO34">
            <v>3677.32</v>
          </cell>
          <cell r="CP34">
            <v>223</v>
          </cell>
          <cell r="CQ34">
            <v>0</v>
          </cell>
          <cell r="CR34">
            <v>58.08</v>
          </cell>
          <cell r="CS34">
            <v>3</v>
          </cell>
          <cell r="CT34">
            <v>0</v>
          </cell>
          <cell r="CU34">
            <v>82</v>
          </cell>
          <cell r="CV34">
            <v>0</v>
          </cell>
          <cell r="CW34">
            <v>0</v>
          </cell>
          <cell r="CX34">
            <v>21.93</v>
          </cell>
          <cell r="CY34">
            <v>0</v>
          </cell>
          <cell r="CZ34">
            <v>65.319999999999993</v>
          </cell>
          <cell r="DA34">
            <v>253</v>
          </cell>
          <cell r="DB34">
            <v>0</v>
          </cell>
          <cell r="DC34">
            <v>0</v>
          </cell>
          <cell r="DD34">
            <v>0</v>
          </cell>
          <cell r="DE34">
            <v>119</v>
          </cell>
          <cell r="DF34">
            <v>0</v>
          </cell>
          <cell r="DG34">
            <v>62</v>
          </cell>
          <cell r="DH34">
            <v>0</v>
          </cell>
          <cell r="DI34">
            <v>0</v>
          </cell>
          <cell r="DJ34">
            <v>0</v>
          </cell>
          <cell r="DK34">
            <v>0</v>
          </cell>
          <cell r="DL34">
            <v>0</v>
          </cell>
          <cell r="DM34">
            <v>568.79</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1</v>
          </cell>
          <cell r="EP34" t="str">
            <v>nein, DGS</v>
          </cell>
          <cell r="EQ34"/>
          <cell r="ER34">
            <v>0</v>
          </cell>
          <cell r="ES34"/>
          <cell r="ET34"/>
          <cell r="EU34"/>
          <cell r="EV34">
            <v>8220.6132453361879</v>
          </cell>
          <cell r="EW34">
            <v>81.950748944941722</v>
          </cell>
          <cell r="EX34">
            <v>6262.794197055051</v>
          </cell>
          <cell r="EY34">
            <v>525.16476327168311</v>
          </cell>
          <cell r="EZ34">
            <v>8344.9859709620596</v>
          </cell>
          <cell r="FA34">
            <v>42.218858176965966</v>
          </cell>
          <cell r="FB34">
            <v>2536.3518749708846</v>
          </cell>
          <cell r="FC34">
            <v>3.8003412822178078</v>
          </cell>
          <cell r="FD34">
            <v>26017.879999999994</v>
          </cell>
        </row>
        <row r="35">
          <cell r="I35">
            <v>2606</v>
          </cell>
          <cell r="J35" t="str">
            <v>Berlin,Bramwald.4-22,24,26,Elm.11,13,15,Steigerwald.20-26ger</v>
          </cell>
          <cell r="K35" t="str">
            <v>Team 01</v>
          </cell>
          <cell r="L35" t="str">
            <v>Team 1 &amp; 2</v>
          </cell>
          <cell r="M35"/>
          <cell r="N35" t="str">
            <v>Krause, Jörn Peter</v>
          </cell>
          <cell r="O35" t="str">
            <v>Hippe, Nino</v>
          </cell>
          <cell r="P35" t="str">
            <v>Team Spandau / Walter, Heike</v>
          </cell>
          <cell r="Q35" t="str">
            <v>Bluhm, Torsten</v>
          </cell>
          <cell r="R35" t="str">
            <v>1811.013.01</v>
          </cell>
          <cell r="S35" t="str">
            <v>1811.100.13</v>
          </cell>
          <cell r="T35" t="str">
            <v>40</v>
          </cell>
          <cell r="U35" t="str">
            <v>Mietwohnanlage</v>
          </cell>
          <cell r="V35"/>
          <cell r="W35" t="str">
            <v>TN04</v>
          </cell>
          <cell r="X35" t="str">
            <v>Wohnen</v>
          </cell>
          <cell r="Y35" t="str">
            <v>Wohnen</v>
          </cell>
          <cell r="Z35" t="str">
            <v>Berlin</v>
          </cell>
          <cell r="AA35" t="str">
            <v>13589</v>
          </cell>
          <cell r="AB35" t="str">
            <v>Berlin</v>
          </cell>
          <cell r="AC35" t="str">
            <v>Spandau</v>
          </cell>
          <cell r="AD35" t="str">
            <v>Falkenhagener Feld</v>
          </cell>
          <cell r="AE35" t="str">
            <v>Berlin, Bramwaldweg 10</v>
          </cell>
          <cell r="AF35" t="str">
            <v>1811/1811/1811/2606/0003</v>
          </cell>
          <cell r="AG35">
            <v>2606</v>
          </cell>
          <cell r="AH35"/>
          <cell r="AI35">
            <v>1</v>
          </cell>
          <cell r="AJ35">
            <v>376</v>
          </cell>
          <cell r="AK35">
            <v>0</v>
          </cell>
          <cell r="AL35">
            <v>24685.260000000006</v>
          </cell>
          <cell r="AM35">
            <v>922.47</v>
          </cell>
          <cell r="AN35">
            <v>539.47</v>
          </cell>
          <cell r="AO35">
            <v>539.47</v>
          </cell>
          <cell r="AP35">
            <v>0</v>
          </cell>
          <cell r="AQ35" t="str">
            <v>1811.100.13</v>
          </cell>
          <cell r="AR35">
            <v>15</v>
          </cell>
          <cell r="AS35">
            <v>27</v>
          </cell>
          <cell r="AT35" t="str">
            <v>DGS</v>
          </cell>
          <cell r="AU35">
            <v>45657</v>
          </cell>
          <cell r="AV35">
            <v>46387</v>
          </cell>
          <cell r="AW35">
            <v>45657</v>
          </cell>
          <cell r="AX35">
            <v>46387</v>
          </cell>
          <cell r="AY35">
            <v>45657</v>
          </cell>
          <cell r="AZ35">
            <v>46387</v>
          </cell>
          <cell r="BA35" t="str">
            <v>-</v>
          </cell>
          <cell r="BB35" t="str">
            <v>-</v>
          </cell>
          <cell r="BC35">
            <v>45657</v>
          </cell>
          <cell r="BD35">
            <v>46387</v>
          </cell>
          <cell r="BE35" t="str">
            <v>-</v>
          </cell>
          <cell r="BF35" t="str">
            <v>-</v>
          </cell>
          <cell r="BG35">
            <v>45657</v>
          </cell>
          <cell r="BH35">
            <v>46387</v>
          </cell>
          <cell r="BI35"/>
          <cell r="BJ35" t="str">
            <v>W</v>
          </cell>
          <cell r="BK35" t="str">
            <v>W</v>
          </cell>
          <cell r="BL35" t="str">
            <v>G</v>
          </cell>
          <cell r="BM35" t="str">
            <v>G</v>
          </cell>
          <cell r="BN35" t="str">
            <v>G</v>
          </cell>
          <cell r="BO35" t="str">
            <v>G</v>
          </cell>
          <cell r="BP35" t="str">
            <v>G</v>
          </cell>
          <cell r="BQ35" t="str">
            <v>entfällt</v>
          </cell>
          <cell r="BR35" t="str">
            <v>entfällt</v>
          </cell>
          <cell r="BS35" t="str">
            <v>entfällt</v>
          </cell>
          <cell r="BT35" t="str">
            <v>entfällt</v>
          </cell>
          <cell r="BU35" t="str">
            <v>entfällt</v>
          </cell>
          <cell r="BV35" t="str">
            <v>entfällt</v>
          </cell>
          <cell r="BW35" t="str">
            <v>entfällt</v>
          </cell>
          <cell r="BX35" t="str">
            <v>entfällt</v>
          </cell>
          <cell r="BY35" t="str">
            <v>entfällt</v>
          </cell>
          <cell r="BZ35">
            <v>113476.01999999997</v>
          </cell>
          <cell r="CA35">
            <v>4.5969141098777149</v>
          </cell>
          <cell r="CB35">
            <v>46266.03</v>
          </cell>
          <cell r="CC35">
            <v>7392.44</v>
          </cell>
          <cell r="CD35">
            <v>38691.910000000003</v>
          </cell>
          <cell r="CE35">
            <v>11459.63</v>
          </cell>
          <cell r="CF35">
            <v>23.94</v>
          </cell>
          <cell r="CG35">
            <v>0</v>
          </cell>
          <cell r="CH35">
            <v>70</v>
          </cell>
          <cell r="CI35">
            <v>21.88</v>
          </cell>
          <cell r="CJ35">
            <v>12456.88</v>
          </cell>
          <cell r="CK35">
            <v>0</v>
          </cell>
          <cell r="CL35">
            <v>13.87</v>
          </cell>
          <cell r="CM35">
            <v>911.78</v>
          </cell>
          <cell r="CN35">
            <v>295.75</v>
          </cell>
          <cell r="CO35">
            <v>13387.37</v>
          </cell>
          <cell r="CP35">
            <v>2647</v>
          </cell>
          <cell r="CQ35">
            <v>0</v>
          </cell>
          <cell r="CR35">
            <v>271.68</v>
          </cell>
          <cell r="CS35">
            <v>7</v>
          </cell>
          <cell r="CT35">
            <v>0</v>
          </cell>
          <cell r="CU35">
            <v>406</v>
          </cell>
          <cell r="CV35">
            <v>0</v>
          </cell>
          <cell r="CW35">
            <v>0</v>
          </cell>
          <cell r="CX35">
            <v>62.15</v>
          </cell>
          <cell r="CY35">
            <v>0</v>
          </cell>
          <cell r="CZ35">
            <v>0</v>
          </cell>
          <cell r="DA35">
            <v>866</v>
          </cell>
          <cell r="DB35">
            <v>0</v>
          </cell>
          <cell r="DC35">
            <v>11</v>
          </cell>
          <cell r="DD35">
            <v>0</v>
          </cell>
          <cell r="DE35">
            <v>1052</v>
          </cell>
          <cell r="DF35">
            <v>0</v>
          </cell>
          <cell r="DG35">
            <v>258</v>
          </cell>
          <cell r="DH35">
            <v>0</v>
          </cell>
          <cell r="DI35">
            <v>0</v>
          </cell>
          <cell r="DJ35">
            <v>0</v>
          </cell>
          <cell r="DK35">
            <v>0</v>
          </cell>
          <cell r="DL35">
            <v>0</v>
          </cell>
          <cell r="DM35">
            <v>673.69</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1</v>
          </cell>
          <cell r="EP35" t="str">
            <v>nein, DGS</v>
          </cell>
          <cell r="EQ35"/>
          <cell r="ER35">
            <v>0</v>
          </cell>
          <cell r="ES35"/>
          <cell r="ET35"/>
          <cell r="EU35"/>
          <cell r="EV35">
            <v>35853.90020401487</v>
          </cell>
          <cell r="EW35">
            <v>357.42515632677168</v>
          </cell>
          <cell r="EX35">
            <v>27314.94493636311</v>
          </cell>
          <cell r="EY35">
            <v>2290.4866645673201</v>
          </cell>
          <cell r="EZ35">
            <v>36396.347240459647</v>
          </cell>
          <cell r="FA35">
            <v>184.13598628583705</v>
          </cell>
          <cell r="FB35">
            <v>11062.20476423266</v>
          </cell>
          <cell r="FC35">
            <v>16.575047749769528</v>
          </cell>
          <cell r="FD35">
            <v>113476.01999999997</v>
          </cell>
        </row>
        <row r="36">
          <cell r="I36">
            <v>2607</v>
          </cell>
          <cell r="J36" t="str">
            <v>Berlin,Böhmerwald.1-11,Elm.1-9,Frankenwald.2-12,Hainleite. …</v>
          </cell>
          <cell r="K36" t="str">
            <v>Team 01</v>
          </cell>
          <cell r="L36" t="str">
            <v>Sonstige/Stellplätze</v>
          </cell>
          <cell r="M36"/>
          <cell r="N36" t="str">
            <v>Krause, Jörn Peter</v>
          </cell>
          <cell r="O36" t="str">
            <v>Hartmann, Kerstin / Lück, Michael</v>
          </cell>
          <cell r="P36" t="str">
            <v>Team Spandau / Walter, Heike</v>
          </cell>
          <cell r="Q36" t="str">
            <v>Akman, Arife</v>
          </cell>
          <cell r="R36" t="str">
            <v>1811.014.01</v>
          </cell>
          <cell r="S36" t="str">
            <v>1811.100.14</v>
          </cell>
          <cell r="T36" t="str">
            <v>40</v>
          </cell>
          <cell r="U36" t="str">
            <v>Mietwohnanlage</v>
          </cell>
          <cell r="V36"/>
          <cell r="W36" t="str">
            <v>TN04</v>
          </cell>
          <cell r="X36" t="str">
            <v>Wohnen</v>
          </cell>
          <cell r="Y36" t="str">
            <v>Wohnen</v>
          </cell>
          <cell r="Z36" t="str">
            <v>Berlin</v>
          </cell>
          <cell r="AA36"/>
          <cell r="AB36" t="str">
            <v>Berlin</v>
          </cell>
          <cell r="AC36" t="str">
            <v>Spandau</v>
          </cell>
          <cell r="AD36" t="str">
            <v>Falkenhagener Feld</v>
          </cell>
          <cell r="AE36" t="str">
            <v>Gebäude für fremde, mit Heizung versorgte Objekte</v>
          </cell>
          <cell r="AF36" t="str">
            <v>1811/1811/1811/2607/0999</v>
          </cell>
          <cell r="AG36">
            <v>2607</v>
          </cell>
          <cell r="AH36"/>
          <cell r="AI36">
            <v>0</v>
          </cell>
          <cell r="AJ36">
            <v>1231</v>
          </cell>
          <cell r="AK36">
            <v>0</v>
          </cell>
          <cell r="AL36">
            <v>83610.699999999808</v>
          </cell>
          <cell r="AM36">
            <v>900</v>
          </cell>
          <cell r="AN36">
            <v>0</v>
          </cell>
          <cell r="AO36">
            <v>0</v>
          </cell>
          <cell r="AP36">
            <v>0</v>
          </cell>
          <cell r="AQ36" t="str">
            <v>1811.100.14</v>
          </cell>
          <cell r="AR36">
            <v>18</v>
          </cell>
          <cell r="AS36">
            <v>74</v>
          </cell>
          <cell r="AT36" t="str">
            <v>DGS</v>
          </cell>
          <cell r="AU36">
            <v>45657</v>
          </cell>
          <cell r="AV36">
            <v>46387</v>
          </cell>
          <cell r="AW36">
            <v>45657</v>
          </cell>
          <cell r="AX36">
            <v>46387</v>
          </cell>
          <cell r="AY36">
            <v>45657</v>
          </cell>
          <cell r="AZ36">
            <v>46387</v>
          </cell>
          <cell r="BA36" t="str">
            <v>-</v>
          </cell>
          <cell r="BB36" t="str">
            <v>-</v>
          </cell>
          <cell r="BC36">
            <v>45657</v>
          </cell>
          <cell r="BD36">
            <v>46387</v>
          </cell>
          <cell r="BE36" t="str">
            <v>-</v>
          </cell>
          <cell r="BF36" t="str">
            <v>-</v>
          </cell>
          <cell r="BG36">
            <v>45657</v>
          </cell>
          <cell r="BH36">
            <v>46387</v>
          </cell>
          <cell r="BI36"/>
          <cell r="BJ36" t="str">
            <v>W</v>
          </cell>
          <cell r="BK36" t="str">
            <v>W</v>
          </cell>
          <cell r="BL36" t="str">
            <v>G</v>
          </cell>
          <cell r="BM36" t="str">
            <v>G</v>
          </cell>
          <cell r="BN36" t="str">
            <v>G</v>
          </cell>
          <cell r="BO36" t="str">
            <v>G</v>
          </cell>
          <cell r="BP36" t="str">
            <v>G</v>
          </cell>
          <cell r="BQ36" t="str">
            <v>entfällt</v>
          </cell>
          <cell r="BR36" t="str">
            <v>entfällt</v>
          </cell>
          <cell r="BS36" t="str">
            <v>entfällt</v>
          </cell>
          <cell r="BT36" t="str">
            <v>entfällt</v>
          </cell>
          <cell r="BU36" t="str">
            <v>entfällt</v>
          </cell>
          <cell r="BV36" t="str">
            <v>entfällt</v>
          </cell>
          <cell r="BW36" t="str">
            <v>entfällt</v>
          </cell>
          <cell r="BX36" t="str">
            <v>entfällt</v>
          </cell>
          <cell r="BY36" t="str">
            <v>entfällt</v>
          </cell>
          <cell r="BZ36">
            <v>394782.6</v>
          </cell>
          <cell r="CA36">
            <v>4.7216755750161266</v>
          </cell>
          <cell r="CB36">
            <v>115434.44</v>
          </cell>
          <cell r="CC36">
            <v>20535.12</v>
          </cell>
          <cell r="CD36">
            <v>94361.53</v>
          </cell>
          <cell r="CE36">
            <v>23021.29</v>
          </cell>
          <cell r="CF36">
            <v>0</v>
          </cell>
          <cell r="CG36">
            <v>0</v>
          </cell>
          <cell r="CH36">
            <v>373</v>
          </cell>
          <cell r="CI36">
            <v>522.74</v>
          </cell>
          <cell r="CJ36">
            <v>23671.7</v>
          </cell>
          <cell r="CK36">
            <v>0</v>
          </cell>
          <cell r="CL36">
            <v>81.5</v>
          </cell>
          <cell r="CM36">
            <v>1521.22</v>
          </cell>
          <cell r="CN36">
            <v>0</v>
          </cell>
          <cell r="CO36">
            <v>45027.54</v>
          </cell>
          <cell r="CP36">
            <v>4931</v>
          </cell>
          <cell r="CQ36">
            <v>0</v>
          </cell>
          <cell r="CR36">
            <v>966.68</v>
          </cell>
          <cell r="CS36">
            <v>22</v>
          </cell>
          <cell r="CT36">
            <v>1.29</v>
          </cell>
          <cell r="CU36">
            <v>856</v>
          </cell>
          <cell r="CV36">
            <v>0</v>
          </cell>
          <cell r="CW36">
            <v>0</v>
          </cell>
          <cell r="CX36">
            <v>176.12</v>
          </cell>
          <cell r="CY36">
            <v>119.46</v>
          </cell>
          <cell r="CZ36">
            <v>199.96</v>
          </cell>
          <cell r="DA36">
            <v>2951</v>
          </cell>
          <cell r="DB36">
            <v>0</v>
          </cell>
          <cell r="DC36">
            <v>0</v>
          </cell>
          <cell r="DD36">
            <v>0</v>
          </cell>
          <cell r="DE36">
            <v>2065</v>
          </cell>
          <cell r="DF36">
            <v>0</v>
          </cell>
          <cell r="DG36">
            <v>475</v>
          </cell>
          <cell r="DH36">
            <v>0</v>
          </cell>
          <cell r="DI36">
            <v>429</v>
          </cell>
          <cell r="DJ36">
            <v>0</v>
          </cell>
          <cell r="DK36">
            <v>91</v>
          </cell>
          <cell r="DL36">
            <v>0</v>
          </cell>
          <cell r="DM36">
            <v>6254</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1</v>
          </cell>
          <cell r="EP36" t="str">
            <v>nein, DGS</v>
          </cell>
          <cell r="EQ36"/>
          <cell r="ER36">
            <v>0</v>
          </cell>
          <cell r="ES36"/>
          <cell r="ET36"/>
          <cell r="EU36"/>
          <cell r="EV36">
            <v>124735.56917736032</v>
          </cell>
          <cell r="EW36">
            <v>1243.4806271852804</v>
          </cell>
          <cell r="EX36">
            <v>95028.579437613909</v>
          </cell>
          <cell r="EY36">
            <v>7968.5935469292508</v>
          </cell>
          <cell r="EZ36">
            <v>126622.74015330717</v>
          </cell>
          <cell r="FA36">
            <v>640.60832781663566</v>
          </cell>
          <cell r="FB36">
            <v>38485.36420784019</v>
          </cell>
          <cell r="FC36">
            <v>57.664521947263971</v>
          </cell>
          <cell r="FD36">
            <v>394782.60000000003</v>
          </cell>
        </row>
        <row r="37">
          <cell r="I37">
            <v>2608</v>
          </cell>
          <cell r="J37" t="str">
            <v>Berlin,Frankenwald.14-32,Hümmling.1-9,Osning.1-9,Solling. …</v>
          </cell>
          <cell r="K37" t="str">
            <v>Team 01</v>
          </cell>
          <cell r="L37" t="str">
            <v>Team 7 &amp; 8</v>
          </cell>
          <cell r="M37"/>
          <cell r="N37" t="str">
            <v>Krause, Jörn Peter</v>
          </cell>
          <cell r="O37" t="str">
            <v>Schreiber, Heiko</v>
          </cell>
          <cell r="P37" t="str">
            <v>Team Spandau / Walter, Heike</v>
          </cell>
          <cell r="Q37" t="str">
            <v>Bluhm, Torsten</v>
          </cell>
          <cell r="R37" t="str">
            <v>1811.015.01</v>
          </cell>
          <cell r="S37" t="str">
            <v>1811.100.15</v>
          </cell>
          <cell r="T37" t="str">
            <v>40</v>
          </cell>
          <cell r="U37" t="str">
            <v>Mietwohnanlage</v>
          </cell>
          <cell r="V37"/>
          <cell r="W37" t="str">
            <v>TN04</v>
          </cell>
          <cell r="X37" t="str">
            <v>Wohnen</v>
          </cell>
          <cell r="Y37" t="str">
            <v>Wohnen</v>
          </cell>
          <cell r="Z37" t="str">
            <v>Berlin</v>
          </cell>
          <cell r="AA37" t="str">
            <v>13589</v>
          </cell>
          <cell r="AB37" t="str">
            <v>Berlin</v>
          </cell>
          <cell r="AC37" t="str">
            <v>Spandau</v>
          </cell>
          <cell r="AD37" t="str">
            <v>Falkenhagener Feld</v>
          </cell>
          <cell r="AE37" t="str">
            <v>Berlin, Frankenwaldstr. , Freifläche</v>
          </cell>
          <cell r="AF37" t="str">
            <v>1811/1811/1811/2608/1003</v>
          </cell>
          <cell r="AG37">
            <v>2608</v>
          </cell>
          <cell r="AH37"/>
          <cell r="AI37">
            <v>1</v>
          </cell>
          <cell r="AJ37">
            <v>777</v>
          </cell>
          <cell r="AK37">
            <v>0</v>
          </cell>
          <cell r="AL37">
            <v>48191.46000000013</v>
          </cell>
          <cell r="AM37">
            <v>127.82</v>
          </cell>
          <cell r="AN37">
            <v>127.82</v>
          </cell>
          <cell r="AO37">
            <v>127.82</v>
          </cell>
          <cell r="AP37">
            <v>0</v>
          </cell>
          <cell r="AQ37" t="str">
            <v>1811.100.15</v>
          </cell>
          <cell r="AR37">
            <v>15</v>
          </cell>
          <cell r="AS37">
            <v>48</v>
          </cell>
          <cell r="AT37" t="str">
            <v>DGS</v>
          </cell>
          <cell r="AU37">
            <v>45657</v>
          </cell>
          <cell r="AV37">
            <v>46387</v>
          </cell>
          <cell r="AW37">
            <v>45657</v>
          </cell>
          <cell r="AX37">
            <v>46387</v>
          </cell>
          <cell r="AY37">
            <v>45657</v>
          </cell>
          <cell r="AZ37">
            <v>46387</v>
          </cell>
          <cell r="BA37" t="str">
            <v>-</v>
          </cell>
          <cell r="BB37" t="str">
            <v>-</v>
          </cell>
          <cell r="BC37">
            <v>45657</v>
          </cell>
          <cell r="BD37">
            <v>46387</v>
          </cell>
          <cell r="BE37" t="str">
            <v>-</v>
          </cell>
          <cell r="BF37" t="str">
            <v>-</v>
          </cell>
          <cell r="BG37">
            <v>45657</v>
          </cell>
          <cell r="BH37">
            <v>46387</v>
          </cell>
          <cell r="BI37"/>
          <cell r="BJ37" t="str">
            <v>entfällt</v>
          </cell>
          <cell r="BK37" t="str">
            <v>entfällt</v>
          </cell>
          <cell r="BL37" t="str">
            <v>G</v>
          </cell>
          <cell r="BM37" t="str">
            <v>G</v>
          </cell>
          <cell r="BN37" t="str">
            <v>entfällt</v>
          </cell>
          <cell r="BO37" t="str">
            <v>entfällt</v>
          </cell>
          <cell r="BP37" t="str">
            <v>G</v>
          </cell>
          <cell r="BQ37" t="str">
            <v>entfällt</v>
          </cell>
          <cell r="BR37" t="str">
            <v>entfällt</v>
          </cell>
          <cell r="BS37" t="str">
            <v>entfällt</v>
          </cell>
          <cell r="BT37" t="str">
            <v>entfällt</v>
          </cell>
          <cell r="BU37" t="str">
            <v>entfällt</v>
          </cell>
          <cell r="BV37" t="str">
            <v>entfällt</v>
          </cell>
          <cell r="BW37" t="str">
            <v>entfällt</v>
          </cell>
          <cell r="BX37" t="str">
            <v>entfällt</v>
          </cell>
          <cell r="BY37" t="str">
            <v>entfällt</v>
          </cell>
          <cell r="BZ37">
            <v>219536.61000000004</v>
          </cell>
          <cell r="CA37">
            <v>4.5555085901111827</v>
          </cell>
          <cell r="CB37">
            <v>76546.78</v>
          </cell>
          <cell r="CC37">
            <v>10981.63</v>
          </cell>
          <cell r="CD37">
            <v>63603.48</v>
          </cell>
          <cell r="CE37">
            <v>21284.35</v>
          </cell>
          <cell r="CF37">
            <v>44.71</v>
          </cell>
          <cell r="CG37">
            <v>0</v>
          </cell>
          <cell r="CH37">
            <v>137</v>
          </cell>
          <cell r="CI37">
            <v>0</v>
          </cell>
          <cell r="CJ37">
            <v>17062.810000000001</v>
          </cell>
          <cell r="CK37">
            <v>0</v>
          </cell>
          <cell r="CL37">
            <v>11.88</v>
          </cell>
          <cell r="CM37">
            <v>1191.8699999999999</v>
          </cell>
          <cell r="CN37">
            <v>299.7</v>
          </cell>
          <cell r="CO37">
            <v>23199.64</v>
          </cell>
          <cell r="CP37">
            <v>2194</v>
          </cell>
          <cell r="CQ37">
            <v>0</v>
          </cell>
          <cell r="CR37">
            <v>561.14</v>
          </cell>
          <cell r="CS37">
            <v>16</v>
          </cell>
          <cell r="CT37">
            <v>1315.07</v>
          </cell>
          <cell r="CU37">
            <v>566</v>
          </cell>
          <cell r="CV37">
            <v>0</v>
          </cell>
          <cell r="CW37">
            <v>0</v>
          </cell>
          <cell r="CX37">
            <v>143.9</v>
          </cell>
          <cell r="CY37">
            <v>255.69</v>
          </cell>
          <cell r="CZ37">
            <v>114.56</v>
          </cell>
          <cell r="DA37">
            <v>1636</v>
          </cell>
          <cell r="DB37">
            <v>0</v>
          </cell>
          <cell r="DC37">
            <v>0</v>
          </cell>
          <cell r="DD37">
            <v>0</v>
          </cell>
          <cell r="DE37">
            <v>1461</v>
          </cell>
          <cell r="DF37">
            <v>0</v>
          </cell>
          <cell r="DG37">
            <v>477</v>
          </cell>
          <cell r="DH37">
            <v>0</v>
          </cell>
          <cell r="DI37">
            <v>0</v>
          </cell>
          <cell r="DJ37">
            <v>0</v>
          </cell>
          <cell r="DK37">
            <v>70</v>
          </cell>
          <cell r="DL37">
            <v>0</v>
          </cell>
          <cell r="DM37">
            <v>2864.18</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1</v>
          </cell>
          <cell r="EP37" t="str">
            <v>nein, DGS</v>
          </cell>
          <cell r="EQ37"/>
          <cell r="ER37">
            <v>0</v>
          </cell>
          <cell r="ES37"/>
          <cell r="ET37"/>
          <cell r="EU37"/>
          <cell r="EV37">
            <v>69364.82003922711</v>
          </cell>
          <cell r="EW37">
            <v>691.49329654582129</v>
          </cell>
          <cell r="EX37">
            <v>52844.913080894315</v>
          </cell>
          <cell r="EY37">
            <v>4431.2946258541388</v>
          </cell>
          <cell r="EZ37">
            <v>70414.266287744045</v>
          </cell>
          <cell r="FA37">
            <v>356.23905568946788</v>
          </cell>
          <cell r="FB37">
            <v>21401.516664626488</v>
          </cell>
          <cell r="FC37">
            <v>32.066949418674824</v>
          </cell>
          <cell r="FD37">
            <v>219536.61000000007</v>
          </cell>
        </row>
        <row r="38">
          <cell r="I38">
            <v>2609</v>
          </cell>
          <cell r="J38" t="str">
            <v>Berlin, Pionierstraße 103, 105, 107, 115, 117, 119, 127, 129</v>
          </cell>
          <cell r="K38" t="str">
            <v>Team 01</v>
          </cell>
          <cell r="L38" t="str">
            <v>Team 1 &amp; 2</v>
          </cell>
          <cell r="M38"/>
          <cell r="N38" t="str">
            <v>Krause, Jörn Peter</v>
          </cell>
          <cell r="O38" t="str">
            <v>Hippe, Nino</v>
          </cell>
          <cell r="P38" t="str">
            <v>Team Spandau / Walter, Heike</v>
          </cell>
          <cell r="Q38" t="str">
            <v>Bluhm, Torsten</v>
          </cell>
          <cell r="R38" t="str">
            <v>1811.016.01</v>
          </cell>
          <cell r="S38" t="str">
            <v>1811.100.16</v>
          </cell>
          <cell r="T38" t="str">
            <v>40</v>
          </cell>
          <cell r="U38" t="str">
            <v>Mietwohnanlage</v>
          </cell>
          <cell r="V38"/>
          <cell r="W38" t="str">
            <v>TN04</v>
          </cell>
          <cell r="X38" t="str">
            <v>Wohnen</v>
          </cell>
          <cell r="Y38" t="str">
            <v>Wohnen</v>
          </cell>
          <cell r="Z38" t="str">
            <v>Berlin</v>
          </cell>
          <cell r="AA38" t="str">
            <v>13589</v>
          </cell>
          <cell r="AB38" t="str">
            <v>Berlin</v>
          </cell>
          <cell r="AC38" t="str">
            <v>Spandau</v>
          </cell>
          <cell r="AD38" t="str">
            <v>Falkenhagener Feld</v>
          </cell>
          <cell r="AE38" t="str">
            <v>Berlin, Pionierstr. 103</v>
          </cell>
          <cell r="AF38" t="str">
            <v>1811/1811/1811/2609/0008</v>
          </cell>
          <cell r="AG38">
            <v>2609</v>
          </cell>
          <cell r="AH38"/>
          <cell r="AI38">
            <v>1</v>
          </cell>
          <cell r="AJ38">
            <v>60</v>
          </cell>
          <cell r="AK38">
            <v>0</v>
          </cell>
          <cell r="AL38">
            <v>4960.4800000000168</v>
          </cell>
          <cell r="AM38">
            <v>829.96</v>
          </cell>
          <cell r="AN38">
            <v>489.96</v>
          </cell>
          <cell r="AO38">
            <v>489.96</v>
          </cell>
          <cell r="AP38">
            <v>0</v>
          </cell>
          <cell r="AQ38" t="str">
            <v>1811.100.16</v>
          </cell>
          <cell r="AR38">
            <v>4</v>
          </cell>
          <cell r="AS38">
            <v>8</v>
          </cell>
          <cell r="AT38" t="str">
            <v>DGS</v>
          </cell>
          <cell r="AU38">
            <v>45657</v>
          </cell>
          <cell r="AV38">
            <v>46387</v>
          </cell>
          <cell r="AW38">
            <v>45657</v>
          </cell>
          <cell r="AX38">
            <v>46387</v>
          </cell>
          <cell r="AY38">
            <v>45657</v>
          </cell>
          <cell r="AZ38">
            <v>46387</v>
          </cell>
          <cell r="BA38" t="str">
            <v>-</v>
          </cell>
          <cell r="BB38" t="str">
            <v>-</v>
          </cell>
          <cell r="BC38">
            <v>39083</v>
          </cell>
          <cell r="BD38">
            <v>46387</v>
          </cell>
          <cell r="BE38" t="str">
            <v>-</v>
          </cell>
          <cell r="BF38" t="str">
            <v>-</v>
          </cell>
          <cell r="BG38">
            <v>39083</v>
          </cell>
          <cell r="BH38">
            <v>46387</v>
          </cell>
          <cell r="BI38"/>
          <cell r="BJ38" t="str">
            <v>W</v>
          </cell>
          <cell r="BK38" t="str">
            <v>W</v>
          </cell>
          <cell r="BL38" t="str">
            <v>G</v>
          </cell>
          <cell r="BM38" t="str">
            <v>G</v>
          </cell>
          <cell r="BN38" t="str">
            <v>G</v>
          </cell>
          <cell r="BO38" t="str">
            <v>G</v>
          </cell>
          <cell r="BP38" t="str">
            <v>G</v>
          </cell>
          <cell r="BQ38" t="str">
            <v>entfällt</v>
          </cell>
          <cell r="BR38" t="str">
            <v>entfällt</v>
          </cell>
          <cell r="BS38" t="str">
            <v>entfällt</v>
          </cell>
          <cell r="BT38" t="str">
            <v>entfällt</v>
          </cell>
          <cell r="BU38" t="str">
            <v>entfällt</v>
          </cell>
          <cell r="BV38" t="str">
            <v>entfällt</v>
          </cell>
          <cell r="BW38" t="str">
            <v>entfällt</v>
          </cell>
          <cell r="BX38" t="str">
            <v>entfällt</v>
          </cell>
          <cell r="BY38" t="str">
            <v>entfällt</v>
          </cell>
          <cell r="BZ38">
            <v>20066.2</v>
          </cell>
          <cell r="CA38">
            <v>4.0452133664483947</v>
          </cell>
          <cell r="CB38">
            <v>6116.2</v>
          </cell>
          <cell r="CC38">
            <v>1861.28</v>
          </cell>
          <cell r="CD38">
            <v>3459.88</v>
          </cell>
          <cell r="CE38">
            <v>2266.29</v>
          </cell>
          <cell r="CF38">
            <v>0</v>
          </cell>
          <cell r="CG38">
            <v>0</v>
          </cell>
          <cell r="CH38">
            <v>67</v>
          </cell>
          <cell r="CI38">
            <v>3.03</v>
          </cell>
          <cell r="CJ38">
            <v>1036.04</v>
          </cell>
          <cell r="CK38">
            <v>0</v>
          </cell>
          <cell r="CL38">
            <v>0</v>
          </cell>
          <cell r="CM38">
            <v>0</v>
          </cell>
          <cell r="CN38">
            <v>0</v>
          </cell>
          <cell r="CO38">
            <v>90.05</v>
          </cell>
          <cell r="CP38">
            <v>38</v>
          </cell>
          <cell r="CQ38">
            <v>0</v>
          </cell>
          <cell r="CR38">
            <v>104.17</v>
          </cell>
          <cell r="CS38">
            <v>2</v>
          </cell>
          <cell r="CT38">
            <v>744.73</v>
          </cell>
          <cell r="CU38">
            <v>62</v>
          </cell>
          <cell r="CV38">
            <v>0</v>
          </cell>
          <cell r="CW38">
            <v>0</v>
          </cell>
          <cell r="CX38">
            <v>68.17</v>
          </cell>
          <cell r="CY38">
            <v>23.89</v>
          </cell>
          <cell r="CZ38">
            <v>39.54</v>
          </cell>
          <cell r="DA38">
            <v>103</v>
          </cell>
          <cell r="DB38">
            <v>0</v>
          </cell>
          <cell r="DC38">
            <v>0</v>
          </cell>
          <cell r="DD38">
            <v>0</v>
          </cell>
          <cell r="DE38">
            <v>186</v>
          </cell>
          <cell r="DF38">
            <v>0</v>
          </cell>
          <cell r="DG38">
            <v>54</v>
          </cell>
          <cell r="DH38">
            <v>0</v>
          </cell>
          <cell r="DI38">
            <v>0</v>
          </cell>
          <cell r="DJ38">
            <v>0</v>
          </cell>
          <cell r="DK38">
            <v>0</v>
          </cell>
          <cell r="DL38">
            <v>0</v>
          </cell>
          <cell r="DM38">
            <v>701.25</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1</v>
          </cell>
          <cell r="EP38" t="str">
            <v>nein, DGS</v>
          </cell>
          <cell r="EQ38"/>
          <cell r="ER38">
            <v>0</v>
          </cell>
          <cell r="ES38"/>
          <cell r="ET38"/>
          <cell r="EU38"/>
          <cell r="EV38">
            <v>6340.1195448501221</v>
          </cell>
          <cell r="EW38">
            <v>63.204231800553707</v>
          </cell>
          <cell r="EX38">
            <v>4830.1583725094479</v>
          </cell>
          <cell r="EY38">
            <v>405.03150805377885</v>
          </cell>
          <cell r="EZ38">
            <v>6436.0415795029785</v>
          </cell>
          <cell r="FA38">
            <v>32.561148408349752</v>
          </cell>
          <cell r="FB38">
            <v>1956.1526147995451</v>
          </cell>
          <cell r="FC38">
            <v>2.9310000752266903</v>
          </cell>
          <cell r="FD38">
            <v>20066.2</v>
          </cell>
        </row>
        <row r="39">
          <cell r="I39">
            <v>2610</v>
          </cell>
          <cell r="J39" t="str">
            <v>Berlin, Pionierstraße 93</v>
          </cell>
          <cell r="K39" t="str">
            <v>Team 01</v>
          </cell>
          <cell r="L39" t="str">
            <v>Team 1 &amp; 2</v>
          </cell>
          <cell r="M39"/>
          <cell r="N39" t="str">
            <v>Krause, Jörn Peter</v>
          </cell>
          <cell r="O39" t="str">
            <v>Hippe, Nino</v>
          </cell>
          <cell r="P39" t="str">
            <v>Team Spandau / Walter, Heike</v>
          </cell>
          <cell r="Q39" t="str">
            <v>Bluhm, Torsten</v>
          </cell>
          <cell r="R39" t="str">
            <v>1811.017.01</v>
          </cell>
          <cell r="S39" t="str">
            <v>1811.100.17</v>
          </cell>
          <cell r="T39" t="str">
            <v>40</v>
          </cell>
          <cell r="U39" t="str">
            <v>Mietwohnanlage</v>
          </cell>
          <cell r="V39"/>
          <cell r="W39" t="str">
            <v>TN04</v>
          </cell>
          <cell r="X39" t="str">
            <v>Wohnen</v>
          </cell>
          <cell r="Y39" t="str">
            <v>Wohnen</v>
          </cell>
          <cell r="Z39" t="str">
            <v>Berlin</v>
          </cell>
          <cell r="AA39" t="str">
            <v>13589</v>
          </cell>
          <cell r="AB39" t="str">
            <v>Berlin</v>
          </cell>
          <cell r="AC39" t="str">
            <v>Spandau</v>
          </cell>
          <cell r="AD39" t="str">
            <v>Falkenhagener Feld</v>
          </cell>
          <cell r="AE39" t="str">
            <v>Berlin, Pionierstr. 93</v>
          </cell>
          <cell r="AF39" t="str">
            <v>1811/1811/1811/2610/0001</v>
          </cell>
          <cell r="AG39">
            <v>2610</v>
          </cell>
          <cell r="AH39"/>
          <cell r="AI39">
            <v>1</v>
          </cell>
          <cell r="AJ39">
            <v>23</v>
          </cell>
          <cell r="AK39">
            <v>0</v>
          </cell>
          <cell r="AL39">
            <v>1714.5099999999998</v>
          </cell>
          <cell r="AM39">
            <v>883.77</v>
          </cell>
          <cell r="AN39">
            <v>583.77</v>
          </cell>
          <cell r="AO39">
            <v>583.77</v>
          </cell>
          <cell r="AP39">
            <v>0</v>
          </cell>
          <cell r="AQ39" t="str">
            <v>1811.100.17</v>
          </cell>
          <cell r="AR39">
            <v>6</v>
          </cell>
          <cell r="AS39">
            <v>1</v>
          </cell>
          <cell r="AT39" t="str">
            <v>DGS</v>
          </cell>
          <cell r="AU39">
            <v>45657</v>
          </cell>
          <cell r="AV39">
            <v>46387</v>
          </cell>
          <cell r="AW39">
            <v>45657</v>
          </cell>
          <cell r="AX39">
            <v>46387</v>
          </cell>
          <cell r="AY39">
            <v>45657</v>
          </cell>
          <cell r="AZ39">
            <v>46387</v>
          </cell>
          <cell r="BA39" t="str">
            <v>-</v>
          </cell>
          <cell r="BB39" t="str">
            <v>-</v>
          </cell>
          <cell r="BC39">
            <v>45657</v>
          </cell>
          <cell r="BD39">
            <v>46387</v>
          </cell>
          <cell r="BE39" t="str">
            <v>-</v>
          </cell>
          <cell r="BF39" t="str">
            <v>-</v>
          </cell>
          <cell r="BG39">
            <v>45657</v>
          </cell>
          <cell r="BH39">
            <v>46387</v>
          </cell>
          <cell r="BI39"/>
          <cell r="BJ39" t="str">
            <v>W</v>
          </cell>
          <cell r="BK39" t="str">
            <v>W</v>
          </cell>
          <cell r="BL39" t="str">
            <v>G</v>
          </cell>
          <cell r="BM39" t="str">
            <v>G</v>
          </cell>
          <cell r="BN39" t="str">
            <v>G</v>
          </cell>
          <cell r="BO39" t="str">
            <v>G</v>
          </cell>
          <cell r="BP39" t="str">
            <v>G</v>
          </cell>
          <cell r="BQ39" t="str">
            <v>entfällt</v>
          </cell>
          <cell r="BR39" t="str">
            <v>entfällt</v>
          </cell>
          <cell r="BS39" t="str">
            <v>entfällt</v>
          </cell>
          <cell r="BT39" t="str">
            <v>entfällt</v>
          </cell>
          <cell r="BU39" t="str">
            <v>entfällt</v>
          </cell>
          <cell r="BV39" t="str">
            <v>entfällt</v>
          </cell>
          <cell r="BW39" t="str">
            <v>entfällt</v>
          </cell>
          <cell r="BX39" t="str">
            <v>entfällt</v>
          </cell>
          <cell r="BY39" t="str">
            <v>entfällt</v>
          </cell>
          <cell r="BZ39">
            <v>7351.5499999999993</v>
          </cell>
          <cell r="CA39">
            <v>4.2878431738514209</v>
          </cell>
          <cell r="CB39">
            <v>1756.89</v>
          </cell>
          <cell r="CC39">
            <v>512.15</v>
          </cell>
          <cell r="CD39">
            <v>1266.49</v>
          </cell>
          <cell r="CE39">
            <v>604.15</v>
          </cell>
          <cell r="CF39">
            <v>0</v>
          </cell>
          <cell r="CG39">
            <v>0</v>
          </cell>
          <cell r="CH39">
            <v>0</v>
          </cell>
          <cell r="CI39">
            <v>28.69</v>
          </cell>
          <cell r="CJ39">
            <v>357.77</v>
          </cell>
          <cell r="CK39">
            <v>0</v>
          </cell>
          <cell r="CL39">
            <v>0</v>
          </cell>
          <cell r="CM39">
            <v>64.75</v>
          </cell>
          <cell r="CN39">
            <v>0</v>
          </cell>
          <cell r="CO39">
            <v>211.12</v>
          </cell>
          <cell r="CP39">
            <v>83</v>
          </cell>
          <cell r="CQ39">
            <v>0</v>
          </cell>
          <cell r="CR39">
            <v>51.28</v>
          </cell>
          <cell r="CS39">
            <v>1</v>
          </cell>
          <cell r="CT39">
            <v>0</v>
          </cell>
          <cell r="CU39">
            <v>20</v>
          </cell>
          <cell r="CV39">
            <v>0</v>
          </cell>
          <cell r="CW39">
            <v>0</v>
          </cell>
          <cell r="CX39">
            <v>0</v>
          </cell>
          <cell r="CY39">
            <v>28.25</v>
          </cell>
          <cell r="CZ39">
            <v>1.3</v>
          </cell>
          <cell r="DA39">
            <v>118</v>
          </cell>
          <cell r="DB39">
            <v>0</v>
          </cell>
          <cell r="DC39">
            <v>0</v>
          </cell>
          <cell r="DD39">
            <v>0</v>
          </cell>
          <cell r="DE39">
            <v>56</v>
          </cell>
          <cell r="DF39">
            <v>0</v>
          </cell>
          <cell r="DG39">
            <v>12</v>
          </cell>
          <cell r="DH39">
            <v>0</v>
          </cell>
          <cell r="DI39">
            <v>0</v>
          </cell>
          <cell r="DJ39">
            <v>0</v>
          </cell>
          <cell r="DK39">
            <v>0</v>
          </cell>
          <cell r="DL39">
            <v>0</v>
          </cell>
          <cell r="DM39">
            <v>372.63</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1</v>
          </cell>
          <cell r="EP39" t="str">
            <v>nein, DGS</v>
          </cell>
          <cell r="EQ39"/>
          <cell r="ER39">
            <v>0</v>
          </cell>
          <cell r="ES39"/>
          <cell r="ET39"/>
          <cell r="EU39"/>
          <cell r="EV39">
            <v>2322.7968344750329</v>
          </cell>
          <cell r="EW39">
            <v>23.155807790880214</v>
          </cell>
          <cell r="EX39">
            <v>1769.6001626327768</v>
          </cell>
          <cell r="EY39">
            <v>148.3893005667619</v>
          </cell>
          <cell r="EZ39">
            <v>2357.9392946245484</v>
          </cell>
          <cell r="FA39">
            <v>11.929259679530931</v>
          </cell>
          <cell r="FB39">
            <v>716.66552487912975</v>
          </cell>
          <cell r="FC39">
            <v>1.0738153513387074</v>
          </cell>
          <cell r="FD39">
            <v>7351.5499999999993</v>
          </cell>
        </row>
        <row r="40">
          <cell r="I40">
            <v>2611</v>
          </cell>
          <cell r="J40" t="str">
            <v>Berlin, Frankenwaldstraße 14 A-C, Sollingzeile 1 A, 1 B</v>
          </cell>
          <cell r="K40" t="str">
            <v>Team 01</v>
          </cell>
          <cell r="L40" t="str">
            <v>Team 1 &amp; 2</v>
          </cell>
          <cell r="M40"/>
          <cell r="N40" t="str">
            <v>Krause, Jörn Peter</v>
          </cell>
          <cell r="O40" t="str">
            <v>Lück, Michael</v>
          </cell>
          <cell r="P40" t="str">
            <v>Team Spandau / Walter, Heike</v>
          </cell>
          <cell r="Q40" t="str">
            <v>Bluhm, Torsten</v>
          </cell>
          <cell r="R40" t="str">
            <v>1811.018.01</v>
          </cell>
          <cell r="S40" t="str">
            <v>1811.100.18</v>
          </cell>
          <cell r="T40" t="str">
            <v>40</v>
          </cell>
          <cell r="U40" t="str">
            <v>Mietwohnanlage</v>
          </cell>
          <cell r="V40"/>
          <cell r="W40" t="str">
            <v>TN04</v>
          </cell>
          <cell r="X40" t="str">
            <v>Wohnen</v>
          </cell>
          <cell r="Y40" t="str">
            <v>Wohnen</v>
          </cell>
          <cell r="Z40" t="str">
            <v>Berlin</v>
          </cell>
          <cell r="AA40" t="str">
            <v>13589</v>
          </cell>
          <cell r="AB40" t="str">
            <v>Berlin</v>
          </cell>
          <cell r="AC40" t="str">
            <v>Spandau</v>
          </cell>
          <cell r="AD40" t="str">
            <v>Falkenhagener Feld</v>
          </cell>
          <cell r="AE40" t="str">
            <v>Berlin, Frankenwaldstr. 14A</v>
          </cell>
          <cell r="AF40" t="str">
            <v>1811/1811/1811/2611/0003</v>
          </cell>
          <cell r="AG40">
            <v>2611</v>
          </cell>
          <cell r="AH40"/>
          <cell r="AI40">
            <v>1</v>
          </cell>
          <cell r="AJ40">
            <v>45</v>
          </cell>
          <cell r="AK40">
            <v>0</v>
          </cell>
          <cell r="AL40">
            <v>3176.11</v>
          </cell>
          <cell r="AM40">
            <v>948.22</v>
          </cell>
          <cell r="AN40">
            <v>716.63</v>
          </cell>
          <cell r="AO40">
            <v>716.63</v>
          </cell>
          <cell r="AP40">
            <v>0</v>
          </cell>
          <cell r="AQ40" t="str">
            <v>1811.100.18</v>
          </cell>
          <cell r="AR40">
            <v>4</v>
          </cell>
          <cell r="AS40">
            <v>5</v>
          </cell>
          <cell r="AT40" t="str">
            <v>DGS</v>
          </cell>
          <cell r="AU40">
            <v>45657</v>
          </cell>
          <cell r="AV40">
            <v>46387</v>
          </cell>
          <cell r="AW40">
            <v>45657</v>
          </cell>
          <cell r="AX40">
            <v>46387</v>
          </cell>
          <cell r="AY40">
            <v>45657</v>
          </cell>
          <cell r="AZ40">
            <v>46387</v>
          </cell>
          <cell r="BA40" t="str">
            <v>-</v>
          </cell>
          <cell r="BB40" t="str">
            <v>-</v>
          </cell>
          <cell r="BC40">
            <v>45657</v>
          </cell>
          <cell r="BD40">
            <v>46387</v>
          </cell>
          <cell r="BE40" t="str">
            <v>-</v>
          </cell>
          <cell r="BF40" t="str">
            <v>-</v>
          </cell>
          <cell r="BG40">
            <v>45657</v>
          </cell>
          <cell r="BH40">
            <v>46387</v>
          </cell>
          <cell r="BI40"/>
          <cell r="BJ40" t="str">
            <v>W</v>
          </cell>
          <cell r="BK40" t="str">
            <v>W</v>
          </cell>
          <cell r="BL40" t="str">
            <v>G</v>
          </cell>
          <cell r="BM40" t="str">
            <v>G</v>
          </cell>
          <cell r="BN40" t="str">
            <v>G</v>
          </cell>
          <cell r="BO40" t="str">
            <v>G</v>
          </cell>
          <cell r="BP40" t="str">
            <v>G</v>
          </cell>
          <cell r="BQ40" t="str">
            <v>entfällt</v>
          </cell>
          <cell r="BR40" t="str">
            <v>entfällt</v>
          </cell>
          <cell r="BS40" t="str">
            <v>entfällt</v>
          </cell>
          <cell r="BT40" t="str">
            <v>entfällt</v>
          </cell>
          <cell r="BU40" t="str">
            <v>entfällt</v>
          </cell>
          <cell r="BV40" t="str">
            <v>entfällt</v>
          </cell>
          <cell r="BW40" t="str">
            <v>entfällt</v>
          </cell>
          <cell r="BX40" t="str">
            <v>entfällt</v>
          </cell>
          <cell r="BY40" t="str">
            <v>entfällt</v>
          </cell>
          <cell r="BZ40">
            <v>11569.040000000003</v>
          </cell>
          <cell r="CA40">
            <v>3.6425186785092465</v>
          </cell>
          <cell r="CB40">
            <v>4198.8999999999996</v>
          </cell>
          <cell r="CC40">
            <v>1106.46</v>
          </cell>
          <cell r="CD40">
            <v>2175.84</v>
          </cell>
          <cell r="CE40">
            <v>1163.8800000000001</v>
          </cell>
          <cell r="CF40">
            <v>0</v>
          </cell>
          <cell r="CG40">
            <v>0</v>
          </cell>
          <cell r="CH40">
            <v>55</v>
          </cell>
          <cell r="CI40">
            <v>0</v>
          </cell>
          <cell r="CJ40">
            <v>510.99</v>
          </cell>
          <cell r="CK40">
            <v>0</v>
          </cell>
          <cell r="CL40">
            <v>14.49</v>
          </cell>
          <cell r="CM40">
            <v>94.44</v>
          </cell>
          <cell r="CN40">
            <v>0</v>
          </cell>
          <cell r="CO40">
            <v>337.31</v>
          </cell>
          <cell r="CP40">
            <v>52</v>
          </cell>
          <cell r="CQ40">
            <v>0</v>
          </cell>
          <cell r="CR40">
            <v>22.12</v>
          </cell>
          <cell r="CS40">
            <v>3</v>
          </cell>
          <cell r="CT40">
            <v>789.45</v>
          </cell>
          <cell r="CU40">
            <v>23</v>
          </cell>
          <cell r="CV40">
            <v>0</v>
          </cell>
          <cell r="CW40">
            <v>0</v>
          </cell>
          <cell r="CX40">
            <v>4.74</v>
          </cell>
          <cell r="CY40">
            <v>104.23</v>
          </cell>
          <cell r="CZ40">
            <v>18.2</v>
          </cell>
          <cell r="DA40">
            <v>204</v>
          </cell>
          <cell r="DB40">
            <v>0</v>
          </cell>
          <cell r="DC40">
            <v>0</v>
          </cell>
          <cell r="DD40">
            <v>0</v>
          </cell>
          <cell r="DE40">
            <v>25</v>
          </cell>
          <cell r="DF40">
            <v>0</v>
          </cell>
          <cell r="DG40">
            <v>35</v>
          </cell>
          <cell r="DH40">
            <v>0</v>
          </cell>
          <cell r="DI40">
            <v>0</v>
          </cell>
          <cell r="DJ40">
            <v>0</v>
          </cell>
          <cell r="DK40">
            <v>0</v>
          </cell>
          <cell r="DL40">
            <v>0</v>
          </cell>
          <cell r="DM40">
            <v>427.27</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1</v>
          </cell>
          <cell r="EP40" t="str">
            <v>nein, DGS</v>
          </cell>
          <cell r="EQ40"/>
          <cell r="ER40">
            <v>0</v>
          </cell>
          <cell r="ES40"/>
          <cell r="ET40"/>
          <cell r="EU40"/>
          <cell r="EV40">
            <v>3655.3556039087057</v>
          </cell>
          <cell r="EW40">
            <v>36.43999790044343</v>
          </cell>
          <cell r="EX40">
            <v>2784.7970925185991</v>
          </cell>
          <cell r="EY40">
            <v>233.51834019069332</v>
          </cell>
          <cell r="EZ40">
            <v>3710.658842976406</v>
          </cell>
          <cell r="FA40">
            <v>18.77292304383165</v>
          </cell>
          <cell r="FB40">
            <v>1127.8073500075018</v>
          </cell>
          <cell r="FC40">
            <v>1.6898494538228761</v>
          </cell>
          <cell r="FD40">
            <v>11569.040000000005</v>
          </cell>
        </row>
        <row r="41">
          <cell r="I41">
            <v>2603</v>
          </cell>
          <cell r="J41" t="str">
            <v>Berlin, Kellerwaldweg 2 A, 2 B, Knüllweg 6 A, 6 B</v>
          </cell>
          <cell r="K41" t="str">
            <v>Team 01</v>
          </cell>
          <cell r="L41" t="str">
            <v>Team 1 &amp; 2</v>
          </cell>
          <cell r="M41"/>
          <cell r="N41" t="str">
            <v>Krause, Jörn Peter</v>
          </cell>
          <cell r="O41" t="str">
            <v>Hippe, Nino</v>
          </cell>
          <cell r="P41" t="str">
            <v>Team Spandau / Walter, Heike</v>
          </cell>
          <cell r="Q41" t="str">
            <v>Bluhm, Torsten</v>
          </cell>
          <cell r="R41" t="str">
            <v>1811.019.01</v>
          </cell>
          <cell r="S41" t="str">
            <v>1811.100.19</v>
          </cell>
          <cell r="T41" t="str">
            <v>40</v>
          </cell>
          <cell r="U41" t="str">
            <v>Mietwohnanlage</v>
          </cell>
          <cell r="V41"/>
          <cell r="W41" t="str">
            <v>TN04</v>
          </cell>
          <cell r="X41" t="str">
            <v>Wohnen</v>
          </cell>
          <cell r="Y41" t="str">
            <v>Wohnen</v>
          </cell>
          <cell r="Z41" t="str">
            <v>Berlin</v>
          </cell>
          <cell r="AA41" t="str">
            <v>13589</v>
          </cell>
          <cell r="AB41" t="str">
            <v>Berlin</v>
          </cell>
          <cell r="AC41" t="str">
            <v>Spandau</v>
          </cell>
          <cell r="AD41" t="str">
            <v>Falkenhagener Feld</v>
          </cell>
          <cell r="AE41" t="str">
            <v>Berlin, Kellerwaldweg 2A</v>
          </cell>
          <cell r="AF41" t="str">
            <v>1811/1811/1811/2603/0001</v>
          </cell>
          <cell r="AG41">
            <v>2603</v>
          </cell>
          <cell r="AH41"/>
          <cell r="AI41">
            <v>1</v>
          </cell>
          <cell r="AJ41">
            <v>42</v>
          </cell>
          <cell r="AK41">
            <v>0</v>
          </cell>
          <cell r="AL41">
            <v>3489.5500000000025</v>
          </cell>
          <cell r="AM41">
            <v>1587.1999999999998</v>
          </cell>
          <cell r="AN41">
            <v>1170.8599999999999</v>
          </cell>
          <cell r="AO41">
            <v>1170.8599999999999</v>
          </cell>
          <cell r="AP41">
            <v>0</v>
          </cell>
          <cell r="AQ41" t="str">
            <v>1811.100.19</v>
          </cell>
          <cell r="AR41">
            <v>7</v>
          </cell>
          <cell r="AS41">
            <v>4</v>
          </cell>
          <cell r="AT41" t="str">
            <v>DGS</v>
          </cell>
          <cell r="AU41">
            <v>45657</v>
          </cell>
          <cell r="AV41">
            <v>46387</v>
          </cell>
          <cell r="AW41">
            <v>45657</v>
          </cell>
          <cell r="AX41">
            <v>46387</v>
          </cell>
          <cell r="AY41">
            <v>45657</v>
          </cell>
          <cell r="AZ41">
            <v>46387</v>
          </cell>
          <cell r="BA41" t="str">
            <v>-</v>
          </cell>
          <cell r="BB41" t="str">
            <v>-</v>
          </cell>
          <cell r="BC41">
            <v>45657</v>
          </cell>
          <cell r="BD41">
            <v>46387</v>
          </cell>
          <cell r="BE41" t="str">
            <v>-</v>
          </cell>
          <cell r="BF41" t="str">
            <v>-</v>
          </cell>
          <cell r="BG41">
            <v>45657</v>
          </cell>
          <cell r="BH41">
            <v>46387</v>
          </cell>
          <cell r="BI41"/>
          <cell r="BJ41" t="str">
            <v>W</v>
          </cell>
          <cell r="BK41" t="str">
            <v>W</v>
          </cell>
          <cell r="BL41" t="str">
            <v>G</v>
          </cell>
          <cell r="BM41" t="str">
            <v>G</v>
          </cell>
          <cell r="BN41" t="str">
            <v>G</v>
          </cell>
          <cell r="BO41" t="str">
            <v>G</v>
          </cell>
          <cell r="BP41" t="str">
            <v>G</v>
          </cell>
          <cell r="BQ41" t="str">
            <v>entfällt</v>
          </cell>
          <cell r="BR41" t="str">
            <v>entfällt</v>
          </cell>
          <cell r="BS41" t="str">
            <v>entfällt</v>
          </cell>
          <cell r="BT41" t="str">
            <v>entfällt</v>
          </cell>
          <cell r="BU41" t="str">
            <v>entfällt</v>
          </cell>
          <cell r="BV41" t="str">
            <v>entfällt</v>
          </cell>
          <cell r="BW41" t="str">
            <v>entfällt</v>
          </cell>
          <cell r="BX41" t="str">
            <v>entfällt</v>
          </cell>
          <cell r="BY41" t="str">
            <v>entfällt</v>
          </cell>
          <cell r="BZ41">
            <v>14157.189999999999</v>
          </cell>
          <cell r="CA41">
            <v>4.0570245447120659</v>
          </cell>
          <cell r="CB41">
            <v>3898.34</v>
          </cell>
          <cell r="CC41">
            <v>832.7</v>
          </cell>
          <cell r="CD41">
            <v>2934.21</v>
          </cell>
          <cell r="CE41">
            <v>0</v>
          </cell>
          <cell r="CF41">
            <v>0</v>
          </cell>
          <cell r="CG41">
            <v>0</v>
          </cell>
          <cell r="CH41">
            <v>83</v>
          </cell>
          <cell r="CI41">
            <v>0</v>
          </cell>
          <cell r="CJ41">
            <v>1162.6099999999999</v>
          </cell>
          <cell r="CK41">
            <v>0</v>
          </cell>
          <cell r="CL41">
            <v>0</v>
          </cell>
          <cell r="CM41">
            <v>0</v>
          </cell>
          <cell r="CN41">
            <v>0</v>
          </cell>
          <cell r="CO41">
            <v>440.97</v>
          </cell>
          <cell r="CP41">
            <v>59</v>
          </cell>
          <cell r="CQ41">
            <v>0</v>
          </cell>
          <cell r="CR41">
            <v>0</v>
          </cell>
          <cell r="CS41">
            <v>0</v>
          </cell>
          <cell r="CT41">
            <v>0</v>
          </cell>
          <cell r="CU41">
            <v>31</v>
          </cell>
          <cell r="CV41">
            <v>0</v>
          </cell>
          <cell r="CW41">
            <v>0</v>
          </cell>
          <cell r="CX41">
            <v>0</v>
          </cell>
          <cell r="CY41">
            <v>0</v>
          </cell>
          <cell r="CZ41">
            <v>0</v>
          </cell>
          <cell r="DA41">
            <v>213</v>
          </cell>
          <cell r="DB41">
            <v>0</v>
          </cell>
          <cell r="DC41">
            <v>0</v>
          </cell>
          <cell r="DD41">
            <v>0</v>
          </cell>
          <cell r="DE41">
            <v>85</v>
          </cell>
          <cell r="DF41">
            <v>0</v>
          </cell>
          <cell r="DG41">
            <v>2</v>
          </cell>
          <cell r="DH41">
            <v>0</v>
          </cell>
          <cell r="DI41">
            <v>0</v>
          </cell>
          <cell r="DJ41">
            <v>0</v>
          </cell>
          <cell r="DK41">
            <v>0</v>
          </cell>
          <cell r="DL41">
            <v>0</v>
          </cell>
          <cell r="DM41">
            <v>734.49</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1</v>
          </cell>
          <cell r="EP41" t="str">
            <v>nein, DGS</v>
          </cell>
          <cell r="EQ41"/>
          <cell r="ER41">
            <v>0</v>
          </cell>
          <cell r="ES41"/>
          <cell r="ET41"/>
          <cell r="EU41"/>
          <cell r="EV41">
            <v>4473.1078639282314</v>
          </cell>
          <cell r="EW41">
            <v>44.592116016210383</v>
          </cell>
          <cell r="EX41">
            <v>3407.7936933603282</v>
          </cell>
          <cell r="EY41">
            <v>285.75953670868807</v>
          </cell>
          <cell r="EZ41">
            <v>4540.7831821133932</v>
          </cell>
          <cell r="FA41">
            <v>22.972678665377845</v>
          </cell>
          <cell r="FB41">
            <v>1380.1130376809742</v>
          </cell>
          <cell r="FC41">
            <v>2.0678915267962314</v>
          </cell>
          <cell r="FD41">
            <v>14157.19</v>
          </cell>
        </row>
        <row r="42">
          <cell r="I42">
            <v>2601</v>
          </cell>
          <cell r="J42" t="str">
            <v>Berlin,A.Hellersd.119-129,133-143,Ludwigsf.2-22,Zossen.89-97</v>
          </cell>
          <cell r="K42" t="str">
            <v>Team 02</v>
          </cell>
          <cell r="L42" t="str">
            <v>Team 1 &amp; 2</v>
          </cell>
          <cell r="M42"/>
          <cell r="N42" t="str">
            <v>Schroll, Marcel</v>
          </cell>
          <cell r="O42" t="str">
            <v>Schüttler, Madlen</v>
          </cell>
          <cell r="P42" t="str">
            <v>Team KDN / Hilbrecht, Dirk</v>
          </cell>
          <cell r="Q42" t="str">
            <v>Wegener, Maja</v>
          </cell>
          <cell r="R42" t="str">
            <v>1814.040.01</v>
          </cell>
          <cell r="S42" t="str">
            <v>1814.100.40</v>
          </cell>
          <cell r="T42" t="str">
            <v>40</v>
          </cell>
          <cell r="U42" t="str">
            <v>Mietwohnanlage</v>
          </cell>
          <cell r="V42"/>
          <cell r="W42" t="str">
            <v>TN04</v>
          </cell>
          <cell r="X42" t="str">
            <v>Wohnen</v>
          </cell>
          <cell r="Y42" t="str">
            <v>Wohnen</v>
          </cell>
          <cell r="Z42" t="str">
            <v>Berlin</v>
          </cell>
          <cell r="AA42" t="str">
            <v>12629</v>
          </cell>
          <cell r="AB42" t="str">
            <v>Berlin</v>
          </cell>
          <cell r="AC42" t="str">
            <v>Marzahn-Hellersdorf</v>
          </cell>
          <cell r="AD42" t="str">
            <v>Hellersdorf</v>
          </cell>
          <cell r="AE42" t="str">
            <v>Berlin, Alte Hellersdorfer Str. 119</v>
          </cell>
          <cell r="AF42" t="str">
            <v>1814/1814/1814/2601/0020</v>
          </cell>
          <cell r="AG42">
            <v>2601</v>
          </cell>
          <cell r="AH42"/>
          <cell r="AI42">
            <v>1</v>
          </cell>
          <cell r="AJ42">
            <v>1355</v>
          </cell>
          <cell r="AK42">
            <v>0</v>
          </cell>
          <cell r="AL42">
            <v>70642.460000000196</v>
          </cell>
          <cell r="AM42">
            <v>702.74</v>
          </cell>
          <cell r="AN42">
            <v>406.74</v>
          </cell>
          <cell r="AO42">
            <v>406.74</v>
          </cell>
          <cell r="AP42">
            <v>0</v>
          </cell>
          <cell r="AQ42" t="str">
            <v>1814.100.40</v>
          </cell>
          <cell r="AR42">
            <v>11</v>
          </cell>
          <cell r="AS42">
            <v>28</v>
          </cell>
          <cell r="AT42" t="str">
            <v>DGS</v>
          </cell>
          <cell r="AU42">
            <v>45657</v>
          </cell>
          <cell r="AV42">
            <v>46387</v>
          </cell>
          <cell r="AW42">
            <v>45657</v>
          </cell>
          <cell r="AX42">
            <v>46387</v>
          </cell>
          <cell r="AY42">
            <v>45657</v>
          </cell>
          <cell r="AZ42">
            <v>46387</v>
          </cell>
          <cell r="BA42" t="str">
            <v>-</v>
          </cell>
          <cell r="BB42" t="str">
            <v>-</v>
          </cell>
          <cell r="BC42">
            <v>45657</v>
          </cell>
          <cell r="BD42">
            <v>46387</v>
          </cell>
          <cell r="BE42" t="str">
            <v>-</v>
          </cell>
          <cell r="BF42" t="str">
            <v>-</v>
          </cell>
          <cell r="BG42">
            <v>45657</v>
          </cell>
          <cell r="BH42">
            <v>46387</v>
          </cell>
          <cell r="BI42"/>
          <cell r="BJ42" t="str">
            <v>W</v>
          </cell>
          <cell r="BK42" t="str">
            <v>W</v>
          </cell>
          <cell r="BL42" t="str">
            <v>G</v>
          </cell>
          <cell r="BM42" t="str">
            <v>G</v>
          </cell>
          <cell r="BN42" t="str">
            <v>G</v>
          </cell>
          <cell r="BO42" t="str">
            <v>G</v>
          </cell>
          <cell r="BP42" t="str">
            <v>G</v>
          </cell>
          <cell r="BQ42" t="str">
            <v>entfällt</v>
          </cell>
          <cell r="BR42" t="str">
            <v>entfällt</v>
          </cell>
          <cell r="BS42" t="str">
            <v>entfällt</v>
          </cell>
          <cell r="BT42" t="str">
            <v>entfällt</v>
          </cell>
          <cell r="BU42" t="str">
            <v>entfällt</v>
          </cell>
          <cell r="BV42" t="str">
            <v>entfällt</v>
          </cell>
          <cell r="BW42" t="str">
            <v>entfällt</v>
          </cell>
          <cell r="BX42" t="str">
            <v>entfällt</v>
          </cell>
          <cell r="BY42" t="str">
            <v>entfällt</v>
          </cell>
          <cell r="BZ42">
            <v>300644.86999999976</v>
          </cell>
          <cell r="CA42">
            <v>4.2558663727169028</v>
          </cell>
          <cell r="CB42">
            <v>52982.74</v>
          </cell>
          <cell r="CC42">
            <v>10520.8</v>
          </cell>
          <cell r="CD42">
            <v>41225.39</v>
          </cell>
          <cell r="CE42">
            <v>10340.34</v>
          </cell>
          <cell r="CF42">
            <v>295.31</v>
          </cell>
          <cell r="CG42">
            <v>0</v>
          </cell>
          <cell r="CH42">
            <v>547</v>
          </cell>
          <cell r="CI42">
            <v>0</v>
          </cell>
          <cell r="CJ42">
            <v>17626.29</v>
          </cell>
          <cell r="CK42">
            <v>0</v>
          </cell>
          <cell r="CL42">
            <v>0</v>
          </cell>
          <cell r="CM42">
            <v>1075.04</v>
          </cell>
          <cell r="CN42">
            <v>0</v>
          </cell>
          <cell r="CO42">
            <v>11085.85</v>
          </cell>
          <cell r="CP42">
            <v>2884</v>
          </cell>
          <cell r="CQ42">
            <v>0</v>
          </cell>
          <cell r="CR42">
            <v>471.53</v>
          </cell>
          <cell r="CS42">
            <v>11</v>
          </cell>
          <cell r="CT42">
            <v>0</v>
          </cell>
          <cell r="CU42">
            <v>344</v>
          </cell>
          <cell r="CV42">
            <v>0</v>
          </cell>
          <cell r="CW42">
            <v>0</v>
          </cell>
          <cell r="CX42">
            <v>801.93</v>
          </cell>
          <cell r="CY42">
            <v>365.11</v>
          </cell>
          <cell r="CZ42">
            <v>69.62</v>
          </cell>
          <cell r="DA42">
            <v>656</v>
          </cell>
          <cell r="DB42">
            <v>0</v>
          </cell>
          <cell r="DC42">
            <v>0</v>
          </cell>
          <cell r="DD42">
            <v>0</v>
          </cell>
          <cell r="DE42">
            <v>1629</v>
          </cell>
          <cell r="DF42">
            <v>0</v>
          </cell>
          <cell r="DG42">
            <v>0</v>
          </cell>
          <cell r="DH42">
            <v>0</v>
          </cell>
          <cell r="DI42">
            <v>0</v>
          </cell>
          <cell r="DJ42">
            <v>0</v>
          </cell>
          <cell r="DK42">
            <v>0</v>
          </cell>
          <cell r="DL42">
            <v>0</v>
          </cell>
          <cell r="DM42">
            <v>2743.35</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1</v>
          </cell>
          <cell r="EP42" t="str">
            <v>nein, DGS</v>
          </cell>
          <cell r="EQ42"/>
          <cell r="ER42">
            <v>0</v>
          </cell>
          <cell r="ES42"/>
          <cell r="ET42"/>
          <cell r="EU42"/>
          <cell r="EV42">
            <v>94991.797966028564</v>
          </cell>
          <cell r="EW42">
            <v>946.96694207808753</v>
          </cell>
          <cell r="EX42">
            <v>72368.576809884951</v>
          </cell>
          <cell r="EY42">
            <v>6068.4456989730088</v>
          </cell>
          <cell r="EZ42">
            <v>96428.96432728997</v>
          </cell>
          <cell r="FA42">
            <v>487.85232033364611</v>
          </cell>
          <cell r="FB42">
            <v>29308.351784422004</v>
          </cell>
          <cell r="FC42">
            <v>43.914150989550478</v>
          </cell>
          <cell r="FD42">
            <v>300644.86999999976</v>
          </cell>
        </row>
        <row r="43">
          <cell r="I43">
            <v>2689</v>
          </cell>
          <cell r="J43" t="str">
            <v>Berlin, Alfons-Loewe-Straße 3</v>
          </cell>
          <cell r="K43" t="str">
            <v>Team 01</v>
          </cell>
          <cell r="L43" t="str">
            <v>Team 1 &amp; 2</v>
          </cell>
          <cell r="M43"/>
          <cell r="N43" t="str">
            <v>Krause, Jörn Peter</v>
          </cell>
          <cell r="O43" t="str">
            <v>Mattern, Daniela</v>
          </cell>
          <cell r="P43" t="str">
            <v>Team Spandau</v>
          </cell>
          <cell r="Q43" t="str">
            <v>Arlt, Detlef</v>
          </cell>
          <cell r="R43" t="str">
            <v>1816.050.01</v>
          </cell>
          <cell r="S43" t="str">
            <v>1816.100.50</v>
          </cell>
          <cell r="T43" t="str">
            <v>40</v>
          </cell>
          <cell r="U43" t="str">
            <v>Mietwohnanlage</v>
          </cell>
          <cell r="V43"/>
          <cell r="W43" t="str">
            <v>TN04</v>
          </cell>
          <cell r="X43" t="str">
            <v>Wohnen</v>
          </cell>
          <cell r="Y43" t="str">
            <v>Wohnen</v>
          </cell>
          <cell r="Z43" t="str">
            <v>Berlin</v>
          </cell>
          <cell r="AA43" t="str">
            <v>13591</v>
          </cell>
          <cell r="AB43" t="str">
            <v>Berlin</v>
          </cell>
          <cell r="AC43" t="str">
            <v>Spandau</v>
          </cell>
          <cell r="AD43" t="str">
            <v>Staaken</v>
          </cell>
          <cell r="AE43" t="str">
            <v>Berlin, Alfons-Loewe-Straße 3</v>
          </cell>
          <cell r="AF43" t="str">
            <v>1816/1816/1816/2689/0001</v>
          </cell>
          <cell r="AG43">
            <v>2689</v>
          </cell>
          <cell r="AH43"/>
          <cell r="AI43">
            <v>1</v>
          </cell>
          <cell r="AJ43">
            <v>2</v>
          </cell>
          <cell r="AK43">
            <v>0</v>
          </cell>
          <cell r="AL43">
            <v>231.69</v>
          </cell>
          <cell r="AM43">
            <v>1338.17</v>
          </cell>
          <cell r="AN43">
            <v>1014.17</v>
          </cell>
          <cell r="AO43">
            <v>924.57</v>
          </cell>
          <cell r="AP43">
            <v>1</v>
          </cell>
          <cell r="AQ43" t="str">
            <v>1816.100.50</v>
          </cell>
          <cell r="AR43">
            <v>1</v>
          </cell>
          <cell r="AS43">
            <v>1</v>
          </cell>
          <cell r="AT43" t="str">
            <v>WEG</v>
          </cell>
          <cell r="AU43">
            <v>45657</v>
          </cell>
          <cell r="AV43">
            <v>46387</v>
          </cell>
          <cell r="AW43">
            <v>45657</v>
          </cell>
          <cell r="AX43">
            <v>46387</v>
          </cell>
          <cell r="AY43">
            <v>45657</v>
          </cell>
          <cell r="AZ43">
            <v>46387</v>
          </cell>
          <cell r="BA43" t="str">
            <v>-</v>
          </cell>
          <cell r="BB43" t="str">
            <v>-</v>
          </cell>
          <cell r="BC43">
            <v>45657</v>
          </cell>
          <cell r="BD43">
            <v>46387</v>
          </cell>
          <cell r="BE43" t="str">
            <v>-</v>
          </cell>
          <cell r="BF43" t="str">
            <v>-</v>
          </cell>
          <cell r="BG43">
            <v>45657</v>
          </cell>
          <cell r="BH43">
            <v>46387</v>
          </cell>
          <cell r="BI43"/>
          <cell r="BJ43" t="str">
            <v>W</v>
          </cell>
          <cell r="BK43" t="str">
            <v>W</v>
          </cell>
          <cell r="BL43" t="str">
            <v>G</v>
          </cell>
          <cell r="BM43" t="str">
            <v>G</v>
          </cell>
          <cell r="BN43" t="str">
            <v>G</v>
          </cell>
          <cell r="BO43" t="str">
            <v>G</v>
          </cell>
          <cell r="BP43" t="str">
            <v>G</v>
          </cell>
          <cell r="BQ43" t="str">
            <v>entfällt</v>
          </cell>
          <cell r="BR43" t="str">
            <v>entfällt</v>
          </cell>
          <cell r="BS43" t="str">
            <v>entfällt</v>
          </cell>
          <cell r="BT43" t="str">
            <v>entfällt</v>
          </cell>
          <cell r="BU43" t="str">
            <v>entfällt</v>
          </cell>
          <cell r="BV43" t="str">
            <v>entfällt</v>
          </cell>
          <cell r="BW43" t="str">
            <v>entfällt</v>
          </cell>
          <cell r="BX43" t="str">
            <v>entfällt</v>
          </cell>
          <cell r="BY43" t="str">
            <v>entfällt</v>
          </cell>
          <cell r="BZ43">
            <v>746.79</v>
          </cell>
          <cell r="CA43">
            <v>3.2232293150330182</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1</v>
          </cell>
          <cell r="EP43" t="str">
            <v>nein, WEG</v>
          </cell>
          <cell r="EQ43"/>
          <cell r="ER43">
            <v>0</v>
          </cell>
          <cell r="ES43"/>
          <cell r="ET43"/>
          <cell r="EU43"/>
          <cell r="EV43">
            <v>235.95587978284988</v>
          </cell>
          <cell r="EW43">
            <v>2.3522285368597688</v>
          </cell>
          <cell r="EX43">
            <v>179.76069066421795</v>
          </cell>
          <cell r="EY43">
            <v>15.0737797838894</v>
          </cell>
          <cell r="EZ43">
            <v>239.52574434407256</v>
          </cell>
          <cell r="FA43">
            <v>1.2118059233871639</v>
          </cell>
          <cell r="FB43">
            <v>72.800789945587709</v>
          </cell>
          <cell r="FC43">
            <v>0.10908101913558819</v>
          </cell>
          <cell r="FD43">
            <v>746.79</v>
          </cell>
        </row>
        <row r="44">
          <cell r="I44">
            <v>2690</v>
          </cell>
          <cell r="J44" t="str">
            <v>Berlin, Hamburger Straße 22, 24</v>
          </cell>
          <cell r="K44" t="str">
            <v>Team 01</v>
          </cell>
          <cell r="L44" t="str">
            <v>Team 1 &amp; 2</v>
          </cell>
          <cell r="M44"/>
          <cell r="N44" t="str">
            <v>Krause, Jörn Peter</v>
          </cell>
          <cell r="O44" t="str">
            <v>Mattern, Daniela</v>
          </cell>
          <cell r="P44" t="str">
            <v>Team Spandau / Walter, Heike</v>
          </cell>
          <cell r="Q44" t="str">
            <v>Arlt, Detlef</v>
          </cell>
          <cell r="R44" t="str">
            <v>1816.051.01</v>
          </cell>
          <cell r="S44" t="str">
            <v>1816.100.51</v>
          </cell>
          <cell r="T44" t="str">
            <v>40</v>
          </cell>
          <cell r="U44" t="str">
            <v>Mietwohnanlage</v>
          </cell>
          <cell r="V44"/>
          <cell r="W44" t="str">
            <v>TN04</v>
          </cell>
          <cell r="X44" t="str">
            <v>Wohnen</v>
          </cell>
          <cell r="Y44" t="str">
            <v>Wohnen</v>
          </cell>
          <cell r="Z44" t="str">
            <v>Berlin</v>
          </cell>
          <cell r="AA44" t="str">
            <v>13591</v>
          </cell>
          <cell r="AB44" t="str">
            <v>Berlin</v>
          </cell>
          <cell r="AC44" t="str">
            <v>Spandau</v>
          </cell>
          <cell r="AD44" t="str">
            <v>Staaken</v>
          </cell>
          <cell r="AE44" t="str">
            <v>Berlin, Hamburger Straße 22</v>
          </cell>
          <cell r="AF44" t="str">
            <v>1816/1816/1816/2690/0001</v>
          </cell>
          <cell r="AG44">
            <v>2690</v>
          </cell>
          <cell r="AH44"/>
          <cell r="AI44">
            <v>1</v>
          </cell>
          <cell r="AJ44">
            <v>10</v>
          </cell>
          <cell r="AK44">
            <v>0</v>
          </cell>
          <cell r="AL44">
            <v>854.6099999999999</v>
          </cell>
          <cell r="AM44">
            <v>1363</v>
          </cell>
          <cell r="AN44">
            <v>1013</v>
          </cell>
          <cell r="AO44">
            <v>1013</v>
          </cell>
          <cell r="AP44">
            <v>1</v>
          </cell>
          <cell r="AQ44" t="str">
            <v>1816.100.51</v>
          </cell>
          <cell r="AR44">
            <v>3</v>
          </cell>
          <cell r="AS44">
            <v>2</v>
          </cell>
          <cell r="AT44" t="str">
            <v>WEG</v>
          </cell>
          <cell r="AU44">
            <v>45657</v>
          </cell>
          <cell r="AV44">
            <v>46387</v>
          </cell>
          <cell r="AW44">
            <v>45657</v>
          </cell>
          <cell r="AX44">
            <v>46387</v>
          </cell>
          <cell r="AY44">
            <v>45657</v>
          </cell>
          <cell r="AZ44">
            <v>46387</v>
          </cell>
          <cell r="BA44" t="str">
            <v>-</v>
          </cell>
          <cell r="BB44" t="str">
            <v>-</v>
          </cell>
          <cell r="BC44">
            <v>45657</v>
          </cell>
          <cell r="BD44">
            <v>46387</v>
          </cell>
          <cell r="BE44" t="str">
            <v>-</v>
          </cell>
          <cell r="BF44" t="str">
            <v>-</v>
          </cell>
          <cell r="BG44">
            <v>45657</v>
          </cell>
          <cell r="BH44">
            <v>46387</v>
          </cell>
          <cell r="BI44"/>
          <cell r="BJ44" t="str">
            <v>W</v>
          </cell>
          <cell r="BK44" t="str">
            <v>W</v>
          </cell>
          <cell r="BL44" t="str">
            <v>G</v>
          </cell>
          <cell r="BM44" t="str">
            <v>G</v>
          </cell>
          <cell r="BN44" t="str">
            <v>G</v>
          </cell>
          <cell r="BO44" t="str">
            <v>G</v>
          </cell>
          <cell r="BP44" t="str">
            <v>G</v>
          </cell>
          <cell r="BQ44" t="str">
            <v>entfällt</v>
          </cell>
          <cell r="BR44" t="str">
            <v>entfällt</v>
          </cell>
          <cell r="BS44" t="str">
            <v>entfällt</v>
          </cell>
          <cell r="BT44" t="str">
            <v>entfällt</v>
          </cell>
          <cell r="BU44" t="str">
            <v>entfällt</v>
          </cell>
          <cell r="BV44" t="str">
            <v>entfällt</v>
          </cell>
          <cell r="BW44" t="str">
            <v>entfällt</v>
          </cell>
          <cell r="BX44" t="str">
            <v>entfällt</v>
          </cell>
          <cell r="BY44" t="str">
            <v>entfällt</v>
          </cell>
          <cell r="BZ44">
            <v>2653.34</v>
          </cell>
          <cell r="CA44">
            <v>3.1047378336317157</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1</v>
          </cell>
          <cell r="EP44" t="str">
            <v>nein, WEG</v>
          </cell>
          <cell r="EQ44"/>
          <cell r="ER44">
            <v>0</v>
          </cell>
          <cell r="ES44"/>
          <cell r="ET44"/>
          <cell r="EU44"/>
          <cell r="EV44">
            <v>838.34970214253929</v>
          </cell>
          <cell r="EW44">
            <v>8.3574526520059198</v>
          </cell>
          <cell r="EX44">
            <v>638.68856166659452</v>
          </cell>
          <cell r="EY44">
            <v>53.557041272359172</v>
          </cell>
          <cell r="EZ44">
            <v>851.03340764860479</v>
          </cell>
          <cell r="FA44">
            <v>4.3055385433121733</v>
          </cell>
          <cell r="FB44">
            <v>258.66073192493968</v>
          </cell>
          <cell r="FC44">
            <v>0.38756414964477515</v>
          </cell>
          <cell r="FD44">
            <v>2653.34</v>
          </cell>
        </row>
        <row r="45">
          <cell r="I45">
            <v>2691</v>
          </cell>
          <cell r="J45" t="str">
            <v>Berlin, Hamburger Straße 4, 6 B</v>
          </cell>
          <cell r="K45" t="str">
            <v>Team 01</v>
          </cell>
          <cell r="L45" t="str">
            <v>Team 1 &amp; 2</v>
          </cell>
          <cell r="M45"/>
          <cell r="N45" t="str">
            <v>Krause, Jörn Peter</v>
          </cell>
          <cell r="O45" t="str">
            <v>Mattern, Daniela</v>
          </cell>
          <cell r="P45" t="str">
            <v>Team Spandau / Walter, Heike</v>
          </cell>
          <cell r="Q45" t="str">
            <v>Arlt, Detlef</v>
          </cell>
          <cell r="R45" t="str">
            <v>1816.052.01</v>
          </cell>
          <cell r="S45" t="str">
            <v>1816.100.52</v>
          </cell>
          <cell r="T45" t="str">
            <v>40</v>
          </cell>
          <cell r="U45" t="str">
            <v>Mietwohnanlage</v>
          </cell>
          <cell r="V45"/>
          <cell r="W45" t="str">
            <v>TN04</v>
          </cell>
          <cell r="X45" t="str">
            <v>Wohnen</v>
          </cell>
          <cell r="Y45" t="str">
            <v>Wohnen</v>
          </cell>
          <cell r="Z45" t="str">
            <v>Berlin</v>
          </cell>
          <cell r="AA45" t="str">
            <v>13591</v>
          </cell>
          <cell r="AB45" t="str">
            <v>Berlin</v>
          </cell>
          <cell r="AC45" t="str">
            <v>Spandau</v>
          </cell>
          <cell r="AD45" t="str">
            <v>Staaken</v>
          </cell>
          <cell r="AE45" t="str">
            <v>Berlin, Hamburger Straße 4</v>
          </cell>
          <cell r="AF45" t="str">
            <v>1816/1816/1816/2691/0001</v>
          </cell>
          <cell r="AG45">
            <v>2691</v>
          </cell>
          <cell r="AH45"/>
          <cell r="AI45">
            <v>1</v>
          </cell>
          <cell r="AJ45">
            <v>13</v>
          </cell>
          <cell r="AK45">
            <v>0</v>
          </cell>
          <cell r="AL45">
            <v>1124.19</v>
          </cell>
          <cell r="AM45">
            <v>1311.5</v>
          </cell>
          <cell r="AN45">
            <v>1006.5</v>
          </cell>
          <cell r="AO45">
            <v>1006.5</v>
          </cell>
          <cell r="AP45">
            <v>0</v>
          </cell>
          <cell r="AQ45" t="str">
            <v>1816.100.52</v>
          </cell>
          <cell r="AR45">
            <v>3</v>
          </cell>
          <cell r="AS45">
            <v>2</v>
          </cell>
          <cell r="AT45">
            <v>6</v>
          </cell>
          <cell r="AU45">
            <v>45657</v>
          </cell>
          <cell r="AV45">
            <v>46387</v>
          </cell>
          <cell r="AW45">
            <v>45657</v>
          </cell>
          <cell r="AX45">
            <v>46387</v>
          </cell>
          <cell r="AY45">
            <v>45657</v>
          </cell>
          <cell r="AZ45">
            <v>46387</v>
          </cell>
          <cell r="BA45" t="str">
            <v>-</v>
          </cell>
          <cell r="BB45" t="str">
            <v>-</v>
          </cell>
          <cell r="BC45">
            <v>45657</v>
          </cell>
          <cell r="BD45">
            <v>46387</v>
          </cell>
          <cell r="BE45" t="str">
            <v>-</v>
          </cell>
          <cell r="BF45" t="str">
            <v>-</v>
          </cell>
          <cell r="BG45">
            <v>45657</v>
          </cell>
          <cell r="BH45">
            <v>46387</v>
          </cell>
          <cell r="BI45"/>
          <cell r="BJ45" t="str">
            <v>W</v>
          </cell>
          <cell r="BK45" t="str">
            <v>W</v>
          </cell>
          <cell r="BL45" t="str">
            <v>G</v>
          </cell>
          <cell r="BM45" t="str">
            <v>G</v>
          </cell>
          <cell r="BN45" t="str">
            <v>G</v>
          </cell>
          <cell r="BO45" t="str">
            <v>G</v>
          </cell>
          <cell r="BP45" t="str">
            <v>G</v>
          </cell>
          <cell r="BQ45" t="str">
            <v>entfällt</v>
          </cell>
          <cell r="BR45" t="str">
            <v>W6</v>
          </cell>
          <cell r="BS45" t="str">
            <v>W6</v>
          </cell>
          <cell r="BT45" t="str">
            <v>G6</v>
          </cell>
          <cell r="BU45" t="str">
            <v>G6</v>
          </cell>
          <cell r="BV45" t="str">
            <v>G6</v>
          </cell>
          <cell r="BW45" t="str">
            <v>G6</v>
          </cell>
          <cell r="BX45" t="str">
            <v>G6</v>
          </cell>
          <cell r="BY45" t="str">
            <v>entfällt</v>
          </cell>
          <cell r="BZ45">
            <v>3336.6399999999994</v>
          </cell>
          <cell r="CA45">
            <v>2.9680392104537483</v>
          </cell>
          <cell r="CB45">
            <v>2070.71</v>
          </cell>
          <cell r="CC45">
            <v>0</v>
          </cell>
          <cell r="CD45">
            <v>1098.71</v>
          </cell>
          <cell r="CE45">
            <v>0</v>
          </cell>
          <cell r="CF45">
            <v>19.829999999999998</v>
          </cell>
          <cell r="CG45">
            <v>0</v>
          </cell>
          <cell r="CH45">
            <v>32</v>
          </cell>
          <cell r="CI45">
            <v>103.42</v>
          </cell>
          <cell r="CJ45">
            <v>393.97</v>
          </cell>
          <cell r="CK45">
            <v>0</v>
          </cell>
          <cell r="CL45">
            <v>0</v>
          </cell>
          <cell r="CM45">
            <v>37.1</v>
          </cell>
          <cell r="CN45">
            <v>0</v>
          </cell>
          <cell r="CO45">
            <v>528.99</v>
          </cell>
          <cell r="CP45">
            <v>0</v>
          </cell>
          <cell r="CQ45">
            <v>0</v>
          </cell>
          <cell r="CR45">
            <v>0</v>
          </cell>
          <cell r="CS45">
            <v>0</v>
          </cell>
          <cell r="CT45">
            <v>0</v>
          </cell>
          <cell r="CU45">
            <v>16</v>
          </cell>
          <cell r="CV45">
            <v>0</v>
          </cell>
          <cell r="CW45">
            <v>49</v>
          </cell>
          <cell r="CX45">
            <v>3.4</v>
          </cell>
          <cell r="CY45">
            <v>188.83</v>
          </cell>
          <cell r="CZ45">
            <v>3.83</v>
          </cell>
          <cell r="DA45">
            <v>7</v>
          </cell>
          <cell r="DB45">
            <v>0</v>
          </cell>
          <cell r="DC45">
            <v>0</v>
          </cell>
          <cell r="DD45">
            <v>0</v>
          </cell>
          <cell r="DE45">
            <v>124</v>
          </cell>
          <cell r="DF45">
            <v>0</v>
          </cell>
          <cell r="DG45">
            <v>65</v>
          </cell>
          <cell r="DH45">
            <v>0</v>
          </cell>
          <cell r="DI45">
            <v>0</v>
          </cell>
          <cell r="DJ45">
            <v>0</v>
          </cell>
          <cell r="DK45">
            <v>0</v>
          </cell>
          <cell r="DL45">
            <v>0</v>
          </cell>
          <cell r="DM45">
            <v>200.08</v>
          </cell>
          <cell r="DN45">
            <v>108.33</v>
          </cell>
          <cell r="DO45">
            <v>0</v>
          </cell>
          <cell r="DP45">
            <v>0</v>
          </cell>
          <cell r="DQ45">
            <v>61.67</v>
          </cell>
          <cell r="DR45">
            <v>0</v>
          </cell>
          <cell r="DS45">
            <v>0</v>
          </cell>
          <cell r="DT45">
            <v>170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14</v>
          </cell>
          <cell r="EN45">
            <v>22.96</v>
          </cell>
          <cell r="EO45">
            <v>1</v>
          </cell>
          <cell r="EP45" t="str">
            <v>ja</v>
          </cell>
          <cell r="EQ45">
            <v>95.39</v>
          </cell>
          <cell r="ER45">
            <v>74.61</v>
          </cell>
          <cell r="ES45">
            <v>170</v>
          </cell>
          <cell r="ET45" t="str">
            <v>entfällt</v>
          </cell>
          <cell r="EU45" t="str">
            <v>entfällt</v>
          </cell>
          <cell r="EV45">
            <v>1054.2452720559302</v>
          </cell>
          <cell r="EW45">
            <v>10.509701288485088</v>
          </cell>
          <cell r="EX45">
            <v>803.1665004858877</v>
          </cell>
          <cell r="EY45">
            <v>67.34929040040268</v>
          </cell>
          <cell r="EZ45">
            <v>1070.1953422089291</v>
          </cell>
          <cell r="FA45">
            <v>5.4143201116921036</v>
          </cell>
          <cell r="FB45">
            <v>325.27220204347373</v>
          </cell>
          <cell r="FC45">
            <v>0.4873714051990104</v>
          </cell>
          <cell r="FD45">
            <v>3336.6400000000003</v>
          </cell>
        </row>
        <row r="46">
          <cell r="I46">
            <v>2692</v>
          </cell>
          <cell r="J46" t="str">
            <v>Berlin,Lehmfeldsteig1-17ung.,Semmelweisstr.13,15,15A+B,17…</v>
          </cell>
          <cell r="K46" t="str">
            <v>Team 02</v>
          </cell>
          <cell r="L46" t="str">
            <v>Team 1 &amp; 2</v>
          </cell>
          <cell r="M46"/>
          <cell r="N46" t="str">
            <v>Schroll, Marcel</v>
          </cell>
          <cell r="O46" t="str">
            <v>Mishali, Dominik</v>
          </cell>
          <cell r="P46" t="str">
            <v>Geisthardt, Alexandra / Walter, Heike</v>
          </cell>
          <cell r="Q46" t="str">
            <v>Heim, Florian</v>
          </cell>
          <cell r="R46" t="str">
            <v>1816.053.01</v>
          </cell>
          <cell r="S46" t="str">
            <v>1816.100.53</v>
          </cell>
          <cell r="T46" t="str">
            <v>40</v>
          </cell>
          <cell r="U46" t="str">
            <v>Mietwohnanlage</v>
          </cell>
          <cell r="V46"/>
          <cell r="W46" t="str">
            <v>TN04</v>
          </cell>
          <cell r="X46" t="str">
            <v>Wohnen</v>
          </cell>
          <cell r="Y46" t="str">
            <v>Wohnen</v>
          </cell>
          <cell r="Z46" t="str">
            <v>Berlin</v>
          </cell>
          <cell r="AA46" t="str">
            <v>12524</v>
          </cell>
          <cell r="AB46" t="str">
            <v>Berlin</v>
          </cell>
          <cell r="AC46" t="str">
            <v>Treptow-Köpenick</v>
          </cell>
          <cell r="AD46" t="str">
            <v>Altglienicke</v>
          </cell>
          <cell r="AE46" t="str">
            <v>Berlin, Lehmfeldsteig 1</v>
          </cell>
          <cell r="AF46" t="str">
            <v>1816/1816/1816/2692/0011</v>
          </cell>
          <cell r="AG46">
            <v>2692</v>
          </cell>
          <cell r="AH46"/>
          <cell r="AI46">
            <v>1</v>
          </cell>
          <cell r="AJ46">
            <v>82</v>
          </cell>
          <cell r="AK46">
            <v>0</v>
          </cell>
          <cell r="AL46">
            <v>6267.5499999999993</v>
          </cell>
          <cell r="AM46">
            <v>1141.81</v>
          </cell>
          <cell r="AN46">
            <v>961.06</v>
          </cell>
          <cell r="AO46">
            <v>961.06</v>
          </cell>
          <cell r="AP46">
            <v>0</v>
          </cell>
          <cell r="AQ46" t="str">
            <v>1816.100.53</v>
          </cell>
          <cell r="AR46">
            <v>4</v>
          </cell>
          <cell r="AS46">
            <v>19</v>
          </cell>
          <cell r="AT46">
            <v>4</v>
          </cell>
          <cell r="AU46">
            <v>45657</v>
          </cell>
          <cell r="AV46">
            <v>46387</v>
          </cell>
          <cell r="AW46">
            <v>45657</v>
          </cell>
          <cell r="AX46">
            <v>46387</v>
          </cell>
          <cell r="AY46">
            <v>45657</v>
          </cell>
          <cell r="AZ46">
            <v>46387</v>
          </cell>
          <cell r="BA46" t="str">
            <v>-</v>
          </cell>
          <cell r="BB46" t="str">
            <v>-</v>
          </cell>
          <cell r="BC46">
            <v>45657</v>
          </cell>
          <cell r="BD46">
            <v>46387</v>
          </cell>
          <cell r="BE46" t="str">
            <v>-</v>
          </cell>
          <cell r="BF46" t="str">
            <v>-</v>
          </cell>
          <cell r="BG46">
            <v>45657</v>
          </cell>
          <cell r="BH46">
            <v>46387</v>
          </cell>
          <cell r="BI46"/>
          <cell r="BJ46" t="str">
            <v>W</v>
          </cell>
          <cell r="BK46" t="str">
            <v>W</v>
          </cell>
          <cell r="BL46" t="str">
            <v>G</v>
          </cell>
          <cell r="BM46" t="str">
            <v>G</v>
          </cell>
          <cell r="BN46" t="str">
            <v>G</v>
          </cell>
          <cell r="BO46" t="str">
            <v>G</v>
          </cell>
          <cell r="BP46" t="str">
            <v>G</v>
          </cell>
          <cell r="BQ46" t="str">
            <v>entfällt</v>
          </cell>
          <cell r="BR46" t="str">
            <v>W4</v>
          </cell>
          <cell r="BS46" t="str">
            <v>W4</v>
          </cell>
          <cell r="BT46" t="str">
            <v>G4</v>
          </cell>
          <cell r="BU46" t="str">
            <v>G4</v>
          </cell>
          <cell r="BV46" t="str">
            <v>G4</v>
          </cell>
          <cell r="BW46" t="str">
            <v>G4</v>
          </cell>
          <cell r="BX46" t="str">
            <v>G4</v>
          </cell>
          <cell r="BY46" t="str">
            <v>entfällt</v>
          </cell>
          <cell r="BZ46">
            <v>18568.550000000003</v>
          </cell>
          <cell r="CA46">
            <v>2.9626488819395145</v>
          </cell>
          <cell r="CB46">
            <v>7796.88</v>
          </cell>
          <cell r="CC46">
            <v>0</v>
          </cell>
          <cell r="CD46">
            <v>3304.2</v>
          </cell>
          <cell r="CE46">
            <v>385.18</v>
          </cell>
          <cell r="CF46">
            <v>347.38</v>
          </cell>
          <cell r="CG46">
            <v>0</v>
          </cell>
          <cell r="CH46">
            <v>2</v>
          </cell>
          <cell r="CI46">
            <v>403.1</v>
          </cell>
          <cell r="CJ46">
            <v>923.03</v>
          </cell>
          <cell r="CK46">
            <v>123.37</v>
          </cell>
          <cell r="CL46">
            <v>0</v>
          </cell>
          <cell r="CM46">
            <v>71.790000000000006</v>
          </cell>
          <cell r="CN46">
            <v>0</v>
          </cell>
          <cell r="CO46">
            <v>1047.32</v>
          </cell>
          <cell r="CP46">
            <v>0</v>
          </cell>
          <cell r="CQ46">
            <v>0</v>
          </cell>
          <cell r="CR46">
            <v>0</v>
          </cell>
          <cell r="CS46">
            <v>0</v>
          </cell>
          <cell r="CT46">
            <v>0</v>
          </cell>
          <cell r="CU46">
            <v>22</v>
          </cell>
          <cell r="CV46">
            <v>0</v>
          </cell>
          <cell r="CW46">
            <v>114</v>
          </cell>
          <cell r="CX46">
            <v>0</v>
          </cell>
          <cell r="CY46">
            <v>2.19</v>
          </cell>
          <cell r="CZ46">
            <v>10.51</v>
          </cell>
          <cell r="DA46">
            <v>95</v>
          </cell>
          <cell r="DB46">
            <v>0</v>
          </cell>
          <cell r="DC46">
            <v>13</v>
          </cell>
          <cell r="DD46">
            <v>0</v>
          </cell>
          <cell r="DE46">
            <v>108</v>
          </cell>
          <cell r="DF46">
            <v>0</v>
          </cell>
          <cell r="DG46">
            <v>0</v>
          </cell>
          <cell r="DH46">
            <v>0</v>
          </cell>
          <cell r="DI46">
            <v>0</v>
          </cell>
          <cell r="DJ46">
            <v>0</v>
          </cell>
          <cell r="DK46">
            <v>167</v>
          </cell>
          <cell r="DL46">
            <v>0</v>
          </cell>
          <cell r="DM46">
            <v>1026.9000000000001</v>
          </cell>
          <cell r="DN46">
            <v>0</v>
          </cell>
          <cell r="DO46">
            <v>573.79999999999995</v>
          </cell>
          <cell r="DP46">
            <v>0</v>
          </cell>
          <cell r="DQ46">
            <v>1413.61</v>
          </cell>
          <cell r="DR46">
            <v>0</v>
          </cell>
          <cell r="DS46">
            <v>0</v>
          </cell>
          <cell r="DT46">
            <v>1987.4099999999999</v>
          </cell>
          <cell r="DU46">
            <v>0</v>
          </cell>
          <cell r="DV46">
            <v>0</v>
          </cell>
          <cell r="DW46">
            <v>0</v>
          </cell>
          <cell r="DX46">
            <v>0</v>
          </cell>
          <cell r="DY46">
            <v>0</v>
          </cell>
          <cell r="DZ46">
            <v>0</v>
          </cell>
          <cell r="EA46">
            <v>0</v>
          </cell>
          <cell r="EB46">
            <v>0</v>
          </cell>
          <cell r="EC46">
            <v>0</v>
          </cell>
          <cell r="ED46">
            <v>0</v>
          </cell>
          <cell r="EE46">
            <v>0</v>
          </cell>
          <cell r="EF46">
            <v>0</v>
          </cell>
          <cell r="EG46">
            <v>10.029999999999999</v>
          </cell>
          <cell r="EH46">
            <v>0</v>
          </cell>
          <cell r="EI46">
            <v>0</v>
          </cell>
          <cell r="EJ46">
            <v>0</v>
          </cell>
          <cell r="EK46">
            <v>10.029999999999999</v>
          </cell>
          <cell r="EL46">
            <v>6.55</v>
          </cell>
          <cell r="EM46">
            <v>62</v>
          </cell>
          <cell r="EN46">
            <v>137.06</v>
          </cell>
          <cell r="EO46">
            <v>1</v>
          </cell>
          <cell r="EP46" t="str">
            <v>ja</v>
          </cell>
          <cell r="EQ46">
            <v>1555.21</v>
          </cell>
          <cell r="ER46">
            <v>442.22999999999979</v>
          </cell>
          <cell r="ES46">
            <v>1997.4399999999998</v>
          </cell>
          <cell r="ET46" t="str">
            <v>entfällt</v>
          </cell>
          <cell r="EU46" t="str">
            <v>entfällt</v>
          </cell>
          <cell r="EV46">
            <v>5866.9218274773875</v>
          </cell>
          <cell r="EW46">
            <v>58.486955098632109</v>
          </cell>
          <cell r="EX46">
            <v>4469.6572967408038</v>
          </cell>
          <cell r="EY46">
            <v>374.80179649719412</v>
          </cell>
          <cell r="EZ46">
            <v>5955.6846772722311</v>
          </cell>
          <cell r="FA46">
            <v>30.130932228217738</v>
          </cell>
          <cell r="FB46">
            <v>1810.1542711393336</v>
          </cell>
          <cell r="FC46">
            <v>2.7122435462045913</v>
          </cell>
          <cell r="FD46">
            <v>18568.550000000007</v>
          </cell>
        </row>
        <row r="47">
          <cell r="I47">
            <v>2693</v>
          </cell>
          <cell r="J47" t="str">
            <v>Berlin, Alt-Britz 113,115, Buckower Damm 1,1A,3,3A,5,5A+B</v>
          </cell>
          <cell r="K47" t="str">
            <v>Team 02</v>
          </cell>
          <cell r="L47" t="str">
            <v>Team 1 &amp; 2</v>
          </cell>
          <cell r="M47"/>
          <cell r="N47" t="str">
            <v>Schroll, Marcel</v>
          </cell>
          <cell r="O47" t="str">
            <v>Bretzke, Diane</v>
          </cell>
          <cell r="P47" t="str">
            <v>Geisthardt, Alexandra / Walter, Heike</v>
          </cell>
          <cell r="Q47" t="str">
            <v>Bauer, Ralf</v>
          </cell>
          <cell r="R47" t="str">
            <v>1816.054.01</v>
          </cell>
          <cell r="S47" t="str">
            <v>1816.100.54</v>
          </cell>
          <cell r="T47" t="str">
            <v>40</v>
          </cell>
          <cell r="U47" t="str">
            <v>Mietwohnanlage</v>
          </cell>
          <cell r="V47"/>
          <cell r="W47" t="str">
            <v>TN04</v>
          </cell>
          <cell r="X47" t="str">
            <v>Wohnen</v>
          </cell>
          <cell r="Y47" t="str">
            <v>Wohnen</v>
          </cell>
          <cell r="Z47" t="str">
            <v>Berlin</v>
          </cell>
          <cell r="AA47" t="str">
            <v>12349</v>
          </cell>
          <cell r="AB47" t="str">
            <v>Berlin</v>
          </cell>
          <cell r="AC47" t="str">
            <v>Neukölln</v>
          </cell>
          <cell r="AD47" t="str">
            <v>Britz</v>
          </cell>
          <cell r="AE47" t="str">
            <v>Berlin, Buckower Damm 1</v>
          </cell>
          <cell r="AF47" t="str">
            <v>1816/1816/1816/2693/0007</v>
          </cell>
          <cell r="AG47">
            <v>2693</v>
          </cell>
          <cell r="AH47"/>
          <cell r="AI47">
            <v>1</v>
          </cell>
          <cell r="AJ47">
            <v>82</v>
          </cell>
          <cell r="AK47">
            <v>0</v>
          </cell>
          <cell r="AL47">
            <v>6794.5699999999979</v>
          </cell>
          <cell r="AM47">
            <v>1029.76</v>
          </cell>
          <cell r="AN47">
            <v>687.56</v>
          </cell>
          <cell r="AO47">
            <v>687.56</v>
          </cell>
          <cell r="AP47">
            <v>7114</v>
          </cell>
          <cell r="AQ47" t="str">
            <v>1816.100.54</v>
          </cell>
          <cell r="AR47">
            <v>8</v>
          </cell>
          <cell r="AS47">
            <v>9</v>
          </cell>
          <cell r="AT47" t="str">
            <v>WEG</v>
          </cell>
          <cell r="AU47">
            <v>45657</v>
          </cell>
          <cell r="AV47">
            <v>46387</v>
          </cell>
          <cell r="AW47">
            <v>45657</v>
          </cell>
          <cell r="AX47">
            <v>46387</v>
          </cell>
          <cell r="AY47">
            <v>45657</v>
          </cell>
          <cell r="AZ47">
            <v>46387</v>
          </cell>
          <cell r="BA47" t="str">
            <v>-</v>
          </cell>
          <cell r="BB47" t="str">
            <v>-</v>
          </cell>
          <cell r="BC47">
            <v>45657</v>
          </cell>
          <cell r="BD47">
            <v>46387</v>
          </cell>
          <cell r="BE47" t="str">
            <v>-</v>
          </cell>
          <cell r="BF47" t="str">
            <v>-</v>
          </cell>
          <cell r="BG47">
            <v>45657</v>
          </cell>
          <cell r="BH47">
            <v>46387</v>
          </cell>
          <cell r="BI47"/>
          <cell r="BJ47" t="str">
            <v>W</v>
          </cell>
          <cell r="BK47" t="str">
            <v>W</v>
          </cell>
          <cell r="BL47" t="str">
            <v>G</v>
          </cell>
          <cell r="BM47" t="str">
            <v>G</v>
          </cell>
          <cell r="BN47" t="str">
            <v>G</v>
          </cell>
          <cell r="BO47" t="str">
            <v>G</v>
          </cell>
          <cell r="BP47" t="str">
            <v>G</v>
          </cell>
          <cell r="BQ47" t="str">
            <v>entfällt</v>
          </cell>
          <cell r="BR47" t="str">
            <v>entfällt</v>
          </cell>
          <cell r="BS47" t="str">
            <v>entfällt</v>
          </cell>
          <cell r="BT47" t="str">
            <v>entfällt</v>
          </cell>
          <cell r="BU47" t="str">
            <v>entfällt</v>
          </cell>
          <cell r="BV47" t="str">
            <v>entfällt</v>
          </cell>
          <cell r="BW47" t="str">
            <v>entfällt</v>
          </cell>
          <cell r="BX47" t="str">
            <v>entfällt</v>
          </cell>
          <cell r="BY47" t="str">
            <v>entfällt</v>
          </cell>
          <cell r="BZ47">
            <v>22842.350000000009</v>
          </cell>
          <cell r="CA47">
            <v>3.3618536566699611</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1</v>
          </cell>
          <cell r="EP47" t="str">
            <v>nein, WEG</v>
          </cell>
          <cell r="EQ47"/>
          <cell r="ER47">
            <v>0</v>
          </cell>
          <cell r="ES47"/>
          <cell r="ET47"/>
          <cell r="EU47"/>
          <cell r="EV47">
            <v>7217.2723129096312</v>
          </cell>
          <cell r="EW47">
            <v>71.948509646538881</v>
          </cell>
          <cell r="EX47">
            <v>5498.4086723092178</v>
          </cell>
          <cell r="EY47">
            <v>461.06744017264049</v>
          </cell>
          <cell r="EZ47">
            <v>7326.4651191336634</v>
          </cell>
          <cell r="FA47">
            <v>37.065969059685848</v>
          </cell>
          <cell r="FB47">
            <v>2226.7854741140027</v>
          </cell>
          <cell r="FC47">
            <v>3.3365026546308925</v>
          </cell>
          <cell r="FD47">
            <v>22842.350000000013</v>
          </cell>
        </row>
        <row r="48">
          <cell r="I48">
            <v>2694</v>
          </cell>
          <cell r="J48" t="str">
            <v>Berlin, Hamburger Straße 18, 18 A-F</v>
          </cell>
          <cell r="K48" t="str">
            <v>Team 01</v>
          </cell>
          <cell r="L48" t="str">
            <v>Team 1 &amp; 2</v>
          </cell>
          <cell r="M48"/>
          <cell r="N48" t="str">
            <v>Krause, Jörn Peter</v>
          </cell>
          <cell r="O48" t="str">
            <v>Mattern, Daniela</v>
          </cell>
          <cell r="P48" t="str">
            <v>Team Spandau / Walter, Heike</v>
          </cell>
          <cell r="Q48" t="str">
            <v>Arlt, Detlef</v>
          </cell>
          <cell r="R48" t="str">
            <v>1816.055.01</v>
          </cell>
          <cell r="S48" t="str">
            <v>1816.100.55</v>
          </cell>
          <cell r="T48" t="str">
            <v>40</v>
          </cell>
          <cell r="U48" t="str">
            <v>Mietwohnanlage</v>
          </cell>
          <cell r="V48"/>
          <cell r="W48" t="str">
            <v>TN04</v>
          </cell>
          <cell r="X48" t="str">
            <v>Wohnen</v>
          </cell>
          <cell r="Y48" t="str">
            <v>Wohnen</v>
          </cell>
          <cell r="Z48" t="str">
            <v>Berlin</v>
          </cell>
          <cell r="AA48" t="str">
            <v>13591</v>
          </cell>
          <cell r="AB48" t="str">
            <v>Berlin</v>
          </cell>
          <cell r="AC48" t="str">
            <v>Spandau</v>
          </cell>
          <cell r="AD48" t="str">
            <v>Staaken</v>
          </cell>
          <cell r="AE48" t="str">
            <v>Berlin, Hamburger Straße 18</v>
          </cell>
          <cell r="AF48" t="str">
            <v>1816/1816/1816/2694/0001</v>
          </cell>
          <cell r="AG48">
            <v>2694</v>
          </cell>
          <cell r="AH48"/>
          <cell r="AI48">
            <v>1</v>
          </cell>
          <cell r="AJ48">
            <v>2</v>
          </cell>
          <cell r="AK48">
            <v>0</v>
          </cell>
          <cell r="AL48">
            <v>231.70999999999998</v>
          </cell>
          <cell r="AM48">
            <v>1447</v>
          </cell>
          <cell r="AN48">
            <v>1082</v>
          </cell>
          <cell r="AO48">
            <v>1082</v>
          </cell>
          <cell r="AP48">
            <v>1</v>
          </cell>
          <cell r="AQ48" t="str">
            <v>1816.100.55</v>
          </cell>
          <cell r="AR48">
            <v>1</v>
          </cell>
          <cell r="AS48">
            <v>1</v>
          </cell>
          <cell r="AT48" t="str">
            <v>WEG</v>
          </cell>
          <cell r="AU48">
            <v>45657</v>
          </cell>
          <cell r="AV48">
            <v>46387</v>
          </cell>
          <cell r="AW48">
            <v>45657</v>
          </cell>
          <cell r="AX48">
            <v>46387</v>
          </cell>
          <cell r="AY48">
            <v>45657</v>
          </cell>
          <cell r="AZ48">
            <v>46387</v>
          </cell>
          <cell r="BA48" t="str">
            <v>-</v>
          </cell>
          <cell r="BB48" t="str">
            <v>-</v>
          </cell>
          <cell r="BC48">
            <v>45657</v>
          </cell>
          <cell r="BD48">
            <v>46387</v>
          </cell>
          <cell r="BE48" t="str">
            <v>-</v>
          </cell>
          <cell r="BF48" t="str">
            <v>-</v>
          </cell>
          <cell r="BG48">
            <v>45657</v>
          </cell>
          <cell r="BH48">
            <v>46387</v>
          </cell>
          <cell r="BI48"/>
          <cell r="BJ48" t="str">
            <v>W</v>
          </cell>
          <cell r="BK48" t="str">
            <v>W</v>
          </cell>
          <cell r="BL48" t="str">
            <v>G</v>
          </cell>
          <cell r="BM48" t="str">
            <v>G</v>
          </cell>
          <cell r="BN48" t="str">
            <v>G</v>
          </cell>
          <cell r="BO48" t="str">
            <v>G</v>
          </cell>
          <cell r="BP48" t="str">
            <v>G</v>
          </cell>
          <cell r="BQ48" t="str">
            <v>entfällt</v>
          </cell>
          <cell r="BR48" t="str">
            <v>entfällt</v>
          </cell>
          <cell r="BS48" t="str">
            <v>entfällt</v>
          </cell>
          <cell r="BT48" t="str">
            <v>entfällt</v>
          </cell>
          <cell r="BU48" t="str">
            <v>entfällt</v>
          </cell>
          <cell r="BV48" t="str">
            <v>entfällt</v>
          </cell>
          <cell r="BW48" t="str">
            <v>entfällt</v>
          </cell>
          <cell r="BX48" t="str">
            <v>entfällt</v>
          </cell>
          <cell r="BY48" t="str">
            <v>entfällt</v>
          </cell>
          <cell r="BZ48">
            <v>729.61</v>
          </cell>
          <cell r="CA48">
            <v>3.1488066980277072</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1</v>
          </cell>
          <cell r="EP48" t="str">
            <v>nein, WEG</v>
          </cell>
          <cell r="EQ48"/>
          <cell r="ER48">
            <v>0</v>
          </cell>
          <cell r="ES48"/>
          <cell r="ET48"/>
          <cell r="EU48"/>
          <cell r="EV48">
            <v>230.52768442047309</v>
          </cell>
          <cell r="EW48">
            <v>2.2981152168323842</v>
          </cell>
          <cell r="EX48">
            <v>175.62527285518027</v>
          </cell>
          <cell r="EY48">
            <v>14.72700554121446</v>
          </cell>
          <cell r="EZ48">
            <v>234.01542378831908</v>
          </cell>
          <cell r="FA48">
            <v>1.1839281722606203</v>
          </cell>
          <cell r="FB48">
            <v>71.125998409459484</v>
          </cell>
          <cell r="FC48">
            <v>0.10657159626068441</v>
          </cell>
          <cell r="FD48">
            <v>729.61</v>
          </cell>
        </row>
        <row r="49">
          <cell r="I49">
            <v>2695</v>
          </cell>
          <cell r="J49" t="str">
            <v>Berlin, Alfons-Loewe-Straße 1, 1 A</v>
          </cell>
          <cell r="K49" t="str">
            <v>Team 01</v>
          </cell>
          <cell r="L49" t="str">
            <v>Sonstige/Stellplätze</v>
          </cell>
          <cell r="M49"/>
          <cell r="N49" t="str">
            <v>Krause, Jörn Peter</v>
          </cell>
          <cell r="O49" t="str">
            <v>Mattern, Daniela</v>
          </cell>
          <cell r="P49" t="str">
            <v>Team Spandau / Walter, Heike</v>
          </cell>
          <cell r="Q49" t="str">
            <v>Arlt, Detlef</v>
          </cell>
          <cell r="R49" t="str">
            <v>1816.056.01</v>
          </cell>
          <cell r="S49" t="str">
            <v>1816.100.56</v>
          </cell>
          <cell r="T49" t="str">
            <v>40</v>
          </cell>
          <cell r="U49" t="str">
            <v>Mietwohnanlage</v>
          </cell>
          <cell r="V49"/>
          <cell r="W49" t="str">
            <v>TN04</v>
          </cell>
          <cell r="X49" t="str">
            <v>Wohnen</v>
          </cell>
          <cell r="Y49" t="str">
            <v>Wohnen</v>
          </cell>
          <cell r="Z49" t="str">
            <v>Berlin</v>
          </cell>
          <cell r="AA49" t="str">
            <v>13591</v>
          </cell>
          <cell r="AB49" t="str">
            <v>Berlin</v>
          </cell>
          <cell r="AC49" t="str">
            <v>Spandau</v>
          </cell>
          <cell r="AD49" t="str">
            <v>Staaken</v>
          </cell>
          <cell r="AE49" t="str">
            <v>Alfons-Loewe-Straße 1, 1a (Stellplätze), 13591 Berlin</v>
          </cell>
          <cell r="AF49" t="str">
            <v>1816/1816/1816/2695/1001</v>
          </cell>
          <cell r="AG49">
            <v>2695</v>
          </cell>
          <cell r="AH49"/>
          <cell r="AI49">
            <v>1</v>
          </cell>
          <cell r="AJ49">
            <v>12</v>
          </cell>
          <cell r="AK49">
            <v>1</v>
          </cell>
          <cell r="AL49">
            <v>1141.1899999999998</v>
          </cell>
          <cell r="AM49">
            <v>25</v>
          </cell>
          <cell r="AN49">
            <v>25</v>
          </cell>
          <cell r="AO49">
            <v>25</v>
          </cell>
          <cell r="AP49">
            <v>0</v>
          </cell>
          <cell r="AQ49" t="str">
            <v>1816.100.56</v>
          </cell>
          <cell r="AR49">
            <v>3</v>
          </cell>
          <cell r="AS49">
            <v>2</v>
          </cell>
          <cell r="AT49">
            <v>6</v>
          </cell>
          <cell r="AU49">
            <v>45657</v>
          </cell>
          <cell r="AV49">
            <v>46387</v>
          </cell>
          <cell r="AW49">
            <v>45657</v>
          </cell>
          <cell r="AX49">
            <v>46387</v>
          </cell>
          <cell r="AY49">
            <v>45657</v>
          </cell>
          <cell r="AZ49">
            <v>46387</v>
          </cell>
          <cell r="BA49" t="str">
            <v>-</v>
          </cell>
          <cell r="BB49" t="str">
            <v>-</v>
          </cell>
          <cell r="BC49">
            <v>45657</v>
          </cell>
          <cell r="BD49">
            <v>46387</v>
          </cell>
          <cell r="BE49" t="str">
            <v>-</v>
          </cell>
          <cell r="BF49" t="str">
            <v>-</v>
          </cell>
          <cell r="BG49">
            <v>45657</v>
          </cell>
          <cell r="BH49">
            <v>46387</v>
          </cell>
          <cell r="BI49"/>
          <cell r="BJ49" t="str">
            <v>W</v>
          </cell>
          <cell r="BK49" t="str">
            <v>W</v>
          </cell>
          <cell r="BL49" t="str">
            <v>G</v>
          </cell>
          <cell r="BM49" t="str">
            <v>G</v>
          </cell>
          <cell r="BN49" t="str">
            <v>G</v>
          </cell>
          <cell r="BO49" t="str">
            <v>entfällt</v>
          </cell>
          <cell r="BP49" t="str">
            <v>G</v>
          </cell>
          <cell r="BQ49" t="str">
            <v>entfällt</v>
          </cell>
          <cell r="BR49" t="str">
            <v>W6</v>
          </cell>
          <cell r="BS49" t="str">
            <v>W6</v>
          </cell>
          <cell r="BT49" t="str">
            <v>G6</v>
          </cell>
          <cell r="BU49" t="str">
            <v>G6</v>
          </cell>
          <cell r="BV49" t="str">
            <v>G6</v>
          </cell>
          <cell r="BW49" t="str">
            <v>entfällt</v>
          </cell>
          <cell r="BX49" t="str">
            <v>G6</v>
          </cell>
          <cell r="BY49" t="str">
            <v>entfällt</v>
          </cell>
          <cell r="BZ49">
            <v>3382.79</v>
          </cell>
          <cell r="CA49">
            <v>2.9642653721115684</v>
          </cell>
          <cell r="CB49">
            <v>2971.64</v>
          </cell>
          <cell r="CC49">
            <v>0</v>
          </cell>
          <cell r="CD49">
            <v>1143.21</v>
          </cell>
          <cell r="CE49">
            <v>0</v>
          </cell>
          <cell r="CF49">
            <v>43.23</v>
          </cell>
          <cell r="CG49">
            <v>0</v>
          </cell>
          <cell r="CH49">
            <v>14</v>
          </cell>
          <cell r="CI49">
            <v>113.61</v>
          </cell>
          <cell r="CJ49">
            <v>513.62</v>
          </cell>
          <cell r="CK49">
            <v>0</v>
          </cell>
          <cell r="CL49">
            <v>0</v>
          </cell>
          <cell r="CM49">
            <v>51.31</v>
          </cell>
          <cell r="CN49">
            <v>0</v>
          </cell>
          <cell r="CO49">
            <v>414.01</v>
          </cell>
          <cell r="CP49">
            <v>0</v>
          </cell>
          <cell r="CQ49">
            <v>0</v>
          </cell>
          <cell r="CR49">
            <v>0</v>
          </cell>
          <cell r="CS49">
            <v>0</v>
          </cell>
          <cell r="CT49">
            <v>0</v>
          </cell>
          <cell r="CU49">
            <v>17</v>
          </cell>
          <cell r="CV49">
            <v>0</v>
          </cell>
          <cell r="CW49">
            <v>53</v>
          </cell>
          <cell r="CX49">
            <v>3.6</v>
          </cell>
          <cell r="CY49">
            <v>178.42</v>
          </cell>
          <cell r="CZ49">
            <v>0</v>
          </cell>
          <cell r="DA49">
            <v>64</v>
          </cell>
          <cell r="DB49">
            <v>0</v>
          </cell>
          <cell r="DC49">
            <v>0</v>
          </cell>
          <cell r="DD49">
            <v>0</v>
          </cell>
          <cell r="DE49">
            <v>91</v>
          </cell>
          <cell r="DF49">
            <v>0</v>
          </cell>
          <cell r="DG49">
            <v>133</v>
          </cell>
          <cell r="DH49">
            <v>0</v>
          </cell>
          <cell r="DI49">
            <v>0</v>
          </cell>
          <cell r="DJ49">
            <v>0</v>
          </cell>
          <cell r="DK49">
            <v>0</v>
          </cell>
          <cell r="DL49">
            <v>0</v>
          </cell>
          <cell r="DM49">
            <v>576.13</v>
          </cell>
          <cell r="DN49">
            <v>110.65</v>
          </cell>
          <cell r="DO49">
            <v>0</v>
          </cell>
          <cell r="DP49">
            <v>0</v>
          </cell>
          <cell r="DQ49">
            <v>61.72</v>
          </cell>
          <cell r="DR49">
            <v>0</v>
          </cell>
          <cell r="DS49">
            <v>0</v>
          </cell>
          <cell r="DT49">
            <v>172.37</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12</v>
          </cell>
          <cell r="EN49">
            <v>22.58</v>
          </cell>
          <cell r="EO49">
            <v>1</v>
          </cell>
          <cell r="EP49" t="str">
            <v>ja</v>
          </cell>
          <cell r="EQ49">
            <v>95.54</v>
          </cell>
          <cell r="ER49">
            <v>76.83</v>
          </cell>
          <cell r="ES49">
            <v>172.37</v>
          </cell>
          <cell r="ET49" t="str">
            <v>entfällt</v>
          </cell>
          <cell r="EU49" t="str">
            <v>entfällt</v>
          </cell>
          <cell r="EV49">
            <v>1068.8268329391485</v>
          </cell>
          <cell r="EW49">
            <v>10.655063903110458</v>
          </cell>
          <cell r="EX49">
            <v>814.2753207354275</v>
          </cell>
          <cell r="EY49">
            <v>68.280817251360119</v>
          </cell>
          <cell r="EZ49">
            <v>1084.9975129684185</v>
          </cell>
          <cell r="FA49">
            <v>5.4892070857602056</v>
          </cell>
          <cell r="FB49">
            <v>329.77113274151321</v>
          </cell>
          <cell r="FC49">
            <v>0.49411237526168855</v>
          </cell>
          <cell r="FD49">
            <v>3382.79</v>
          </cell>
        </row>
        <row r="50">
          <cell r="I50">
            <v>2129</v>
          </cell>
          <cell r="J50" t="str">
            <v>Berlin, Beerbaumstr. 17-29</v>
          </cell>
          <cell r="K50" t="str">
            <v>Team 01</v>
          </cell>
          <cell r="L50" t="str">
            <v>Team 1 &amp; 2</v>
          </cell>
          <cell r="M50" t="str">
            <v>Noack, Arite</v>
          </cell>
          <cell r="N50" t="str">
            <v>Schroll, Marcel</v>
          </cell>
          <cell r="O50" t="str">
            <v>Preis, Andrea</v>
          </cell>
          <cell r="P50" t="str">
            <v>Specht, Ronny</v>
          </cell>
          <cell r="Q50" t="str">
            <v>McKie, Jody</v>
          </cell>
          <cell r="R50" t="str">
            <v>3010.002.01</v>
          </cell>
          <cell r="S50" t="str">
            <v>3010.100.02</v>
          </cell>
          <cell r="T50" t="str">
            <v>40</v>
          </cell>
          <cell r="U50" t="str">
            <v>Mietwohnanlage</v>
          </cell>
          <cell r="V50"/>
          <cell r="W50" t="str">
            <v>TN04</v>
          </cell>
          <cell r="X50" t="str">
            <v>Wohnen</v>
          </cell>
          <cell r="Y50" t="str">
            <v>Wohnen</v>
          </cell>
          <cell r="Z50" t="str">
            <v>Berlin</v>
          </cell>
          <cell r="AA50" t="str">
            <v>13125</v>
          </cell>
          <cell r="AB50" t="str">
            <v>Berlin</v>
          </cell>
          <cell r="AC50" t="str">
            <v>Pankow</v>
          </cell>
          <cell r="AD50" t="str">
            <v>Karow</v>
          </cell>
          <cell r="AE50" t="str">
            <v>Beerbaumstr. 17</v>
          </cell>
          <cell r="AF50" t="str">
            <v>3010/3010/3010/2129/0001</v>
          </cell>
          <cell r="AG50">
            <v>2129</v>
          </cell>
          <cell r="AH50"/>
          <cell r="AI50">
            <v>1</v>
          </cell>
          <cell r="AJ50">
            <v>87</v>
          </cell>
          <cell r="AK50">
            <v>0</v>
          </cell>
          <cell r="AL50">
            <v>5616.1199999999972</v>
          </cell>
          <cell r="AM50">
            <v>533</v>
          </cell>
          <cell r="AN50">
            <v>316.77999999999997</v>
          </cell>
          <cell r="AO50">
            <v>316.20999999999998</v>
          </cell>
          <cell r="AP50" t="str">
            <v>-</v>
          </cell>
          <cell r="AQ50" t="str">
            <v>3010.100.02</v>
          </cell>
          <cell r="AR50">
            <v>5</v>
          </cell>
          <cell r="AS50">
            <v>7</v>
          </cell>
          <cell r="AT50">
            <v>1</v>
          </cell>
          <cell r="AU50">
            <v>39083</v>
          </cell>
          <cell r="AV50">
            <v>46387</v>
          </cell>
          <cell r="AW50">
            <v>39083</v>
          </cell>
          <cell r="AX50">
            <v>46387</v>
          </cell>
          <cell r="AY50">
            <v>39083</v>
          </cell>
          <cell r="AZ50">
            <v>46387</v>
          </cell>
          <cell r="BA50" t="str">
            <v>-</v>
          </cell>
          <cell r="BB50" t="str">
            <v>-</v>
          </cell>
          <cell r="BC50">
            <v>39083</v>
          </cell>
          <cell r="BD50">
            <v>46387</v>
          </cell>
          <cell r="BE50" t="str">
            <v>-</v>
          </cell>
          <cell r="BF50" t="str">
            <v>-</v>
          </cell>
          <cell r="BG50">
            <v>39083</v>
          </cell>
          <cell r="BH50">
            <v>46387</v>
          </cell>
          <cell r="BI50"/>
          <cell r="BJ50" t="str">
            <v>W</v>
          </cell>
          <cell r="BK50" t="str">
            <v>W</v>
          </cell>
          <cell r="BL50" t="str">
            <v>G</v>
          </cell>
          <cell r="BM50" t="str">
            <v>G</v>
          </cell>
          <cell r="BN50" t="str">
            <v>G</v>
          </cell>
          <cell r="BO50" t="str">
            <v>G</v>
          </cell>
          <cell r="BP50" t="str">
            <v>G</v>
          </cell>
          <cell r="BQ50" t="str">
            <v>entfällt</v>
          </cell>
          <cell r="BR50" t="str">
            <v>W1</v>
          </cell>
          <cell r="BS50" t="str">
            <v>W1</v>
          </cell>
          <cell r="BT50" t="str">
            <v>G1</v>
          </cell>
          <cell r="BU50" t="str">
            <v>G1</v>
          </cell>
          <cell r="BV50" t="str">
            <v>G1</v>
          </cell>
          <cell r="BW50" t="str">
            <v>G1</v>
          </cell>
          <cell r="BX50" t="str">
            <v>G1</v>
          </cell>
          <cell r="BY50" t="str">
            <v>entfällt</v>
          </cell>
          <cell r="BZ50">
            <v>19267.389999999996</v>
          </cell>
          <cell r="CA50">
            <v>3.4307297564866857</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177.4</v>
          </cell>
          <cell r="DP50">
            <v>0</v>
          </cell>
          <cell r="DQ50">
            <v>665.4</v>
          </cell>
          <cell r="DR50">
            <v>514.48</v>
          </cell>
          <cell r="DS50">
            <v>0</v>
          </cell>
          <cell r="DT50">
            <v>1357.28</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55</v>
          </cell>
          <cell r="EN50">
            <v>145.63</v>
          </cell>
          <cell r="EO50">
            <v>1</v>
          </cell>
          <cell r="EP50" t="str">
            <v>ja</v>
          </cell>
          <cell r="EQ50">
            <v>764.86</v>
          </cell>
          <cell r="ER50">
            <v>592.41999999999996</v>
          </cell>
          <cell r="ES50">
            <v>1357.28</v>
          </cell>
          <cell r="ET50" t="str">
            <v>entfällt</v>
          </cell>
          <cell r="EU50" t="str">
            <v>entfällt</v>
          </cell>
          <cell r="EV50">
            <v>6087.7274181085486</v>
          </cell>
          <cell r="EW50">
            <v>60.688151406428233</v>
          </cell>
          <cell r="EX50">
            <v>4637.8758870590736</v>
          </cell>
          <cell r="EY50">
            <v>388.90771685522401</v>
          </cell>
          <cell r="EZ50">
            <v>6179.8309180861279</v>
          </cell>
          <cell r="FA50">
            <v>31.264930342145185</v>
          </cell>
          <cell r="FB50">
            <v>1878.2806574669144</v>
          </cell>
          <cell r="FC50">
            <v>2.8143206755350771</v>
          </cell>
          <cell r="FD50">
            <v>19267.39</v>
          </cell>
        </row>
        <row r="51">
          <cell r="I51">
            <v>2130</v>
          </cell>
          <cell r="J51" t="str">
            <v>Berlin, Pfannschmidtstr. 53-63, Busonistr. 146</v>
          </cell>
          <cell r="K51" t="str">
            <v>Team 01</v>
          </cell>
          <cell r="L51" t="str">
            <v>Sonstige/Stellplätze</v>
          </cell>
          <cell r="M51" t="str">
            <v>Noack, Arite</v>
          </cell>
          <cell r="N51" t="str">
            <v>Schroll, Marcel</v>
          </cell>
          <cell r="O51" t="str">
            <v>Winkler, Mary</v>
          </cell>
          <cell r="P51" t="str">
            <v>Specht, Ronny</v>
          </cell>
          <cell r="Q51" t="str">
            <v>McKie, Jody</v>
          </cell>
          <cell r="R51" t="str">
            <v>3010.002.01</v>
          </cell>
          <cell r="S51" t="str">
            <v>3010.101.02</v>
          </cell>
          <cell r="T51" t="str">
            <v>40</v>
          </cell>
          <cell r="U51" t="str">
            <v>Mietwohnanlage</v>
          </cell>
          <cell r="V51"/>
          <cell r="W51" t="str">
            <v>TN04</v>
          </cell>
          <cell r="X51" t="str">
            <v>Wohnen</v>
          </cell>
          <cell r="Y51" t="str">
            <v>Wohnen</v>
          </cell>
          <cell r="Z51" t="str">
            <v>Berlin</v>
          </cell>
          <cell r="AA51" t="str">
            <v>13125</v>
          </cell>
          <cell r="AB51" t="str">
            <v>Berlin</v>
          </cell>
          <cell r="AC51" t="str">
            <v>Pankow</v>
          </cell>
          <cell r="AD51" t="str">
            <v>Karow</v>
          </cell>
          <cell r="AE51" t="str">
            <v>Berlin, Pfannschmidtstr. 53-63, Busonistr. 146</v>
          </cell>
          <cell r="AF51" t="str">
            <v>3010/3010/3010/2130/1001</v>
          </cell>
          <cell r="AG51">
            <v>2130</v>
          </cell>
          <cell r="AH51"/>
          <cell r="AI51">
            <v>1</v>
          </cell>
          <cell r="AJ51">
            <v>92</v>
          </cell>
          <cell r="AK51">
            <v>1</v>
          </cell>
          <cell r="AL51">
            <v>5420.25</v>
          </cell>
          <cell r="AM51">
            <v>0</v>
          </cell>
          <cell r="AN51">
            <v>0</v>
          </cell>
          <cell r="AO51">
            <v>0</v>
          </cell>
          <cell r="AP51" t="str">
            <v>-</v>
          </cell>
          <cell r="AQ51" t="str">
            <v>3010.101.02</v>
          </cell>
          <cell r="AR51">
            <v>5</v>
          </cell>
          <cell r="AS51">
            <v>7</v>
          </cell>
          <cell r="AT51">
            <v>1</v>
          </cell>
          <cell r="AU51">
            <v>39083</v>
          </cell>
          <cell r="AV51">
            <v>46387</v>
          </cell>
          <cell r="AW51">
            <v>39083</v>
          </cell>
          <cell r="AX51">
            <v>46387</v>
          </cell>
          <cell r="AY51">
            <v>39083</v>
          </cell>
          <cell r="AZ51">
            <v>46387</v>
          </cell>
          <cell r="BA51" t="str">
            <v>-</v>
          </cell>
          <cell r="BB51" t="str">
            <v>-</v>
          </cell>
          <cell r="BC51">
            <v>39083</v>
          </cell>
          <cell r="BD51">
            <v>46387</v>
          </cell>
          <cell r="BE51" t="str">
            <v>-</v>
          </cell>
          <cell r="BF51" t="str">
            <v>-</v>
          </cell>
          <cell r="BG51">
            <v>39083</v>
          </cell>
          <cell r="BH51">
            <v>46387</v>
          </cell>
          <cell r="BI51"/>
          <cell r="BJ51" t="str">
            <v>W</v>
          </cell>
          <cell r="BK51" t="str">
            <v>W</v>
          </cell>
          <cell r="BL51" t="str">
            <v>G</v>
          </cell>
          <cell r="BM51" t="str">
            <v>G</v>
          </cell>
          <cell r="BN51" t="str">
            <v>G</v>
          </cell>
          <cell r="BO51" t="str">
            <v>G</v>
          </cell>
          <cell r="BP51" t="str">
            <v>G</v>
          </cell>
          <cell r="BQ51" t="str">
            <v>entfällt</v>
          </cell>
          <cell r="BR51" t="str">
            <v>W1</v>
          </cell>
          <cell r="BS51" t="str">
            <v>W1</v>
          </cell>
          <cell r="BT51" t="str">
            <v>G1</v>
          </cell>
          <cell r="BU51" t="str">
            <v>G1</v>
          </cell>
          <cell r="BV51" t="str">
            <v>G1</v>
          </cell>
          <cell r="BW51" t="str">
            <v>G1</v>
          </cell>
          <cell r="BX51" t="str">
            <v>G1</v>
          </cell>
          <cell r="BY51" t="str">
            <v>entfällt</v>
          </cell>
          <cell r="BZ51">
            <v>19278.350000000002</v>
          </cell>
          <cell r="CA51">
            <v>3.5567270882339379</v>
          </cell>
          <cell r="CB51">
            <v>5841.7110000000002</v>
          </cell>
          <cell r="CC51">
            <v>1624.6679999999999</v>
          </cell>
          <cell r="CD51">
            <v>3707.5219999999999</v>
          </cell>
          <cell r="CE51">
            <v>0</v>
          </cell>
          <cell r="CF51">
            <v>321.28699999999998</v>
          </cell>
          <cell r="CG51">
            <v>0</v>
          </cell>
          <cell r="CH51">
            <v>102</v>
          </cell>
          <cell r="CI51">
            <v>65.825000000000003</v>
          </cell>
          <cell r="CJ51">
            <v>1300.8109999999999</v>
          </cell>
          <cell r="CK51">
            <v>0</v>
          </cell>
          <cell r="CL51">
            <v>0</v>
          </cell>
          <cell r="CM51">
            <v>0</v>
          </cell>
          <cell r="CN51">
            <v>0</v>
          </cell>
          <cell r="CO51">
            <v>1896.972</v>
          </cell>
          <cell r="CP51">
            <v>491</v>
          </cell>
          <cell r="CQ51">
            <v>488.28699999999998</v>
          </cell>
          <cell r="CR51">
            <v>55.926000000000002</v>
          </cell>
          <cell r="CS51">
            <v>0</v>
          </cell>
          <cell r="CT51">
            <v>327.79700000000003</v>
          </cell>
          <cell r="CU51">
            <v>40</v>
          </cell>
          <cell r="CV51">
            <v>0</v>
          </cell>
          <cell r="CW51">
            <v>218</v>
          </cell>
          <cell r="CX51">
            <v>43.006</v>
          </cell>
          <cell r="CY51">
            <v>0</v>
          </cell>
          <cell r="CZ51">
            <v>43.896000000000001</v>
          </cell>
          <cell r="DA51">
            <v>0</v>
          </cell>
          <cell r="DB51">
            <v>0</v>
          </cell>
          <cell r="DC51">
            <v>0</v>
          </cell>
          <cell r="DD51">
            <v>0</v>
          </cell>
          <cell r="DE51">
            <v>209</v>
          </cell>
          <cell r="DF51">
            <v>0</v>
          </cell>
          <cell r="DG51">
            <v>0</v>
          </cell>
          <cell r="DH51">
            <v>0</v>
          </cell>
          <cell r="DI51">
            <v>157</v>
          </cell>
          <cell r="DJ51">
            <v>0</v>
          </cell>
          <cell r="DK51">
            <v>25</v>
          </cell>
          <cell r="DL51">
            <v>0</v>
          </cell>
          <cell r="DM51">
            <v>900.16</v>
          </cell>
          <cell r="DN51">
            <v>0</v>
          </cell>
          <cell r="DO51">
            <v>163.47</v>
          </cell>
          <cell r="DP51">
            <v>0</v>
          </cell>
          <cell r="DQ51">
            <v>541.65</v>
          </cell>
          <cell r="DR51">
            <v>731.69</v>
          </cell>
          <cell r="DS51">
            <v>0</v>
          </cell>
          <cell r="DT51">
            <v>1436.81</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66</v>
          </cell>
          <cell r="EN51">
            <v>255.93</v>
          </cell>
          <cell r="EO51">
            <v>1</v>
          </cell>
          <cell r="EP51" t="str">
            <v>ja</v>
          </cell>
          <cell r="EQ51">
            <v>697.13</v>
          </cell>
          <cell r="ER51">
            <v>739.68</v>
          </cell>
          <cell r="ES51">
            <v>1436.81</v>
          </cell>
          <cell r="ET51" t="str">
            <v>entfällt</v>
          </cell>
          <cell r="EU51" t="str">
            <v>entfällt</v>
          </cell>
          <cell r="EV51">
            <v>6091.1903413432219</v>
          </cell>
          <cell r="EW51">
            <v>60.722673058785652</v>
          </cell>
          <cell r="EX51">
            <v>4640.514081423863</v>
          </cell>
          <cell r="EY51">
            <v>389.12894186684912</v>
          </cell>
          <cell r="EZ51">
            <v>6183.3462331787414</v>
          </cell>
          <cell r="FA51">
            <v>31.282714984307415</v>
          </cell>
          <cell r="FB51">
            <v>1879.349092579602</v>
          </cell>
          <cell r="FC51">
            <v>2.8159215646333871</v>
          </cell>
          <cell r="FD51">
            <v>19278.350000000006</v>
          </cell>
        </row>
        <row r="52">
          <cell r="I52">
            <v>2131</v>
          </cell>
          <cell r="J52" t="str">
            <v>Berlin, Beerbaumstr. 1-15, Pfannschmidtstr. 52-58</v>
          </cell>
          <cell r="K52" t="str">
            <v>Team 01</v>
          </cell>
          <cell r="L52" t="str">
            <v>Team 1 &amp; 2</v>
          </cell>
          <cell r="M52" t="str">
            <v>Noack, Arite</v>
          </cell>
          <cell r="N52" t="str">
            <v>Schroll, Marcel</v>
          </cell>
          <cell r="O52" t="str">
            <v>Winkler, Mary</v>
          </cell>
          <cell r="P52" t="str">
            <v>Specht, Ronny</v>
          </cell>
          <cell r="Q52" t="str">
            <v>McKie, Jody</v>
          </cell>
          <cell r="R52" t="str">
            <v>3010.002.01</v>
          </cell>
          <cell r="S52" t="str">
            <v>3010.102.02</v>
          </cell>
          <cell r="T52" t="str">
            <v>40</v>
          </cell>
          <cell r="U52" t="str">
            <v>Mietwohnanlage</v>
          </cell>
          <cell r="V52"/>
          <cell r="W52" t="str">
            <v>TN04</v>
          </cell>
          <cell r="X52" t="str">
            <v>Wohnen</v>
          </cell>
          <cell r="Y52" t="str">
            <v>Wohnen</v>
          </cell>
          <cell r="Z52" t="str">
            <v>Berlin</v>
          </cell>
          <cell r="AA52" t="str">
            <v>13125</v>
          </cell>
          <cell r="AB52" t="str">
            <v>Berlin</v>
          </cell>
          <cell r="AC52" t="str">
            <v>Pankow</v>
          </cell>
          <cell r="AD52" t="str">
            <v>Karow</v>
          </cell>
          <cell r="AE52" t="str">
            <v>Beerbaumstr. 1</v>
          </cell>
          <cell r="AF52" t="str">
            <v>3010/3010/3010/2131/0001</v>
          </cell>
          <cell r="AG52">
            <v>2131</v>
          </cell>
          <cell r="AH52"/>
          <cell r="AI52">
            <v>1</v>
          </cell>
          <cell r="AJ52">
            <v>168</v>
          </cell>
          <cell r="AK52">
            <v>0</v>
          </cell>
          <cell r="AL52">
            <v>11690.950000000006</v>
          </cell>
          <cell r="AM52">
            <v>794.85</v>
          </cell>
          <cell r="AN52">
            <v>593.85</v>
          </cell>
          <cell r="AO52">
            <v>593.85</v>
          </cell>
          <cell r="AP52" t="str">
            <v>-</v>
          </cell>
          <cell r="AQ52" t="str">
            <v>3010.102.02</v>
          </cell>
          <cell r="AR52">
            <v>5</v>
          </cell>
          <cell r="AS52">
            <v>16</v>
          </cell>
          <cell r="AT52">
            <v>1</v>
          </cell>
          <cell r="AU52">
            <v>39083</v>
          </cell>
          <cell r="AV52">
            <v>46387</v>
          </cell>
          <cell r="AW52">
            <v>39083</v>
          </cell>
          <cell r="AX52">
            <v>46387</v>
          </cell>
          <cell r="AY52">
            <v>39083</v>
          </cell>
          <cell r="AZ52">
            <v>46387</v>
          </cell>
          <cell r="BA52" t="str">
            <v>-</v>
          </cell>
          <cell r="BB52" t="str">
            <v>-</v>
          </cell>
          <cell r="BC52">
            <v>39083</v>
          </cell>
          <cell r="BD52">
            <v>46387</v>
          </cell>
          <cell r="BE52" t="str">
            <v>-</v>
          </cell>
          <cell r="BF52" t="str">
            <v>-</v>
          </cell>
          <cell r="BG52">
            <v>39083</v>
          </cell>
          <cell r="BH52">
            <v>46387</v>
          </cell>
          <cell r="BI52"/>
          <cell r="BJ52" t="str">
            <v>W</v>
          </cell>
          <cell r="BK52" t="str">
            <v>W</v>
          </cell>
          <cell r="BL52" t="str">
            <v>G</v>
          </cell>
          <cell r="BM52" t="str">
            <v>G</v>
          </cell>
          <cell r="BN52" t="str">
            <v>G</v>
          </cell>
          <cell r="BO52" t="str">
            <v>G</v>
          </cell>
          <cell r="BP52" t="str">
            <v>G</v>
          </cell>
          <cell r="BQ52" t="str">
            <v>entfällt</v>
          </cell>
          <cell r="BR52" t="str">
            <v>W1</v>
          </cell>
          <cell r="BS52" t="str">
            <v>W1</v>
          </cell>
          <cell r="BT52" t="str">
            <v>G1</v>
          </cell>
          <cell r="BU52" t="str">
            <v>G1</v>
          </cell>
          <cell r="BV52" t="str">
            <v>G1</v>
          </cell>
          <cell r="BW52" t="str">
            <v>G1</v>
          </cell>
          <cell r="BX52" t="str">
            <v>G1</v>
          </cell>
          <cell r="BY52" t="str">
            <v>entfällt</v>
          </cell>
          <cell r="BZ52">
            <v>39794.689999999988</v>
          </cell>
          <cell r="CA52">
            <v>3.4038884778396938</v>
          </cell>
          <cell r="CB52">
            <v>11631.164000000001</v>
          </cell>
          <cell r="CC52">
            <v>3385.8319999999999</v>
          </cell>
          <cell r="CD52">
            <v>4884.0870000000004</v>
          </cell>
          <cell r="CE52">
            <v>0</v>
          </cell>
          <cell r="CF52">
            <v>528.36900000000003</v>
          </cell>
          <cell r="CG52">
            <v>0</v>
          </cell>
          <cell r="CH52">
            <v>204</v>
          </cell>
          <cell r="CI52">
            <v>0</v>
          </cell>
          <cell r="CJ52">
            <v>2472.2930000000001</v>
          </cell>
          <cell r="CK52">
            <v>0</v>
          </cell>
          <cell r="CL52">
            <v>0</v>
          </cell>
          <cell r="CM52">
            <v>192.69499999999999</v>
          </cell>
          <cell r="CN52">
            <v>0</v>
          </cell>
          <cell r="CO52">
            <v>1564.8040000000001</v>
          </cell>
          <cell r="CP52">
            <v>663</v>
          </cell>
          <cell r="CQ52">
            <v>602.69299999999998</v>
          </cell>
          <cell r="CR52">
            <v>164.202</v>
          </cell>
          <cell r="CS52">
            <v>1</v>
          </cell>
          <cell r="CT52">
            <v>843.91</v>
          </cell>
          <cell r="CU52">
            <v>61</v>
          </cell>
          <cell r="CV52">
            <v>0</v>
          </cell>
          <cell r="CW52">
            <v>332</v>
          </cell>
          <cell r="CX52">
            <v>38.695999999999998</v>
          </cell>
          <cell r="CY52">
            <v>0</v>
          </cell>
          <cell r="CZ52">
            <v>138.72300000000001</v>
          </cell>
          <cell r="DA52">
            <v>55</v>
          </cell>
          <cell r="DB52">
            <v>0</v>
          </cell>
          <cell r="DC52">
            <v>0</v>
          </cell>
          <cell r="DD52">
            <v>0</v>
          </cell>
          <cell r="DE52">
            <v>489</v>
          </cell>
          <cell r="DF52">
            <v>0</v>
          </cell>
          <cell r="DG52">
            <v>0</v>
          </cell>
          <cell r="DH52">
            <v>0</v>
          </cell>
          <cell r="DI52">
            <v>428</v>
          </cell>
          <cell r="DJ52">
            <v>0</v>
          </cell>
          <cell r="DK52">
            <v>72</v>
          </cell>
          <cell r="DL52">
            <v>0</v>
          </cell>
          <cell r="DM52">
            <v>1979.943</v>
          </cell>
          <cell r="DN52">
            <v>0</v>
          </cell>
          <cell r="DO52">
            <v>427.99</v>
          </cell>
          <cell r="DP52">
            <v>0</v>
          </cell>
          <cell r="DQ52">
            <v>1641.99</v>
          </cell>
          <cell r="DR52">
            <v>1050.57</v>
          </cell>
          <cell r="DS52">
            <v>0</v>
          </cell>
          <cell r="DT52">
            <v>3120.55</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150</v>
          </cell>
          <cell r="EN52">
            <v>420.73</v>
          </cell>
          <cell r="EO52">
            <v>1</v>
          </cell>
          <cell r="EP52" t="str">
            <v>ja</v>
          </cell>
          <cell r="EQ52">
            <v>1822.06</v>
          </cell>
          <cell r="ER52">
            <v>1298.4900000000002</v>
          </cell>
          <cell r="ES52">
            <v>3120.55</v>
          </cell>
          <cell r="ET52" t="str">
            <v>entfällt</v>
          </cell>
          <cell r="EU52" t="str">
            <v>entfällt</v>
          </cell>
          <cell r="EV52">
            <v>12573.53618773119</v>
          </cell>
          <cell r="EW52">
            <v>125.34474943891597</v>
          </cell>
          <cell r="EX52">
            <v>9579.0261775980471</v>
          </cell>
          <cell r="EY52">
            <v>803.24641951304318</v>
          </cell>
          <cell r="EZ52">
            <v>12763.765909012733</v>
          </cell>
          <cell r="FA52">
            <v>64.574299416644465</v>
          </cell>
          <cell r="FB52">
            <v>3879.383585264638</v>
          </cell>
          <cell r="FC52">
            <v>5.8126720247791202</v>
          </cell>
          <cell r="FD52">
            <v>39794.689999999988</v>
          </cell>
        </row>
        <row r="53">
          <cell r="I53">
            <v>2331</v>
          </cell>
          <cell r="J53" t="str">
            <v>Berlin, Pfannschmidtstr. 1-11, Karestr. 6-8</v>
          </cell>
          <cell r="K53" t="str">
            <v>Team 01</v>
          </cell>
          <cell r="L53" t="str">
            <v>Team 1 &amp; 2</v>
          </cell>
          <cell r="M53" t="str">
            <v>Gauger, Sebastian</v>
          </cell>
          <cell r="N53" t="str">
            <v>Schroll, Marcel</v>
          </cell>
          <cell r="O53" t="str">
            <v>Preis, Andrea</v>
          </cell>
          <cell r="P53" t="str">
            <v>Specht, Ronny</v>
          </cell>
          <cell r="Q53" t="str">
            <v>McKie, Jody</v>
          </cell>
          <cell r="R53" t="str">
            <v>3011.001.01</v>
          </cell>
          <cell r="S53" t="str">
            <v>3011.100.01</v>
          </cell>
          <cell r="T53" t="str">
            <v>40</v>
          </cell>
          <cell r="U53" t="str">
            <v>Mietwohnanlage</v>
          </cell>
          <cell r="V53"/>
          <cell r="W53" t="str">
            <v>TN04</v>
          </cell>
          <cell r="X53" t="str">
            <v>Wohnen</v>
          </cell>
          <cell r="Y53" t="str">
            <v>Wohnen</v>
          </cell>
          <cell r="Z53" t="str">
            <v>Berlin</v>
          </cell>
          <cell r="AA53" t="str">
            <v>13125</v>
          </cell>
          <cell r="AB53" t="str">
            <v>Berlin</v>
          </cell>
          <cell r="AC53" t="str">
            <v>Pankow</v>
          </cell>
          <cell r="AD53" t="str">
            <v>Karow</v>
          </cell>
          <cell r="AE53" t="str">
            <v>Karestr. 6</v>
          </cell>
          <cell r="AF53" t="str">
            <v>3011/3011/3011/2331/0001</v>
          </cell>
          <cell r="AG53">
            <v>2331</v>
          </cell>
          <cell r="AH53" t="str">
            <v>LBB04 LBB Fonds 4 Standort 01 Teilgarantie 01</v>
          </cell>
          <cell r="AI53">
            <v>1</v>
          </cell>
          <cell r="AJ53">
            <v>106</v>
          </cell>
          <cell r="AK53">
            <v>0</v>
          </cell>
          <cell r="AL53">
            <v>6378.4999999999964</v>
          </cell>
          <cell r="AM53">
            <v>1128.69</v>
          </cell>
          <cell r="AN53">
            <v>775.2</v>
          </cell>
          <cell r="AO53">
            <v>775.2</v>
          </cell>
          <cell r="AP53" t="str">
            <v>-</v>
          </cell>
          <cell r="AQ53" t="str">
            <v>3011.100.01</v>
          </cell>
          <cell r="AR53">
            <v>5</v>
          </cell>
          <cell r="AS53">
            <v>8</v>
          </cell>
          <cell r="AT53">
            <v>1</v>
          </cell>
          <cell r="AU53">
            <v>35611</v>
          </cell>
          <cell r="AV53">
            <v>46387</v>
          </cell>
          <cell r="AW53">
            <v>35611</v>
          </cell>
          <cell r="AX53">
            <v>46387</v>
          </cell>
          <cell r="AY53">
            <v>41730</v>
          </cell>
          <cell r="AZ53">
            <v>46112</v>
          </cell>
          <cell r="BA53" t="str">
            <v>-</v>
          </cell>
          <cell r="BB53" t="str">
            <v>-</v>
          </cell>
          <cell r="BC53">
            <v>35611</v>
          </cell>
          <cell r="BD53">
            <v>46387</v>
          </cell>
          <cell r="BE53" t="str">
            <v>-</v>
          </cell>
          <cell r="BF53" t="str">
            <v>-</v>
          </cell>
          <cell r="BG53">
            <v>39083</v>
          </cell>
          <cell r="BH53">
            <v>46387</v>
          </cell>
          <cell r="BI53"/>
          <cell r="BJ53" t="str">
            <v>W</v>
          </cell>
          <cell r="BK53" t="str">
            <v>W</v>
          </cell>
          <cell r="BL53" t="str">
            <v>G</v>
          </cell>
          <cell r="BM53" t="str">
            <v>G</v>
          </cell>
          <cell r="BN53" t="str">
            <v>G</v>
          </cell>
          <cell r="BO53" t="str">
            <v>G</v>
          </cell>
          <cell r="BP53" t="str">
            <v>G</v>
          </cell>
          <cell r="BQ53" t="str">
            <v>entfällt</v>
          </cell>
          <cell r="BR53" t="str">
            <v>W1</v>
          </cell>
          <cell r="BS53" t="str">
            <v>W1</v>
          </cell>
          <cell r="BT53" t="str">
            <v>G1</v>
          </cell>
          <cell r="BU53" t="str">
            <v>G1</v>
          </cell>
          <cell r="BV53" t="str">
            <v>G1</v>
          </cell>
          <cell r="BW53" t="str">
            <v>G1</v>
          </cell>
          <cell r="BX53" t="str">
            <v>G1</v>
          </cell>
          <cell r="BY53" t="str">
            <v>entfällt</v>
          </cell>
          <cell r="BZ53">
            <v>24260.850000000009</v>
          </cell>
          <cell r="CA53">
            <v>3.8035353139452885</v>
          </cell>
          <cell r="CB53">
            <v>6731.5969999999998</v>
          </cell>
          <cell r="CC53">
            <v>1936.7850000000001</v>
          </cell>
          <cell r="CD53">
            <v>4431.9139999999998</v>
          </cell>
          <cell r="CE53">
            <v>278.21300000000002</v>
          </cell>
          <cell r="CF53">
            <v>56.295000000000002</v>
          </cell>
          <cell r="CG53">
            <v>0</v>
          </cell>
          <cell r="CH53">
            <v>186</v>
          </cell>
          <cell r="CI53">
            <v>582.9</v>
          </cell>
          <cell r="CJ53">
            <v>1199.239</v>
          </cell>
          <cell r="CK53">
            <v>0</v>
          </cell>
          <cell r="CL53">
            <v>0</v>
          </cell>
          <cell r="CM53">
            <v>145.34899999999999</v>
          </cell>
          <cell r="CN53">
            <v>0</v>
          </cell>
          <cell r="CO53">
            <v>2052.587</v>
          </cell>
          <cell r="CP53">
            <v>1174</v>
          </cell>
          <cell r="CQ53">
            <v>178.47200000000001</v>
          </cell>
          <cell r="CR53">
            <v>89.028999999999996</v>
          </cell>
          <cell r="CS53">
            <v>3</v>
          </cell>
          <cell r="CT53">
            <v>137.703</v>
          </cell>
          <cell r="CU53">
            <v>35</v>
          </cell>
          <cell r="CV53">
            <v>0</v>
          </cell>
          <cell r="CW53">
            <v>163</v>
          </cell>
          <cell r="CX53">
            <v>49.694000000000003</v>
          </cell>
          <cell r="CY53">
            <v>0</v>
          </cell>
          <cell r="CZ53">
            <v>87.915000000000006</v>
          </cell>
          <cell r="DA53">
            <v>0</v>
          </cell>
          <cell r="DB53">
            <v>0</v>
          </cell>
          <cell r="DC53">
            <v>0</v>
          </cell>
          <cell r="DD53">
            <v>0</v>
          </cell>
          <cell r="DE53">
            <v>285</v>
          </cell>
          <cell r="DF53">
            <v>0</v>
          </cell>
          <cell r="DG53">
            <v>0</v>
          </cell>
          <cell r="DH53">
            <v>0</v>
          </cell>
          <cell r="DI53">
            <v>197</v>
          </cell>
          <cell r="DJ53">
            <v>0</v>
          </cell>
          <cell r="DK53">
            <v>24</v>
          </cell>
          <cell r="DL53">
            <v>0</v>
          </cell>
          <cell r="DM53">
            <v>941.33600000000001</v>
          </cell>
          <cell r="DN53">
            <v>0</v>
          </cell>
          <cell r="DO53">
            <v>0</v>
          </cell>
          <cell r="DP53">
            <v>0</v>
          </cell>
          <cell r="DQ53">
            <v>872.87</v>
          </cell>
          <cell r="DR53">
            <v>888.44</v>
          </cell>
          <cell r="DS53">
            <v>0</v>
          </cell>
          <cell r="DT53">
            <v>1761.31</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4.5999999999999996</v>
          </cell>
          <cell r="EJ53">
            <v>0</v>
          </cell>
          <cell r="EK53">
            <v>4.5999999999999996</v>
          </cell>
          <cell r="EL53">
            <v>21.26</v>
          </cell>
          <cell r="EM53">
            <v>129</v>
          </cell>
          <cell r="EN53">
            <v>305.87</v>
          </cell>
          <cell r="EO53">
            <v>1</v>
          </cell>
          <cell r="EP53" t="str">
            <v>ja</v>
          </cell>
          <cell r="EQ53">
            <v>861.12</v>
          </cell>
          <cell r="ER53">
            <v>904.78999999999985</v>
          </cell>
          <cell r="ES53">
            <v>1765.9099999999999</v>
          </cell>
          <cell r="ET53" t="str">
            <v>entfällt</v>
          </cell>
          <cell r="EU53" t="str">
            <v>entfällt</v>
          </cell>
          <cell r="EV53">
            <v>7665.4617844772374</v>
          </cell>
          <cell r="EW53">
            <v>76.416480802467035</v>
          </cell>
          <cell r="EX53">
            <v>5839.8574593941994</v>
          </cell>
          <cell r="EY53">
            <v>489.69952767173277</v>
          </cell>
          <cell r="EZ53">
            <v>7781.4354164757106</v>
          </cell>
          <cell r="FA53">
            <v>39.367749616903666</v>
          </cell>
          <cell r="FB53">
            <v>2365.0678835434492</v>
          </cell>
          <cell r="FC53">
            <v>3.543698018312559</v>
          </cell>
          <cell r="FD53">
            <v>24260.850000000013</v>
          </cell>
        </row>
        <row r="54">
          <cell r="I54">
            <v>2203</v>
          </cell>
          <cell r="J54" t="str">
            <v>Berlin, Waltersdorfer Chaussee 170-180</v>
          </cell>
          <cell r="K54" t="str">
            <v>Team 02</v>
          </cell>
          <cell r="L54" t="str">
            <v>Team 1 &amp; 2</v>
          </cell>
          <cell r="M54" t="str">
            <v>Gauger, Sebastian</v>
          </cell>
          <cell r="N54" t="str">
            <v>Schroll, Marcel</v>
          </cell>
          <cell r="O54" t="str">
            <v>Cipriani, Sylke</v>
          </cell>
          <cell r="P54" t="str">
            <v>Geisthardt, Alexandra / Walter, Heike</v>
          </cell>
          <cell r="Q54" t="str">
            <v>Bauer, Ralf</v>
          </cell>
          <cell r="R54" t="str">
            <v>3011.003.01</v>
          </cell>
          <cell r="S54" t="str">
            <v>3011.100.03</v>
          </cell>
          <cell r="T54" t="str">
            <v>40</v>
          </cell>
          <cell r="U54" t="str">
            <v>Mietwohnanlage</v>
          </cell>
          <cell r="V54"/>
          <cell r="W54" t="str">
            <v>TN04</v>
          </cell>
          <cell r="X54" t="str">
            <v>Wohnen</v>
          </cell>
          <cell r="Y54" t="str">
            <v>Wohnen</v>
          </cell>
          <cell r="Z54" t="str">
            <v>Berlin</v>
          </cell>
          <cell r="AA54" t="str">
            <v>12355</v>
          </cell>
          <cell r="AB54" t="str">
            <v>Berlin</v>
          </cell>
          <cell r="AC54" t="str">
            <v>Neukölln</v>
          </cell>
          <cell r="AD54" t="str">
            <v>Rudow</v>
          </cell>
          <cell r="AE54" t="str">
            <v>Elfriede-Kuhr-Str. 29</v>
          </cell>
          <cell r="AF54" t="str">
            <v>3011/3011/3011/2203/0011</v>
          </cell>
          <cell r="AG54">
            <v>2203</v>
          </cell>
          <cell r="AH54" t="str">
            <v>LBB04 LBB Fonds 4 Standort 03 Teilgarantie 04</v>
          </cell>
          <cell r="AI54">
            <v>1</v>
          </cell>
          <cell r="AJ54">
            <v>222</v>
          </cell>
          <cell r="AK54">
            <v>0</v>
          </cell>
          <cell r="AL54">
            <v>16930.229999999989</v>
          </cell>
          <cell r="AM54">
            <v>1067.8799999999999</v>
          </cell>
          <cell r="AN54">
            <v>686.54</v>
          </cell>
          <cell r="AO54">
            <v>686.54</v>
          </cell>
          <cell r="AP54" t="str">
            <v>-</v>
          </cell>
          <cell r="AQ54" t="str">
            <v>3011.100.03</v>
          </cell>
          <cell r="AR54">
            <v>4</v>
          </cell>
          <cell r="AS54">
            <v>20</v>
          </cell>
          <cell r="AT54">
            <v>5</v>
          </cell>
          <cell r="AU54">
            <v>42370</v>
          </cell>
          <cell r="AV54">
            <v>46387</v>
          </cell>
          <cell r="AW54">
            <v>42370</v>
          </cell>
          <cell r="AX54">
            <v>46387</v>
          </cell>
          <cell r="AY54">
            <v>41274</v>
          </cell>
          <cell r="AZ54">
            <v>46387</v>
          </cell>
          <cell r="BA54">
            <v>42370</v>
          </cell>
          <cell r="BB54">
            <v>46387</v>
          </cell>
          <cell r="BC54">
            <v>42370</v>
          </cell>
          <cell r="BD54">
            <v>46387</v>
          </cell>
          <cell r="BE54" t="str">
            <v>-</v>
          </cell>
          <cell r="BF54" t="str">
            <v>-</v>
          </cell>
          <cell r="BG54">
            <v>42370</v>
          </cell>
          <cell r="BH54">
            <v>46387</v>
          </cell>
          <cell r="BI54"/>
          <cell r="BJ54" t="str">
            <v>W</v>
          </cell>
          <cell r="BK54" t="str">
            <v>W</v>
          </cell>
          <cell r="BL54" t="str">
            <v>G</v>
          </cell>
          <cell r="BM54" t="str">
            <v>G</v>
          </cell>
          <cell r="BN54" t="str">
            <v>G</v>
          </cell>
          <cell r="BO54" t="str">
            <v>G</v>
          </cell>
          <cell r="BP54" t="str">
            <v>G</v>
          </cell>
          <cell r="BQ54" t="str">
            <v>entfällt</v>
          </cell>
          <cell r="BR54" t="str">
            <v>W5</v>
          </cell>
          <cell r="BS54" t="str">
            <v>W5</v>
          </cell>
          <cell r="BT54" t="str">
            <v>G5</v>
          </cell>
          <cell r="BU54" t="str">
            <v>G5</v>
          </cell>
          <cell r="BV54" t="str">
            <v>G5</v>
          </cell>
          <cell r="BW54" t="str">
            <v>G5</v>
          </cell>
          <cell r="BX54" t="str">
            <v>G5</v>
          </cell>
          <cell r="BY54" t="str">
            <v>entfällt</v>
          </cell>
          <cell r="BZ54">
            <v>62674.12</v>
          </cell>
          <cell r="CA54">
            <v>3.7019059989143708</v>
          </cell>
          <cell r="CB54">
            <v>17737.920999999998</v>
          </cell>
          <cell r="CC54">
            <v>5993.6639999999998</v>
          </cell>
          <cell r="CD54">
            <v>8216.7350000000006</v>
          </cell>
          <cell r="CE54">
            <v>631.18600000000004</v>
          </cell>
          <cell r="CF54">
            <v>368.05399999999997</v>
          </cell>
          <cell r="CG54">
            <v>0</v>
          </cell>
          <cell r="CH54">
            <v>567</v>
          </cell>
          <cell r="CI54">
            <v>23.199000000000002</v>
          </cell>
          <cell r="CJ54">
            <v>2137.038</v>
          </cell>
          <cell r="CK54">
            <v>0</v>
          </cell>
          <cell r="CL54">
            <v>0</v>
          </cell>
          <cell r="CM54">
            <v>97.706000000000003</v>
          </cell>
          <cell r="CN54">
            <v>0</v>
          </cell>
          <cell r="CO54">
            <v>4627.6790000000001</v>
          </cell>
          <cell r="CP54">
            <v>776</v>
          </cell>
          <cell r="CQ54">
            <v>0</v>
          </cell>
          <cell r="CR54">
            <v>178.57499999999999</v>
          </cell>
          <cell r="CS54">
            <v>5</v>
          </cell>
          <cell r="CT54">
            <v>1569.037</v>
          </cell>
          <cell r="CU54">
            <v>118</v>
          </cell>
          <cell r="CV54">
            <v>0</v>
          </cell>
          <cell r="CW54">
            <v>480</v>
          </cell>
          <cell r="CX54">
            <v>12.462</v>
          </cell>
          <cell r="CY54">
            <v>1374.62</v>
          </cell>
          <cell r="CZ54">
            <v>173.57900000000001</v>
          </cell>
          <cell r="DA54">
            <v>0</v>
          </cell>
          <cell r="DB54">
            <v>0</v>
          </cell>
          <cell r="DC54">
            <v>0</v>
          </cell>
          <cell r="DD54">
            <v>0</v>
          </cell>
          <cell r="DE54">
            <v>950</v>
          </cell>
          <cell r="DF54">
            <v>0</v>
          </cell>
          <cell r="DG54">
            <v>0</v>
          </cell>
          <cell r="DH54">
            <v>0</v>
          </cell>
          <cell r="DI54">
            <v>0</v>
          </cell>
          <cell r="DJ54">
            <v>0</v>
          </cell>
          <cell r="DK54">
            <v>203</v>
          </cell>
          <cell r="DL54">
            <v>0</v>
          </cell>
          <cell r="DM54">
            <v>2151.6390000000001</v>
          </cell>
          <cell r="DN54">
            <v>0</v>
          </cell>
          <cell r="DO54">
            <v>0</v>
          </cell>
          <cell r="DP54">
            <v>0</v>
          </cell>
          <cell r="DQ54">
            <v>1427.92</v>
          </cell>
          <cell r="DR54">
            <v>2264.1</v>
          </cell>
          <cell r="DS54">
            <v>0</v>
          </cell>
          <cell r="DT54">
            <v>3692.02</v>
          </cell>
          <cell r="DU54">
            <v>0</v>
          </cell>
          <cell r="DV54">
            <v>0</v>
          </cell>
          <cell r="DW54">
            <v>0</v>
          </cell>
          <cell r="DX54">
            <v>0</v>
          </cell>
          <cell r="DY54">
            <v>0.8</v>
          </cell>
          <cell r="DZ54">
            <v>0.8</v>
          </cell>
          <cell r="EA54">
            <v>27.68</v>
          </cell>
          <cell r="EB54">
            <v>0</v>
          </cell>
          <cell r="EC54">
            <v>0</v>
          </cell>
          <cell r="ED54">
            <v>0</v>
          </cell>
          <cell r="EE54">
            <v>0</v>
          </cell>
          <cell r="EF54">
            <v>27.68</v>
          </cell>
          <cell r="EG54">
            <v>0</v>
          </cell>
          <cell r="EH54">
            <v>1.62</v>
          </cell>
          <cell r="EI54">
            <v>9.7200000000000006</v>
          </cell>
          <cell r="EJ54">
            <v>0</v>
          </cell>
          <cell r="EK54">
            <v>11.34</v>
          </cell>
          <cell r="EL54">
            <v>7.18</v>
          </cell>
          <cell r="EM54">
            <v>196</v>
          </cell>
          <cell r="EN54">
            <v>613.41</v>
          </cell>
          <cell r="EO54">
            <v>1</v>
          </cell>
          <cell r="EP54" t="str">
            <v>ja</v>
          </cell>
          <cell r="EQ54">
            <v>1883.71</v>
          </cell>
          <cell r="ER54">
            <v>1848.13</v>
          </cell>
          <cell r="ES54">
            <v>3731.84</v>
          </cell>
          <cell r="ET54" t="str">
            <v>entfällt</v>
          </cell>
          <cell r="EU54" t="str">
            <v>entfällt</v>
          </cell>
          <cell r="EV54">
            <v>19802.524302971262</v>
          </cell>
          <cell r="EW54">
            <v>197.41005314288302</v>
          </cell>
          <cell r="EX54">
            <v>15086.360419893244</v>
          </cell>
          <cell r="EY54">
            <v>1265.0623107286633</v>
          </cell>
          <cell r="EZ54">
            <v>20102.124083222494</v>
          </cell>
          <cell r="FA54">
            <v>101.70043768539739</v>
          </cell>
          <cell r="FB54">
            <v>6109.7838015299585</v>
          </cell>
          <cell r="FC54">
            <v>9.1545908261039273</v>
          </cell>
          <cell r="FD54">
            <v>62674.12</v>
          </cell>
        </row>
        <row r="55">
          <cell r="I55">
            <v>2332</v>
          </cell>
          <cell r="J55" t="str">
            <v>Berlin, Pfannschmidtstr. 4-10, Karestr. 2-4, Achillesstr. 1</v>
          </cell>
          <cell r="K55" t="str">
            <v>Team 01</v>
          </cell>
          <cell r="L55" t="str">
            <v>Team 1 &amp; 2</v>
          </cell>
          <cell r="M55" t="str">
            <v>Gauger, Sebastian</v>
          </cell>
          <cell r="N55" t="str">
            <v>Schroll, Marcel</v>
          </cell>
          <cell r="O55" t="str">
            <v>Preis, Andrea</v>
          </cell>
          <cell r="P55" t="str">
            <v>Specht, Ronny</v>
          </cell>
          <cell r="Q55" t="str">
            <v>McKie, Jody</v>
          </cell>
          <cell r="R55" t="str">
            <v>3011.001.01</v>
          </cell>
          <cell r="S55" t="str">
            <v>3011.101.01</v>
          </cell>
          <cell r="T55" t="str">
            <v>40</v>
          </cell>
          <cell r="U55" t="str">
            <v>Mietwohnanlage</v>
          </cell>
          <cell r="V55"/>
          <cell r="W55" t="str">
            <v>TN04</v>
          </cell>
          <cell r="X55" t="str">
            <v>Wohnen</v>
          </cell>
          <cell r="Y55" t="str">
            <v>Wohnen</v>
          </cell>
          <cell r="Z55" t="str">
            <v>Berlin</v>
          </cell>
          <cell r="AA55" t="str">
            <v>13125</v>
          </cell>
          <cell r="AB55" t="str">
            <v>Berlin</v>
          </cell>
          <cell r="AC55" t="str">
            <v>Pankow</v>
          </cell>
          <cell r="AD55" t="str">
            <v>Karow</v>
          </cell>
          <cell r="AE55" t="str">
            <v>Achillesstr. 1</v>
          </cell>
          <cell r="AF55" t="str">
            <v>3011/3011/3011/2332/0001</v>
          </cell>
          <cell r="AG55">
            <v>2332</v>
          </cell>
          <cell r="AH55" t="str">
            <v>LBB04 LBB Fonds 4 Standort 01 Teilgarantie 01</v>
          </cell>
          <cell r="AI55">
            <v>1</v>
          </cell>
          <cell r="AJ55">
            <v>82</v>
          </cell>
          <cell r="AK55">
            <v>0</v>
          </cell>
          <cell r="AL55">
            <v>5413.4</v>
          </cell>
          <cell r="AM55">
            <v>552.91999999999996</v>
          </cell>
          <cell r="AN55">
            <v>367.77</v>
          </cell>
          <cell r="AO55">
            <v>367.2</v>
          </cell>
          <cell r="AP55" t="str">
            <v>-</v>
          </cell>
          <cell r="AQ55" t="str">
            <v>3011.101.01</v>
          </cell>
          <cell r="AR55">
            <v>5</v>
          </cell>
          <cell r="AS55">
            <v>7</v>
          </cell>
          <cell r="AT55">
            <v>1</v>
          </cell>
          <cell r="AU55">
            <v>35611</v>
          </cell>
          <cell r="AV55">
            <v>46387</v>
          </cell>
          <cell r="AW55">
            <v>35611</v>
          </cell>
          <cell r="AX55">
            <v>46387</v>
          </cell>
          <cell r="AY55">
            <v>41730</v>
          </cell>
          <cell r="AZ55">
            <v>46112</v>
          </cell>
          <cell r="BA55" t="str">
            <v>-</v>
          </cell>
          <cell r="BB55" t="str">
            <v>-</v>
          </cell>
          <cell r="BC55">
            <v>35611</v>
          </cell>
          <cell r="BD55">
            <v>46387</v>
          </cell>
          <cell r="BE55" t="str">
            <v>-</v>
          </cell>
          <cell r="BF55" t="str">
            <v>-</v>
          </cell>
          <cell r="BG55">
            <v>39083</v>
          </cell>
          <cell r="BH55">
            <v>46387</v>
          </cell>
          <cell r="BI55"/>
          <cell r="BJ55" t="str">
            <v>W</v>
          </cell>
          <cell r="BK55" t="str">
            <v>W</v>
          </cell>
          <cell r="BL55" t="str">
            <v>G</v>
          </cell>
          <cell r="BM55" t="str">
            <v>G</v>
          </cell>
          <cell r="BN55" t="str">
            <v>G</v>
          </cell>
          <cell r="BO55" t="str">
            <v>G</v>
          </cell>
          <cell r="BP55" t="str">
            <v>G</v>
          </cell>
          <cell r="BQ55" t="str">
            <v>entfällt</v>
          </cell>
          <cell r="BR55" t="str">
            <v>W1</v>
          </cell>
          <cell r="BS55" t="str">
            <v>W1</v>
          </cell>
          <cell r="BT55" t="str">
            <v>G1</v>
          </cell>
          <cell r="BU55" t="str">
            <v>G1</v>
          </cell>
          <cell r="BV55" t="str">
            <v>G1</v>
          </cell>
          <cell r="BW55" t="str">
            <v>G1</v>
          </cell>
          <cell r="BX55" t="str">
            <v>G1</v>
          </cell>
          <cell r="BY55" t="str">
            <v>entfällt</v>
          </cell>
          <cell r="BZ55">
            <v>19619.09</v>
          </cell>
          <cell r="CA55">
            <v>3.6241715003509811</v>
          </cell>
          <cell r="CB55">
            <v>5563.0209999999997</v>
          </cell>
          <cell r="CC55">
            <v>1597.1469999999999</v>
          </cell>
          <cell r="CD55">
            <v>3772.0650000000001</v>
          </cell>
          <cell r="CE55">
            <v>0</v>
          </cell>
          <cell r="CF55">
            <v>14.907999999999999</v>
          </cell>
          <cell r="CG55">
            <v>0</v>
          </cell>
          <cell r="CH55">
            <v>237</v>
          </cell>
          <cell r="CI55">
            <v>503.07600000000002</v>
          </cell>
          <cell r="CJ55">
            <v>863.42899999999997</v>
          </cell>
          <cell r="CK55">
            <v>0</v>
          </cell>
          <cell r="CL55">
            <v>0</v>
          </cell>
          <cell r="CM55">
            <v>129.24</v>
          </cell>
          <cell r="CN55">
            <v>0</v>
          </cell>
          <cell r="CO55">
            <v>2108.835</v>
          </cell>
          <cell r="CP55">
            <v>1391</v>
          </cell>
          <cell r="CQ55">
            <v>162.416</v>
          </cell>
          <cell r="CR55">
            <v>73.581999999999994</v>
          </cell>
          <cell r="CS55">
            <v>2</v>
          </cell>
          <cell r="CT55">
            <v>61.021999999999998</v>
          </cell>
          <cell r="CU55">
            <v>18</v>
          </cell>
          <cell r="CV55">
            <v>0</v>
          </cell>
          <cell r="CW55">
            <v>58</v>
          </cell>
          <cell r="CX55">
            <v>35.786000000000001</v>
          </cell>
          <cell r="CY55">
            <v>0</v>
          </cell>
          <cell r="CZ55">
            <v>80.481999999999999</v>
          </cell>
          <cell r="DA55">
            <v>0</v>
          </cell>
          <cell r="DB55">
            <v>0</v>
          </cell>
          <cell r="DC55">
            <v>0</v>
          </cell>
          <cell r="DD55">
            <v>0</v>
          </cell>
          <cell r="DE55">
            <v>215</v>
          </cell>
          <cell r="DF55">
            <v>0</v>
          </cell>
          <cell r="DG55">
            <v>0</v>
          </cell>
          <cell r="DH55">
            <v>0</v>
          </cell>
          <cell r="DI55">
            <v>158</v>
          </cell>
          <cell r="DJ55">
            <v>0</v>
          </cell>
          <cell r="DK55">
            <v>28</v>
          </cell>
          <cell r="DL55">
            <v>0</v>
          </cell>
          <cell r="DM55">
            <v>922.66700000000003</v>
          </cell>
          <cell r="DN55">
            <v>0</v>
          </cell>
          <cell r="DO55">
            <v>0</v>
          </cell>
          <cell r="DP55">
            <v>0</v>
          </cell>
          <cell r="DQ55">
            <v>941.92</v>
          </cell>
          <cell r="DR55">
            <v>506.56</v>
          </cell>
          <cell r="DS55">
            <v>0</v>
          </cell>
          <cell r="DT55">
            <v>1448.48</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5.16</v>
          </cell>
          <cell r="EJ55">
            <v>0</v>
          </cell>
          <cell r="EK55">
            <v>5.16</v>
          </cell>
          <cell r="EL55">
            <v>10.9</v>
          </cell>
          <cell r="EM55">
            <v>90</v>
          </cell>
          <cell r="EN55">
            <v>239</v>
          </cell>
          <cell r="EO55">
            <v>1</v>
          </cell>
          <cell r="EP55" t="str">
            <v>ja</v>
          </cell>
          <cell r="EQ55">
            <v>822.32</v>
          </cell>
          <cell r="ER55">
            <v>631.32000000000005</v>
          </cell>
          <cell r="ES55">
            <v>1453.64</v>
          </cell>
          <cell r="ET55" t="str">
            <v>entfällt</v>
          </cell>
          <cell r="EU55" t="str">
            <v>entfällt</v>
          </cell>
          <cell r="EV55">
            <v>6198.8506025641909</v>
          </cell>
          <cell r="EW55">
            <v>61.795931071948111</v>
          </cell>
          <cell r="EX55">
            <v>4722.5340036736588</v>
          </cell>
          <cell r="EY55">
            <v>396.00669829578158</v>
          </cell>
          <cell r="EZ55">
            <v>6292.6353266692795</v>
          </cell>
          <cell r="FA55">
            <v>31.835629123938286</v>
          </cell>
          <cell r="FB55">
            <v>1912.56611632933</v>
          </cell>
          <cell r="FC55">
            <v>2.8656922718740572</v>
          </cell>
          <cell r="FD55">
            <v>19619.09</v>
          </cell>
        </row>
        <row r="56">
          <cell r="I56">
            <v>2333</v>
          </cell>
          <cell r="J56" t="str">
            <v>Berlin, Pfannschmidtstr. 13-23, Röländer Str. 47</v>
          </cell>
          <cell r="K56" t="str">
            <v>Team 01</v>
          </cell>
          <cell r="L56" t="str">
            <v>Team 1 &amp; 2</v>
          </cell>
          <cell r="M56" t="str">
            <v>Gauger, Sebastian</v>
          </cell>
          <cell r="N56" t="str">
            <v>Schroll, Marcel</v>
          </cell>
          <cell r="O56" t="str">
            <v>Preis, Andrea</v>
          </cell>
          <cell r="P56" t="str">
            <v>Specht, Ronny</v>
          </cell>
          <cell r="Q56" t="str">
            <v>McKie, Jody</v>
          </cell>
          <cell r="R56" t="str">
            <v>3011.001.01</v>
          </cell>
          <cell r="S56" t="str">
            <v>3011.102.01</v>
          </cell>
          <cell r="T56" t="str">
            <v>40</v>
          </cell>
          <cell r="U56" t="str">
            <v>Mietwohnanlage</v>
          </cell>
          <cell r="V56"/>
          <cell r="W56" t="str">
            <v>TN04</v>
          </cell>
          <cell r="X56" t="str">
            <v>Wohnen</v>
          </cell>
          <cell r="Y56" t="str">
            <v>Wohnen</v>
          </cell>
          <cell r="Z56" t="str">
            <v>Berlin</v>
          </cell>
          <cell r="AA56" t="str">
            <v>13125</v>
          </cell>
          <cell r="AB56" t="str">
            <v>Berlin</v>
          </cell>
          <cell r="AC56" t="str">
            <v>Pankow</v>
          </cell>
          <cell r="AD56" t="str">
            <v>Karow</v>
          </cell>
          <cell r="AE56" t="str">
            <v>Pfannschmidtstr. 13</v>
          </cell>
          <cell r="AF56" t="str">
            <v>3011/3011/3011/2333/0001</v>
          </cell>
          <cell r="AG56">
            <v>2333</v>
          </cell>
          <cell r="AH56" t="str">
            <v>LBB04 LBB Fonds 4 Standort 01 Teilgarantie 01</v>
          </cell>
          <cell r="AI56">
            <v>1</v>
          </cell>
          <cell r="AJ56">
            <v>89</v>
          </cell>
          <cell r="AK56">
            <v>0</v>
          </cell>
          <cell r="AL56">
            <v>5453.5299999999943</v>
          </cell>
          <cell r="AM56">
            <v>583.20000000000005</v>
          </cell>
          <cell r="AN56">
            <v>357</v>
          </cell>
          <cell r="AO56">
            <v>357</v>
          </cell>
          <cell r="AP56" t="str">
            <v>-</v>
          </cell>
          <cell r="AQ56" t="str">
            <v>3011.102.01</v>
          </cell>
          <cell r="AR56">
            <v>5</v>
          </cell>
          <cell r="AS56">
            <v>7</v>
          </cell>
          <cell r="AT56">
            <v>1</v>
          </cell>
          <cell r="AU56">
            <v>35611</v>
          </cell>
          <cell r="AV56">
            <v>46387</v>
          </cell>
          <cell r="AW56">
            <v>35611</v>
          </cell>
          <cell r="AX56">
            <v>46387</v>
          </cell>
          <cell r="AY56">
            <v>41730</v>
          </cell>
          <cell r="AZ56">
            <v>46112</v>
          </cell>
          <cell r="BA56" t="str">
            <v>-</v>
          </cell>
          <cell r="BB56" t="str">
            <v>-</v>
          </cell>
          <cell r="BC56">
            <v>35611</v>
          </cell>
          <cell r="BD56">
            <v>46387</v>
          </cell>
          <cell r="BE56" t="str">
            <v>-</v>
          </cell>
          <cell r="BF56" t="str">
            <v>-</v>
          </cell>
          <cell r="BG56">
            <v>39083</v>
          </cell>
          <cell r="BH56">
            <v>46387</v>
          </cell>
          <cell r="BI56"/>
          <cell r="BJ56" t="str">
            <v>W</v>
          </cell>
          <cell r="BK56" t="str">
            <v>W</v>
          </cell>
          <cell r="BL56" t="str">
            <v>G</v>
          </cell>
          <cell r="BM56" t="str">
            <v>G</v>
          </cell>
          <cell r="BN56" t="str">
            <v>G</v>
          </cell>
          <cell r="BO56" t="str">
            <v>G</v>
          </cell>
          <cell r="BP56" t="str">
            <v>G</v>
          </cell>
          <cell r="BQ56" t="str">
            <v>entfällt</v>
          </cell>
          <cell r="BR56" t="str">
            <v>W1</v>
          </cell>
          <cell r="BS56" t="str">
            <v>W1</v>
          </cell>
          <cell r="BT56" t="str">
            <v>G1</v>
          </cell>
          <cell r="BU56" t="str">
            <v>G1</v>
          </cell>
          <cell r="BV56" t="str">
            <v>G1</v>
          </cell>
          <cell r="BW56" t="str">
            <v>G1</v>
          </cell>
          <cell r="BX56" t="str">
            <v>G1</v>
          </cell>
          <cell r="BY56" t="str">
            <v>entfällt</v>
          </cell>
          <cell r="BZ56">
            <v>20556.420000000006</v>
          </cell>
          <cell r="CA56">
            <v>3.7693787326740713</v>
          </cell>
          <cell r="CB56">
            <v>5849.1310000000003</v>
          </cell>
          <cell r="CC56">
            <v>1642.9780000000001</v>
          </cell>
          <cell r="CD56">
            <v>3970.8310000000001</v>
          </cell>
          <cell r="CE56">
            <v>665.67899999999997</v>
          </cell>
          <cell r="CF56">
            <v>194.36699999999999</v>
          </cell>
          <cell r="CG56">
            <v>0</v>
          </cell>
          <cell r="CH56">
            <v>155</v>
          </cell>
          <cell r="CI56">
            <v>0</v>
          </cell>
          <cell r="CJ56">
            <v>1518.442</v>
          </cell>
          <cell r="CK56">
            <v>0</v>
          </cell>
          <cell r="CL56">
            <v>0</v>
          </cell>
          <cell r="CM56">
            <v>81.411000000000001</v>
          </cell>
          <cell r="CN56">
            <v>0</v>
          </cell>
          <cell r="CO56">
            <v>1430.6389999999999</v>
          </cell>
          <cell r="CP56">
            <v>976</v>
          </cell>
          <cell r="CQ56">
            <v>181.56399999999999</v>
          </cell>
          <cell r="CR56">
            <v>85.287000000000006</v>
          </cell>
          <cell r="CS56">
            <v>2</v>
          </cell>
          <cell r="CT56">
            <v>84.694000000000003</v>
          </cell>
          <cell r="CU56">
            <v>40</v>
          </cell>
          <cell r="CV56">
            <v>0</v>
          </cell>
          <cell r="CW56">
            <v>24</v>
          </cell>
          <cell r="CX56">
            <v>14.959</v>
          </cell>
          <cell r="CY56">
            <v>64.204999999999998</v>
          </cell>
          <cell r="CZ56">
            <v>60.908000000000001</v>
          </cell>
          <cell r="DA56">
            <v>0</v>
          </cell>
          <cell r="DB56">
            <v>0</v>
          </cell>
          <cell r="DC56">
            <v>0</v>
          </cell>
          <cell r="DD56">
            <v>0</v>
          </cell>
          <cell r="DE56">
            <v>461</v>
          </cell>
          <cell r="DF56">
            <v>0</v>
          </cell>
          <cell r="DG56">
            <v>0</v>
          </cell>
          <cell r="DH56">
            <v>0</v>
          </cell>
          <cell r="DI56">
            <v>48</v>
          </cell>
          <cell r="DJ56">
            <v>0</v>
          </cell>
          <cell r="DK56">
            <v>0</v>
          </cell>
          <cell r="DL56">
            <v>0</v>
          </cell>
          <cell r="DM56">
            <v>785.71</v>
          </cell>
          <cell r="DN56">
            <v>0</v>
          </cell>
          <cell r="DO56">
            <v>0</v>
          </cell>
          <cell r="DP56">
            <v>0</v>
          </cell>
          <cell r="DQ56">
            <v>740.18</v>
          </cell>
          <cell r="DR56">
            <v>691.39</v>
          </cell>
          <cell r="DS56">
            <v>0</v>
          </cell>
          <cell r="DT56">
            <v>1431.57</v>
          </cell>
          <cell r="DU56">
            <v>0</v>
          </cell>
          <cell r="DV56">
            <v>0</v>
          </cell>
          <cell r="DW56">
            <v>0</v>
          </cell>
          <cell r="DX56">
            <v>0</v>
          </cell>
          <cell r="DY56">
            <v>0</v>
          </cell>
          <cell r="DZ56">
            <v>0</v>
          </cell>
          <cell r="EA56">
            <v>0</v>
          </cell>
          <cell r="EB56">
            <v>0</v>
          </cell>
          <cell r="EC56">
            <v>0</v>
          </cell>
          <cell r="ED56">
            <v>0</v>
          </cell>
          <cell r="EE56">
            <v>0</v>
          </cell>
          <cell r="EF56">
            <v>0</v>
          </cell>
          <cell r="EG56">
            <v>0</v>
          </cell>
          <cell r="EH56">
            <v>0</v>
          </cell>
          <cell r="EI56">
            <v>4.5999999999999996</v>
          </cell>
          <cell r="EJ56">
            <v>0</v>
          </cell>
          <cell r="EK56">
            <v>4.5999999999999996</v>
          </cell>
          <cell r="EL56">
            <v>16.010000000000002</v>
          </cell>
          <cell r="EM56">
            <v>95</v>
          </cell>
          <cell r="EN56">
            <v>216.06</v>
          </cell>
          <cell r="EO56">
            <v>1</v>
          </cell>
          <cell r="EP56" t="str">
            <v>ja</v>
          </cell>
          <cell r="EQ56">
            <v>725.42</v>
          </cell>
          <cell r="ER56">
            <v>710.74999999999989</v>
          </cell>
          <cell r="ES56">
            <v>1436.1699999999998</v>
          </cell>
          <cell r="ET56" t="str">
            <v>entfällt</v>
          </cell>
          <cell r="EU56" t="str">
            <v>entfällt</v>
          </cell>
          <cell r="EV56">
            <v>6495.0095291658599</v>
          </cell>
          <cell r="EW56">
            <v>64.74831979495562</v>
          </cell>
          <cell r="EX56">
            <v>4948.1597996541786</v>
          </cell>
          <cell r="EY56">
            <v>414.92648298067706</v>
          </cell>
          <cell r="EZ56">
            <v>6593.2749521945689</v>
          </cell>
          <cell r="FA56">
            <v>33.356621700390164</v>
          </cell>
          <cell r="FB56">
            <v>2003.9416897029669</v>
          </cell>
          <cell r="FC56">
            <v>3.0026048064103543</v>
          </cell>
          <cell r="FD56">
            <v>20556.420000000009</v>
          </cell>
        </row>
        <row r="57">
          <cell r="I57">
            <v>2132</v>
          </cell>
          <cell r="J57" t="str">
            <v>Berlin, Achillesstr., Busonistr.</v>
          </cell>
          <cell r="K57" t="str">
            <v>Team 01</v>
          </cell>
          <cell r="L57" t="str">
            <v>Sonstige/Stellplätze</v>
          </cell>
          <cell r="M57" t="str">
            <v>Klima, Colette</v>
          </cell>
          <cell r="N57" t="str">
            <v>Schroll, Marcel</v>
          </cell>
          <cell r="O57" t="str">
            <v>Winkler, Mary</v>
          </cell>
          <cell r="P57" t="str">
            <v>Specht, Ronny</v>
          </cell>
          <cell r="Q57" t="str">
            <v>McKie, Jody</v>
          </cell>
          <cell r="R57" t="str">
            <v>3012.002.01</v>
          </cell>
          <cell r="S57" t="str">
            <v>3012.100.02</v>
          </cell>
          <cell r="T57" t="str">
            <v>40</v>
          </cell>
          <cell r="U57" t="str">
            <v>Mietwohnanlage</v>
          </cell>
          <cell r="V57"/>
          <cell r="W57" t="str">
            <v>TN04</v>
          </cell>
          <cell r="X57" t="str">
            <v>Wohnen</v>
          </cell>
          <cell r="Y57" t="str">
            <v>Wohnen</v>
          </cell>
          <cell r="Z57" t="str">
            <v>Berlin</v>
          </cell>
          <cell r="AA57" t="str">
            <v>13125</v>
          </cell>
          <cell r="AB57" t="str">
            <v>Berlin</v>
          </cell>
          <cell r="AC57" t="str">
            <v>Pankow</v>
          </cell>
          <cell r="AD57" t="str">
            <v>Karow</v>
          </cell>
          <cell r="AE57" t="str">
            <v>Berlin, Achillesstr., Busonistr.</v>
          </cell>
          <cell r="AF57" t="str">
            <v>3012/3012/3012/2132/1001</v>
          </cell>
          <cell r="AG57">
            <v>2132</v>
          </cell>
          <cell r="AH57" t="str">
            <v>LBB05 LBB Fonds 5 Standort 02 Teilgarantie 90</v>
          </cell>
          <cell r="AI57">
            <v>52</v>
          </cell>
          <cell r="AJ57">
            <v>0</v>
          </cell>
          <cell r="AK57">
            <v>52</v>
          </cell>
          <cell r="AL57">
            <v>0</v>
          </cell>
          <cell r="AM57">
            <v>0.01</v>
          </cell>
          <cell r="AN57">
            <v>0.01</v>
          </cell>
          <cell r="AO57">
            <v>0.01</v>
          </cell>
          <cell r="AP57" t="str">
            <v>-</v>
          </cell>
          <cell r="AQ57" t="str">
            <v>3012.100.02</v>
          </cell>
          <cell r="AR57">
            <v>0</v>
          </cell>
          <cell r="AS57"/>
          <cell r="AT57">
            <v>1</v>
          </cell>
          <cell r="AU57">
            <v>39083</v>
          </cell>
          <cell r="AV57">
            <v>46387</v>
          </cell>
          <cell r="AW57">
            <v>39083</v>
          </cell>
          <cell r="AX57">
            <v>46387</v>
          </cell>
          <cell r="AY57">
            <v>39083</v>
          </cell>
          <cell r="AZ57">
            <v>46387</v>
          </cell>
          <cell r="BA57" t="str">
            <v>-</v>
          </cell>
          <cell r="BB57" t="str">
            <v>-</v>
          </cell>
          <cell r="BC57">
            <v>39083</v>
          </cell>
          <cell r="BD57">
            <v>46387</v>
          </cell>
          <cell r="BE57" t="str">
            <v>-</v>
          </cell>
          <cell r="BF57" t="str">
            <v>-</v>
          </cell>
          <cell r="BG57">
            <v>39083</v>
          </cell>
          <cell r="BH57">
            <v>46387</v>
          </cell>
          <cell r="BI57"/>
          <cell r="BJ57" t="str">
            <v>W</v>
          </cell>
          <cell r="BK57" t="str">
            <v>W</v>
          </cell>
          <cell r="BL57" t="str">
            <v>G</v>
          </cell>
          <cell r="BM57" t="str">
            <v>G</v>
          </cell>
          <cell r="BN57" t="str">
            <v>G</v>
          </cell>
          <cell r="BO57" t="str">
            <v>G</v>
          </cell>
          <cell r="BP57" t="str">
            <v>G</v>
          </cell>
          <cell r="BQ57" t="str">
            <v>entfällt</v>
          </cell>
          <cell r="BR57" t="str">
            <v>W1</v>
          </cell>
          <cell r="BS57" t="str">
            <v>W1</v>
          </cell>
          <cell r="BT57" t="str">
            <v>G1</v>
          </cell>
          <cell r="BU57" t="str">
            <v>G1</v>
          </cell>
          <cell r="BV57" t="str">
            <v>G1</v>
          </cell>
          <cell r="BW57" t="str">
            <v>G1</v>
          </cell>
          <cell r="BX57" t="str">
            <v>G1</v>
          </cell>
          <cell r="BY57" t="str">
            <v>entfällt</v>
          </cell>
          <cell r="BZ57">
            <v>0</v>
          </cell>
          <cell r="CA57" t="str">
            <v>-</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1</v>
          </cell>
          <cell r="EP57" t="str">
            <v>ja</v>
          </cell>
          <cell r="EQ57"/>
          <cell r="ER57">
            <v>0</v>
          </cell>
          <cell r="ES57">
            <v>0</v>
          </cell>
          <cell r="ET57" t="str">
            <v>entfällt</v>
          </cell>
          <cell r="EU57" t="str">
            <v>entfällt</v>
          </cell>
          <cell r="EV57">
            <v>0</v>
          </cell>
          <cell r="EW57">
            <v>0</v>
          </cell>
          <cell r="EX57">
            <v>0</v>
          </cell>
          <cell r="EY57">
            <v>0</v>
          </cell>
          <cell r="EZ57">
            <v>0</v>
          </cell>
          <cell r="FA57">
            <v>0</v>
          </cell>
          <cell r="FB57">
            <v>0</v>
          </cell>
          <cell r="FC57">
            <v>0</v>
          </cell>
          <cell r="FD57">
            <v>0</v>
          </cell>
        </row>
        <row r="58">
          <cell r="I58">
            <v>2133</v>
          </cell>
          <cell r="J58" t="str">
            <v>Berlin, Elfriede-Kuhr-Str. 22-28 und andere</v>
          </cell>
          <cell r="K58" t="str">
            <v>Team 02</v>
          </cell>
          <cell r="L58" t="str">
            <v>Sonstige/Stellplätze</v>
          </cell>
          <cell r="M58" t="str">
            <v>Klima, Colette</v>
          </cell>
          <cell r="N58" t="str">
            <v>Schroll, Marcel</v>
          </cell>
          <cell r="O58" t="str">
            <v>Lebelt, Monika</v>
          </cell>
          <cell r="P58" t="str">
            <v>Geisthardt, Alexandra / Walter, Heike</v>
          </cell>
          <cell r="Q58" t="str">
            <v>Bauer, Ralf</v>
          </cell>
          <cell r="R58" t="str">
            <v>3012.003.01</v>
          </cell>
          <cell r="S58" t="str">
            <v>3012.100.03</v>
          </cell>
          <cell r="T58" t="str">
            <v>40</v>
          </cell>
          <cell r="U58" t="str">
            <v>Mietwohnanlage</v>
          </cell>
          <cell r="V58"/>
          <cell r="W58" t="str">
            <v>TN04</v>
          </cell>
          <cell r="X58" t="str">
            <v>Wohnen</v>
          </cell>
          <cell r="Y58" t="str">
            <v>Wohnen</v>
          </cell>
          <cell r="Z58" t="str">
            <v>Berlin</v>
          </cell>
          <cell r="AA58" t="str">
            <v>12355</v>
          </cell>
          <cell r="AB58" t="str">
            <v>Berlin</v>
          </cell>
          <cell r="AC58" t="str">
            <v>Neukölln</v>
          </cell>
          <cell r="AD58" t="str">
            <v>Rudow</v>
          </cell>
          <cell r="AE58" t="str">
            <v>Berlin, Elfriede-Kuhr-Str. 22-28</v>
          </cell>
          <cell r="AF58" t="str">
            <v>3012/3012/3012/2133/1001</v>
          </cell>
          <cell r="AG58">
            <v>2133</v>
          </cell>
          <cell r="AH58" t="str">
            <v>LBB05 LBB Fonds 5 Standort 03 Teilgarantie 90</v>
          </cell>
          <cell r="AI58">
            <v>52</v>
          </cell>
          <cell r="AJ58">
            <v>158</v>
          </cell>
          <cell r="AK58">
            <v>52</v>
          </cell>
          <cell r="AL58">
            <v>11025.319999999992</v>
          </cell>
          <cell r="AM58">
            <v>0.01</v>
          </cell>
          <cell r="AN58">
            <v>0.01</v>
          </cell>
          <cell r="AO58">
            <v>0.01</v>
          </cell>
          <cell r="AP58" t="str">
            <v>-</v>
          </cell>
          <cell r="AQ58" t="str">
            <v>3012.100.03</v>
          </cell>
          <cell r="AR58">
            <v>5</v>
          </cell>
          <cell r="AS58">
            <v>18</v>
          </cell>
          <cell r="AT58">
            <v>5</v>
          </cell>
          <cell r="AU58">
            <v>42370</v>
          </cell>
          <cell r="AV58">
            <v>46387</v>
          </cell>
          <cell r="AW58">
            <v>42370</v>
          </cell>
          <cell r="AX58">
            <v>46387</v>
          </cell>
          <cell r="AY58">
            <v>39447</v>
          </cell>
          <cell r="AZ58">
            <v>46387</v>
          </cell>
          <cell r="BA58">
            <v>42370</v>
          </cell>
          <cell r="BB58">
            <v>46387</v>
          </cell>
          <cell r="BC58">
            <v>42370</v>
          </cell>
          <cell r="BD58">
            <v>46387</v>
          </cell>
          <cell r="BE58" t="str">
            <v>-</v>
          </cell>
          <cell r="BF58" t="str">
            <v>-</v>
          </cell>
          <cell r="BG58">
            <v>42370</v>
          </cell>
          <cell r="BH58">
            <v>46387</v>
          </cell>
          <cell r="BI58"/>
          <cell r="BJ58" t="str">
            <v>W</v>
          </cell>
          <cell r="BK58" t="str">
            <v>W</v>
          </cell>
          <cell r="BL58" t="str">
            <v>G</v>
          </cell>
          <cell r="BM58" t="str">
            <v>G</v>
          </cell>
          <cell r="BN58" t="str">
            <v>G</v>
          </cell>
          <cell r="BO58" t="str">
            <v>G</v>
          </cell>
          <cell r="BP58" t="str">
            <v>G</v>
          </cell>
          <cell r="BQ58" t="str">
            <v>entfällt</v>
          </cell>
          <cell r="BR58" t="str">
            <v>W5</v>
          </cell>
          <cell r="BS58" t="str">
            <v>W5</v>
          </cell>
          <cell r="BT58" t="str">
            <v>G5</v>
          </cell>
          <cell r="BU58" t="str">
            <v>G5</v>
          </cell>
          <cell r="BV58" t="str">
            <v>G5</v>
          </cell>
          <cell r="BW58" t="str">
            <v>G5</v>
          </cell>
          <cell r="BX58" t="str">
            <v>G5</v>
          </cell>
          <cell r="BY58" t="str">
            <v>entfällt</v>
          </cell>
          <cell r="BZ58">
            <v>39161.310000000027</v>
          </cell>
          <cell r="CA58">
            <v>3.5519431635544412</v>
          </cell>
          <cell r="CB58">
            <v>11857.28</v>
          </cell>
          <cell r="CC58">
            <v>3602.8910000000001</v>
          </cell>
          <cell r="CD58">
            <v>6002.4960000000001</v>
          </cell>
          <cell r="CE58">
            <v>1290.8499999999999</v>
          </cell>
          <cell r="CF58">
            <v>64.058999999999997</v>
          </cell>
          <cell r="CG58">
            <v>0</v>
          </cell>
          <cell r="CH58">
            <v>505</v>
          </cell>
          <cell r="CI58">
            <v>262.12</v>
          </cell>
          <cell r="CJ58">
            <v>1865.6030000000001</v>
          </cell>
          <cell r="CK58">
            <v>0</v>
          </cell>
          <cell r="CL58">
            <v>0</v>
          </cell>
          <cell r="CM58">
            <v>53.131999999999998</v>
          </cell>
          <cell r="CN58">
            <v>0</v>
          </cell>
          <cell r="CO58">
            <v>2139.3829999999998</v>
          </cell>
          <cell r="CP58">
            <v>1011</v>
          </cell>
          <cell r="CQ58">
            <v>0</v>
          </cell>
          <cell r="CR58">
            <v>102.407</v>
          </cell>
          <cell r="CS58">
            <v>0</v>
          </cell>
          <cell r="CT58">
            <v>924.60199999999998</v>
          </cell>
          <cell r="CU58">
            <v>76</v>
          </cell>
          <cell r="CV58">
            <v>0</v>
          </cell>
          <cell r="CW58">
            <v>350</v>
          </cell>
          <cell r="CX58">
            <v>42.343000000000004</v>
          </cell>
          <cell r="CY58">
            <v>910.22</v>
          </cell>
          <cell r="CZ58">
            <v>107.919</v>
          </cell>
          <cell r="DA58">
            <v>0</v>
          </cell>
          <cell r="DB58">
            <v>0</v>
          </cell>
          <cell r="DC58">
            <v>0</v>
          </cell>
          <cell r="DD58">
            <v>0</v>
          </cell>
          <cell r="DE58">
            <v>847</v>
          </cell>
          <cell r="DF58">
            <v>0</v>
          </cell>
          <cell r="DG58">
            <v>0</v>
          </cell>
          <cell r="DH58">
            <v>0</v>
          </cell>
          <cell r="DI58">
            <v>0</v>
          </cell>
          <cell r="DJ58">
            <v>0</v>
          </cell>
          <cell r="DK58">
            <v>165</v>
          </cell>
          <cell r="DL58">
            <v>0</v>
          </cell>
          <cell r="DM58">
            <v>1553.623</v>
          </cell>
          <cell r="DN58">
            <v>0</v>
          </cell>
          <cell r="DO58">
            <v>1019.01</v>
          </cell>
          <cell r="DP58">
            <v>0</v>
          </cell>
          <cell r="DQ58">
            <v>1638.83</v>
          </cell>
          <cell r="DR58">
            <v>93.98</v>
          </cell>
          <cell r="DS58">
            <v>0</v>
          </cell>
          <cell r="DT58">
            <v>2751.82</v>
          </cell>
          <cell r="DU58">
            <v>0</v>
          </cell>
          <cell r="DV58">
            <v>0</v>
          </cell>
          <cell r="DW58">
            <v>0</v>
          </cell>
          <cell r="DX58">
            <v>0</v>
          </cell>
          <cell r="DY58">
            <v>0</v>
          </cell>
          <cell r="DZ58">
            <v>0</v>
          </cell>
          <cell r="EA58">
            <v>6.88</v>
          </cell>
          <cell r="EB58">
            <v>0</v>
          </cell>
          <cell r="EC58">
            <v>1.08</v>
          </cell>
          <cell r="ED58">
            <v>0</v>
          </cell>
          <cell r="EE58">
            <v>0</v>
          </cell>
          <cell r="EF58">
            <v>7.96</v>
          </cell>
          <cell r="EG58">
            <v>0</v>
          </cell>
          <cell r="EH58">
            <v>0</v>
          </cell>
          <cell r="EI58">
            <v>10.46</v>
          </cell>
          <cell r="EJ58">
            <v>0.6</v>
          </cell>
          <cell r="EK58">
            <v>11.06</v>
          </cell>
          <cell r="EL58">
            <v>26.21</v>
          </cell>
          <cell r="EM58">
            <v>166</v>
          </cell>
          <cell r="EN58">
            <v>650.66999999999996</v>
          </cell>
          <cell r="EO58">
            <v>1</v>
          </cell>
          <cell r="EP58" t="str">
            <v>ja</v>
          </cell>
          <cell r="EQ58">
            <v>1433.24</v>
          </cell>
          <cell r="ER58">
            <v>1337.6000000000001</v>
          </cell>
          <cell r="ES58">
            <v>2770.84</v>
          </cell>
          <cell r="ET58" t="str">
            <v>entfällt</v>
          </cell>
          <cell r="EU58" t="str">
            <v>entfällt</v>
          </cell>
          <cell r="EV58">
            <v>12373.41334846332</v>
          </cell>
          <cell r="EW58">
            <v>123.34973810952465</v>
          </cell>
          <cell r="EX58">
            <v>9426.5645401191105</v>
          </cell>
          <cell r="EY58">
            <v>790.46179379561352</v>
          </cell>
          <cell r="EZ58">
            <v>12560.615336626066</v>
          </cell>
          <cell r="FA58">
            <v>63.546522349791786</v>
          </cell>
          <cell r="FB58">
            <v>3817.6385641265219</v>
          </cell>
          <cell r="FC58">
            <v>5.7201564100814215</v>
          </cell>
          <cell r="FD58">
            <v>39161.310000000027</v>
          </cell>
        </row>
        <row r="59">
          <cell r="I59">
            <v>2218</v>
          </cell>
          <cell r="J59" t="str">
            <v>Berlin, Brunnenstr. 111a-k, Voltastr. 1a-b,2a-b,3</v>
          </cell>
          <cell r="K59" t="str">
            <v>Team 01</v>
          </cell>
          <cell r="L59" t="str">
            <v>Team 7 &amp; 8</v>
          </cell>
          <cell r="M59" t="str">
            <v>Klima, Colette</v>
          </cell>
          <cell r="N59" t="str">
            <v>Schroll, Marcel</v>
          </cell>
          <cell r="O59" t="str">
            <v>Trapp, Cindy</v>
          </cell>
          <cell r="P59" t="str">
            <v>Herfordt, Marten / Hilbrecht, Dirk</v>
          </cell>
          <cell r="Q59" t="str">
            <v>Bauer, Ralf</v>
          </cell>
          <cell r="R59" t="str">
            <v>3012.004.01</v>
          </cell>
          <cell r="S59" t="str">
            <v>3012.100.04</v>
          </cell>
          <cell r="T59" t="str">
            <v>21</v>
          </cell>
          <cell r="U59" t="str">
            <v>Büro- und Geschäftshaus</v>
          </cell>
          <cell r="V59"/>
          <cell r="W59" t="str">
            <v>TN02</v>
          </cell>
          <cell r="X59" t="str">
            <v>Büro</v>
          </cell>
          <cell r="Y59" t="str">
            <v>Gewerbe</v>
          </cell>
          <cell r="Z59" t="str">
            <v>Berlin</v>
          </cell>
          <cell r="AA59" t="str">
            <v>13355</v>
          </cell>
          <cell r="AB59" t="str">
            <v>Berlin</v>
          </cell>
          <cell r="AC59" t="str">
            <v>Mitte</v>
          </cell>
          <cell r="AD59" t="str">
            <v>Gesundbrunnen</v>
          </cell>
          <cell r="AE59" t="str">
            <v>Brunnenstr. 110c</v>
          </cell>
          <cell r="AF59" t="str">
            <v>3012/3012/3012/2218/0020</v>
          </cell>
          <cell r="AG59">
            <v>2218</v>
          </cell>
          <cell r="AH59"/>
          <cell r="AI59">
            <v>1</v>
          </cell>
          <cell r="AJ59">
            <v>42</v>
          </cell>
          <cell r="AK59">
            <v>0</v>
          </cell>
          <cell r="AL59">
            <v>28626.040000000015</v>
          </cell>
          <cell r="AM59">
            <v>10311.06</v>
          </cell>
          <cell r="AN59">
            <v>8715.74</v>
          </cell>
          <cell r="AO59">
            <v>8715.74</v>
          </cell>
          <cell r="AP59">
            <v>7056</v>
          </cell>
          <cell r="AQ59" t="str">
            <v>3012.100.04</v>
          </cell>
          <cell r="AR59"/>
          <cell r="AS59">
            <v>13</v>
          </cell>
          <cell r="AT59" t="str">
            <v>WEG</v>
          </cell>
          <cell r="AU59">
            <v>38353</v>
          </cell>
          <cell r="AV59">
            <v>46387</v>
          </cell>
          <cell r="AW59">
            <v>38353</v>
          </cell>
          <cell r="AX59">
            <v>46387</v>
          </cell>
          <cell r="AY59">
            <v>45291</v>
          </cell>
          <cell r="AZ59">
            <v>46387</v>
          </cell>
          <cell r="BA59" t="str">
            <v>-</v>
          </cell>
          <cell r="BB59" t="str">
            <v>-</v>
          </cell>
          <cell r="BC59">
            <v>36312</v>
          </cell>
          <cell r="BD59">
            <v>46387</v>
          </cell>
          <cell r="BE59" t="str">
            <v>31.12.2023</v>
          </cell>
          <cell r="BF59">
            <v>46387</v>
          </cell>
          <cell r="BG59">
            <v>36100</v>
          </cell>
          <cell r="BH59">
            <v>46326</v>
          </cell>
          <cell r="BI59"/>
          <cell r="BJ59" t="str">
            <v>W</v>
          </cell>
          <cell r="BK59" t="str">
            <v>W</v>
          </cell>
          <cell r="BL59" t="str">
            <v>G</v>
          </cell>
          <cell r="BM59" t="str">
            <v>G</v>
          </cell>
          <cell r="BN59" t="str">
            <v>G</v>
          </cell>
          <cell r="BO59" t="str">
            <v>G</v>
          </cell>
          <cell r="BP59" t="str">
            <v>G</v>
          </cell>
          <cell r="BQ59" t="str">
            <v>entfällt</v>
          </cell>
          <cell r="BR59" t="str">
            <v>entfällt</v>
          </cell>
          <cell r="BS59" t="str">
            <v>entfällt</v>
          </cell>
          <cell r="BT59" t="str">
            <v>entfällt</v>
          </cell>
          <cell r="BU59" t="str">
            <v>entfällt</v>
          </cell>
          <cell r="BV59" t="str">
            <v>entfällt</v>
          </cell>
          <cell r="BW59" t="str">
            <v>entfällt</v>
          </cell>
          <cell r="BX59" t="str">
            <v>entfällt</v>
          </cell>
          <cell r="BY59" t="str">
            <v>entfällt</v>
          </cell>
          <cell r="BZ59">
            <v>99224.37000000001</v>
          </cell>
          <cell r="CA59">
            <v>3.4662276025604646</v>
          </cell>
          <cell r="CB59">
            <v>16949.159</v>
          </cell>
          <cell r="CC59">
            <v>7072.223</v>
          </cell>
          <cell r="CD59">
            <v>6666.2150000000001</v>
          </cell>
          <cell r="CE59">
            <v>511.673</v>
          </cell>
          <cell r="CF59">
            <v>821.029</v>
          </cell>
          <cell r="CG59">
            <v>0</v>
          </cell>
          <cell r="CH59">
            <v>254</v>
          </cell>
          <cell r="CI59">
            <v>383.47300000000001</v>
          </cell>
          <cell r="CJ59">
            <v>2430.7240000000002</v>
          </cell>
          <cell r="CK59">
            <v>0</v>
          </cell>
          <cell r="CL59">
            <v>0</v>
          </cell>
          <cell r="CM59">
            <v>583.72900000000004</v>
          </cell>
          <cell r="CN59">
            <v>0</v>
          </cell>
          <cell r="CO59">
            <v>1744.058</v>
          </cell>
          <cell r="CP59">
            <v>594</v>
          </cell>
          <cell r="CQ59">
            <v>0</v>
          </cell>
          <cell r="CR59">
            <v>202.917</v>
          </cell>
          <cell r="CS59">
            <v>2</v>
          </cell>
          <cell r="CT59">
            <v>87.674999999999997</v>
          </cell>
          <cell r="CU59">
            <v>57</v>
          </cell>
          <cell r="CV59">
            <v>0</v>
          </cell>
          <cell r="CW59">
            <v>128</v>
          </cell>
          <cell r="CX59">
            <v>273.80399999999997</v>
          </cell>
          <cell r="CY59">
            <v>2542.7150000000001</v>
          </cell>
          <cell r="CZ59">
            <v>78.894000000000005</v>
          </cell>
          <cell r="DA59">
            <v>0</v>
          </cell>
          <cell r="DB59">
            <v>0</v>
          </cell>
          <cell r="DC59">
            <v>0</v>
          </cell>
          <cell r="DD59">
            <v>0</v>
          </cell>
          <cell r="DE59">
            <v>1262</v>
          </cell>
          <cell r="DF59">
            <v>0</v>
          </cell>
          <cell r="DG59">
            <v>101</v>
          </cell>
          <cell r="DH59">
            <v>0</v>
          </cell>
          <cell r="DI59">
            <v>34</v>
          </cell>
          <cell r="DJ59">
            <v>0</v>
          </cell>
          <cell r="DK59">
            <v>0</v>
          </cell>
          <cell r="DL59">
            <v>0</v>
          </cell>
          <cell r="DM59">
            <v>3209.6329999999998</v>
          </cell>
          <cell r="DN59">
            <v>0</v>
          </cell>
          <cell r="DO59">
            <v>2651.61</v>
          </cell>
          <cell r="DP59">
            <v>0</v>
          </cell>
          <cell r="DQ59">
            <v>1463.53</v>
          </cell>
          <cell r="DR59">
            <v>0</v>
          </cell>
          <cell r="DS59">
            <v>0</v>
          </cell>
          <cell r="DT59">
            <v>4115.1400000000003</v>
          </cell>
          <cell r="DU59">
            <v>0</v>
          </cell>
          <cell r="DV59">
            <v>0</v>
          </cell>
          <cell r="DW59">
            <v>0</v>
          </cell>
          <cell r="DX59">
            <v>0</v>
          </cell>
          <cell r="DY59">
            <v>0</v>
          </cell>
          <cell r="DZ59">
            <v>0</v>
          </cell>
          <cell r="EA59">
            <v>0</v>
          </cell>
          <cell r="EB59">
            <v>8.06</v>
          </cell>
          <cell r="EC59">
            <v>18.2</v>
          </cell>
          <cell r="ED59">
            <v>0</v>
          </cell>
          <cell r="EE59">
            <v>0</v>
          </cell>
          <cell r="EF59">
            <v>26.259999999999998</v>
          </cell>
          <cell r="EG59">
            <v>0</v>
          </cell>
          <cell r="EH59">
            <v>0</v>
          </cell>
          <cell r="EI59">
            <v>16.28</v>
          </cell>
          <cell r="EJ59">
            <v>0</v>
          </cell>
          <cell r="EK59">
            <v>16.28</v>
          </cell>
          <cell r="EL59">
            <v>0.48</v>
          </cell>
          <cell r="EM59">
            <v>282</v>
          </cell>
          <cell r="EN59">
            <v>630.32000000000005</v>
          </cell>
          <cell r="EO59">
            <v>1</v>
          </cell>
          <cell r="EP59" t="str">
            <v>nein, WEG</v>
          </cell>
          <cell r="EQ59"/>
          <cell r="ER59">
            <v>4115.1400000000003</v>
          </cell>
          <cell r="ES59"/>
          <cell r="ET59"/>
          <cell r="EU59"/>
          <cell r="EV59">
            <v>0</v>
          </cell>
          <cell r="EW59">
            <v>63691.452814496603</v>
          </cell>
          <cell r="EX59">
            <v>7662.1186105497181</v>
          </cell>
          <cell r="EY59">
            <v>5.0202025340712435</v>
          </cell>
          <cell r="EZ59">
            <v>16724.243705368797</v>
          </cell>
          <cell r="FA59">
            <v>0</v>
          </cell>
          <cell r="FB59">
            <v>2440.8720040814474</v>
          </cell>
          <cell r="FC59">
            <v>8700.6626629693747</v>
          </cell>
          <cell r="FD59">
            <v>99224.37000000001</v>
          </cell>
        </row>
        <row r="60">
          <cell r="I60">
            <v>2053</v>
          </cell>
          <cell r="J60" t="str">
            <v>Berlin, Heerstr. 596-600a, Nennhauser Damm 103-107</v>
          </cell>
          <cell r="K60" t="str">
            <v>Team 01</v>
          </cell>
          <cell r="L60" t="str">
            <v>Sonstige/Stellplätze</v>
          </cell>
          <cell r="M60" t="str">
            <v>Klima, Colette</v>
          </cell>
          <cell r="N60" t="str">
            <v>Krause, Jörn Peter</v>
          </cell>
          <cell r="O60" t="str">
            <v>Mattern, Daniela</v>
          </cell>
          <cell r="P60" t="str">
            <v>Team Spandau / Walter, Heike</v>
          </cell>
          <cell r="Q60" t="str">
            <v>Arlt, Detlef</v>
          </cell>
          <cell r="R60" t="str">
            <v>3012.011.01</v>
          </cell>
          <cell r="S60" t="str">
            <v>3012.100.11</v>
          </cell>
          <cell r="T60" t="str">
            <v>40</v>
          </cell>
          <cell r="U60" t="str">
            <v>Mietwohnanlage</v>
          </cell>
          <cell r="V60"/>
          <cell r="W60" t="str">
            <v>TN04</v>
          </cell>
          <cell r="X60" t="str">
            <v>Wohnen</v>
          </cell>
          <cell r="Y60" t="str">
            <v>Wohnen</v>
          </cell>
          <cell r="Z60" t="str">
            <v>Berlin</v>
          </cell>
          <cell r="AA60" t="str">
            <v>13591</v>
          </cell>
          <cell r="AB60" t="str">
            <v>Berlin</v>
          </cell>
          <cell r="AC60" t="str">
            <v>Spandau</v>
          </cell>
          <cell r="AD60" t="str">
            <v>Staaken</v>
          </cell>
          <cell r="AE60" t="str">
            <v>Berlin, Heerstr. 596-600a, Nennhauser Damm 103-107</v>
          </cell>
          <cell r="AF60" t="str">
            <v>3012/3012/3012/2053/1001</v>
          </cell>
          <cell r="AG60">
            <v>2053</v>
          </cell>
          <cell r="AH60" t="str">
            <v>LBB05 LBB Fonds 5 Standort 11 Teilgarantie 90</v>
          </cell>
          <cell r="AI60">
            <v>1</v>
          </cell>
          <cell r="AJ60">
            <v>208</v>
          </cell>
          <cell r="AK60">
            <v>1</v>
          </cell>
          <cell r="AL60">
            <v>14904.159999999991</v>
          </cell>
          <cell r="AM60">
            <v>35</v>
          </cell>
          <cell r="AN60">
            <v>35</v>
          </cell>
          <cell r="AO60">
            <v>35</v>
          </cell>
          <cell r="AP60" t="str">
            <v>-</v>
          </cell>
          <cell r="AQ60" t="str">
            <v>3012.100.11</v>
          </cell>
          <cell r="AR60">
            <v>4</v>
          </cell>
          <cell r="AS60">
            <v>24</v>
          </cell>
          <cell r="AT60">
            <v>6</v>
          </cell>
          <cell r="AU60">
            <v>40179</v>
          </cell>
          <cell r="AV60">
            <v>46387</v>
          </cell>
          <cell r="AW60">
            <v>40179</v>
          </cell>
          <cell r="AX60">
            <v>46387</v>
          </cell>
          <cell r="AY60">
            <v>40816</v>
          </cell>
          <cell r="AZ60">
            <v>46295</v>
          </cell>
          <cell r="BA60">
            <v>40452</v>
          </cell>
          <cell r="BB60">
            <v>46295</v>
          </cell>
          <cell r="BC60">
            <v>40179</v>
          </cell>
          <cell r="BD60">
            <v>46387</v>
          </cell>
          <cell r="BE60" t="str">
            <v>-</v>
          </cell>
          <cell r="BF60" t="str">
            <v>-</v>
          </cell>
          <cell r="BG60">
            <v>40179</v>
          </cell>
          <cell r="BH60">
            <v>46387</v>
          </cell>
          <cell r="BI60"/>
          <cell r="BJ60" t="str">
            <v>W</v>
          </cell>
          <cell r="BK60" t="str">
            <v>W</v>
          </cell>
          <cell r="BL60" t="str">
            <v>G</v>
          </cell>
          <cell r="BM60" t="str">
            <v>G</v>
          </cell>
          <cell r="BN60" t="str">
            <v>G</v>
          </cell>
          <cell r="BO60" t="str">
            <v>G</v>
          </cell>
          <cell r="BP60" t="str">
            <v>G</v>
          </cell>
          <cell r="BQ60" t="str">
            <v>entfällt</v>
          </cell>
          <cell r="BR60" t="str">
            <v>W6</v>
          </cell>
          <cell r="BS60" t="str">
            <v>W6</v>
          </cell>
          <cell r="BT60" t="str">
            <v>G6</v>
          </cell>
          <cell r="BU60" t="str">
            <v>G6</v>
          </cell>
          <cell r="BV60" t="str">
            <v>G6</v>
          </cell>
          <cell r="BW60" t="str">
            <v>G6</v>
          </cell>
          <cell r="BX60" t="str">
            <v>G6</v>
          </cell>
          <cell r="BY60" t="str">
            <v>entfällt</v>
          </cell>
          <cell r="BZ60">
            <v>49538.070000000043</v>
          </cell>
          <cell r="CA60">
            <v>3.3237747045120338</v>
          </cell>
          <cell r="CB60">
            <v>18451.109</v>
          </cell>
          <cell r="CC60">
            <v>5660.4089999999997</v>
          </cell>
          <cell r="CD60">
            <v>11533.254999999999</v>
          </cell>
          <cell r="CE60">
            <v>902.72799999999995</v>
          </cell>
          <cell r="CF60">
            <v>278.49599999999998</v>
          </cell>
          <cell r="CG60">
            <v>0</v>
          </cell>
          <cell r="CH60">
            <v>286</v>
          </cell>
          <cell r="CI60">
            <v>235.97499999999999</v>
          </cell>
          <cell r="CJ60">
            <v>4444.7049999999999</v>
          </cell>
          <cell r="CK60">
            <v>0</v>
          </cell>
          <cell r="CL60">
            <v>0</v>
          </cell>
          <cell r="CM60">
            <v>45.488999999999997</v>
          </cell>
          <cell r="CN60">
            <v>0</v>
          </cell>
          <cell r="CO60">
            <v>5427.8819999999996</v>
          </cell>
          <cell r="CP60">
            <v>963</v>
          </cell>
          <cell r="CQ60">
            <v>0</v>
          </cell>
          <cell r="CR60">
            <v>241.87</v>
          </cell>
          <cell r="CS60">
            <v>3</v>
          </cell>
          <cell r="CT60">
            <v>792.32799999999997</v>
          </cell>
          <cell r="CU60">
            <v>111</v>
          </cell>
          <cell r="CV60">
            <v>0</v>
          </cell>
          <cell r="CW60">
            <v>121</v>
          </cell>
          <cell r="CX60">
            <v>45.473999999999997</v>
          </cell>
          <cell r="CY60">
            <v>225.72200000000001</v>
          </cell>
          <cell r="CZ60">
            <v>65.191999999999993</v>
          </cell>
          <cell r="DA60">
            <v>411</v>
          </cell>
          <cell r="DB60">
            <v>0</v>
          </cell>
          <cell r="DC60">
            <v>0</v>
          </cell>
          <cell r="DD60">
            <v>0</v>
          </cell>
          <cell r="DE60">
            <v>73</v>
          </cell>
          <cell r="DF60">
            <v>0</v>
          </cell>
          <cell r="DG60">
            <v>81</v>
          </cell>
          <cell r="DH60">
            <v>0</v>
          </cell>
          <cell r="DI60">
            <v>624</v>
          </cell>
          <cell r="DJ60">
            <v>0</v>
          </cell>
          <cell r="DK60">
            <v>0</v>
          </cell>
          <cell r="DL60">
            <v>0</v>
          </cell>
          <cell r="DM60">
            <v>275.28800000000001</v>
          </cell>
          <cell r="DN60">
            <v>0</v>
          </cell>
          <cell r="DO60">
            <v>0</v>
          </cell>
          <cell r="DP60">
            <v>0</v>
          </cell>
          <cell r="DQ60">
            <v>4432.79</v>
          </cell>
          <cell r="DR60">
            <v>0</v>
          </cell>
          <cell r="DS60">
            <v>0</v>
          </cell>
          <cell r="DT60">
            <v>4432.79</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12.96</v>
          </cell>
          <cell r="EK60">
            <v>12.96</v>
          </cell>
          <cell r="EL60">
            <v>0</v>
          </cell>
          <cell r="EM60">
            <v>287</v>
          </cell>
          <cell r="EN60">
            <v>476.55</v>
          </cell>
          <cell r="EO60">
            <v>1</v>
          </cell>
          <cell r="EP60" t="str">
            <v>ja</v>
          </cell>
          <cell r="EQ60">
            <v>3075.1</v>
          </cell>
          <cell r="ER60">
            <v>1370.65</v>
          </cell>
          <cell r="ES60">
            <v>4445.75</v>
          </cell>
          <cell r="ET60" t="str">
            <v>entfällt</v>
          </cell>
          <cell r="EU60" t="str">
            <v>entfällt</v>
          </cell>
          <cell r="EV60">
            <v>15652.055985744872</v>
          </cell>
          <cell r="EW60">
            <v>156.0343093974972</v>
          </cell>
          <cell r="EX60">
            <v>11924.366525224472</v>
          </cell>
          <cell r="EY60">
            <v>999.91424376183215</v>
          </cell>
          <cell r="EZ60">
            <v>15888.86178191832</v>
          </cell>
          <cell r="FA60">
            <v>80.384748937677273</v>
          </cell>
          <cell r="FB60">
            <v>4829.2165513461932</v>
          </cell>
          <cell r="FC60">
            <v>7.2358536691842588</v>
          </cell>
          <cell r="FD60">
            <v>49538.070000000043</v>
          </cell>
        </row>
        <row r="61">
          <cell r="I61">
            <v>2145</v>
          </cell>
          <cell r="J61" t="str">
            <v>Berlin, Achillesstr. 15-21, Pfannschmidtstr. 24-30</v>
          </cell>
          <cell r="K61" t="str">
            <v>Team 01</v>
          </cell>
          <cell r="L61" t="str">
            <v>Team 1 &amp; 2</v>
          </cell>
          <cell r="M61" t="str">
            <v>Klima, Colette</v>
          </cell>
          <cell r="N61" t="str">
            <v>Schroll, Marcel</v>
          </cell>
          <cell r="O61" t="str">
            <v>Winkler, Mary</v>
          </cell>
          <cell r="P61" t="str">
            <v>Specht, Ronny</v>
          </cell>
          <cell r="Q61" t="str">
            <v>McKie, Jody</v>
          </cell>
          <cell r="R61" t="str">
            <v>3012.002.01</v>
          </cell>
          <cell r="S61" t="str">
            <v>3012.101.02</v>
          </cell>
          <cell r="T61" t="str">
            <v>40</v>
          </cell>
          <cell r="U61" t="str">
            <v>Mietwohnanlage</v>
          </cell>
          <cell r="V61"/>
          <cell r="W61" t="str">
            <v>TN04</v>
          </cell>
          <cell r="X61" t="str">
            <v>Wohnen</v>
          </cell>
          <cell r="Y61" t="str">
            <v>Wohnen</v>
          </cell>
          <cell r="Z61" t="str">
            <v>Berlin</v>
          </cell>
          <cell r="AA61" t="str">
            <v>13125</v>
          </cell>
          <cell r="AB61" t="str">
            <v>Berlin</v>
          </cell>
          <cell r="AC61" t="str">
            <v>Pankow</v>
          </cell>
          <cell r="AD61" t="str">
            <v>Karow</v>
          </cell>
          <cell r="AE61" t="str">
            <v>Achillesstr. 15</v>
          </cell>
          <cell r="AF61" t="str">
            <v>3012/3012/3012/2145/0001</v>
          </cell>
          <cell r="AG61">
            <v>2145</v>
          </cell>
          <cell r="AH61"/>
          <cell r="AI61">
            <v>1</v>
          </cell>
          <cell r="AJ61">
            <v>106</v>
          </cell>
          <cell r="AK61">
            <v>0</v>
          </cell>
          <cell r="AL61">
            <v>7748.3499999999976</v>
          </cell>
          <cell r="AM61">
            <v>679.79</v>
          </cell>
          <cell r="AN61">
            <v>487.69</v>
          </cell>
          <cell r="AO61">
            <v>487.69</v>
          </cell>
          <cell r="AP61" t="str">
            <v>-</v>
          </cell>
          <cell r="AQ61" t="str">
            <v>3012.101.02</v>
          </cell>
          <cell r="AR61">
            <v>6</v>
          </cell>
          <cell r="AS61">
            <v>12</v>
          </cell>
          <cell r="AT61">
            <v>1</v>
          </cell>
          <cell r="AU61">
            <v>39083</v>
          </cell>
          <cell r="AV61">
            <v>46387</v>
          </cell>
          <cell r="AW61">
            <v>39083</v>
          </cell>
          <cell r="AX61">
            <v>46387</v>
          </cell>
          <cell r="AY61">
            <v>39083</v>
          </cell>
          <cell r="AZ61">
            <v>46387</v>
          </cell>
          <cell r="BA61" t="str">
            <v>-</v>
          </cell>
          <cell r="BB61" t="str">
            <v>-</v>
          </cell>
          <cell r="BC61">
            <v>39083</v>
          </cell>
          <cell r="BD61">
            <v>46387</v>
          </cell>
          <cell r="BE61" t="str">
            <v>-</v>
          </cell>
          <cell r="BF61" t="str">
            <v>-</v>
          </cell>
          <cell r="BG61">
            <v>39083</v>
          </cell>
          <cell r="BH61">
            <v>46387</v>
          </cell>
          <cell r="BI61"/>
          <cell r="BJ61" t="str">
            <v>W</v>
          </cell>
          <cell r="BK61" t="str">
            <v>W</v>
          </cell>
          <cell r="BL61" t="str">
            <v>G</v>
          </cell>
          <cell r="BM61" t="str">
            <v>G</v>
          </cell>
          <cell r="BN61" t="str">
            <v>G</v>
          </cell>
          <cell r="BO61" t="str">
            <v>G</v>
          </cell>
          <cell r="BP61" t="str">
            <v>G</v>
          </cell>
          <cell r="BQ61" t="str">
            <v>entfällt</v>
          </cell>
          <cell r="BR61" t="str">
            <v>W1</v>
          </cell>
          <cell r="BS61" t="str">
            <v>W1</v>
          </cell>
          <cell r="BT61" t="str">
            <v>G1</v>
          </cell>
          <cell r="BU61" t="str">
            <v>G1</v>
          </cell>
          <cell r="BV61" t="str">
            <v>G1</v>
          </cell>
          <cell r="BW61" t="str">
            <v>G1</v>
          </cell>
          <cell r="BX61" t="str">
            <v>G1</v>
          </cell>
          <cell r="BY61" t="str">
            <v>entfällt</v>
          </cell>
          <cell r="BZ61">
            <v>26996.960000000006</v>
          </cell>
          <cell r="CA61">
            <v>3.4842205114637328</v>
          </cell>
          <cell r="CB61">
            <v>8252.4740000000002</v>
          </cell>
          <cell r="CC61">
            <v>2380.777</v>
          </cell>
          <cell r="CD61">
            <v>5706.7709999999997</v>
          </cell>
          <cell r="CE61">
            <v>31.981000000000002</v>
          </cell>
          <cell r="CF61">
            <v>367.67099999999999</v>
          </cell>
          <cell r="CG61">
            <v>0</v>
          </cell>
          <cell r="CH61">
            <v>274</v>
          </cell>
          <cell r="CI61">
            <v>0</v>
          </cell>
          <cell r="CJ61">
            <v>2275.9430000000002</v>
          </cell>
          <cell r="CK61">
            <v>0</v>
          </cell>
          <cell r="CL61">
            <v>0</v>
          </cell>
          <cell r="CM61">
            <v>89.682000000000002</v>
          </cell>
          <cell r="CN61">
            <v>0</v>
          </cell>
          <cell r="CO61">
            <v>2767.6840000000002</v>
          </cell>
          <cell r="CP61">
            <v>988</v>
          </cell>
          <cell r="CQ61">
            <v>283.56</v>
          </cell>
          <cell r="CR61">
            <v>60.2</v>
          </cell>
          <cell r="CS61">
            <v>1</v>
          </cell>
          <cell r="CT61">
            <v>32.271999999999998</v>
          </cell>
          <cell r="CU61">
            <v>104</v>
          </cell>
          <cell r="CV61">
            <v>0</v>
          </cell>
          <cell r="CW61">
            <v>0</v>
          </cell>
          <cell r="CX61">
            <v>22.725999999999999</v>
          </cell>
          <cell r="CY61">
            <v>0</v>
          </cell>
          <cell r="CZ61">
            <v>93.677999999999997</v>
          </cell>
          <cell r="DA61">
            <v>115</v>
          </cell>
          <cell r="DB61">
            <v>0</v>
          </cell>
          <cell r="DC61">
            <v>0</v>
          </cell>
          <cell r="DD61">
            <v>0</v>
          </cell>
          <cell r="DE61">
            <v>512</v>
          </cell>
          <cell r="DF61">
            <v>0</v>
          </cell>
          <cell r="DG61">
            <v>7</v>
          </cell>
          <cell r="DH61">
            <v>0</v>
          </cell>
          <cell r="DI61">
            <v>31</v>
          </cell>
          <cell r="DJ61">
            <v>0</v>
          </cell>
          <cell r="DK61">
            <v>49</v>
          </cell>
          <cell r="DL61">
            <v>0</v>
          </cell>
          <cell r="DM61">
            <v>0</v>
          </cell>
          <cell r="DN61">
            <v>0</v>
          </cell>
          <cell r="DO61">
            <v>0</v>
          </cell>
          <cell r="DP61">
            <v>0</v>
          </cell>
          <cell r="DQ61">
            <v>2233.29</v>
          </cell>
          <cell r="DR61">
            <v>0</v>
          </cell>
          <cell r="DS61">
            <v>0</v>
          </cell>
          <cell r="DT61">
            <v>2233.29</v>
          </cell>
          <cell r="DU61">
            <v>0</v>
          </cell>
          <cell r="DV61">
            <v>0</v>
          </cell>
          <cell r="DW61">
            <v>0</v>
          </cell>
          <cell r="DX61">
            <v>0</v>
          </cell>
          <cell r="DY61">
            <v>0</v>
          </cell>
          <cell r="DZ61">
            <v>0</v>
          </cell>
          <cell r="EA61">
            <v>0</v>
          </cell>
          <cell r="EB61">
            <v>0</v>
          </cell>
          <cell r="EC61">
            <v>0</v>
          </cell>
          <cell r="ED61">
            <v>0</v>
          </cell>
          <cell r="EE61">
            <v>0</v>
          </cell>
          <cell r="EF61">
            <v>0</v>
          </cell>
          <cell r="EG61">
            <v>0</v>
          </cell>
          <cell r="EH61">
            <v>0</v>
          </cell>
          <cell r="EI61">
            <v>0</v>
          </cell>
          <cell r="EJ61">
            <v>11.88</v>
          </cell>
          <cell r="EK61">
            <v>11.88</v>
          </cell>
          <cell r="EL61">
            <v>3.96</v>
          </cell>
          <cell r="EM61">
            <v>164</v>
          </cell>
          <cell r="EN61">
            <v>299.51</v>
          </cell>
          <cell r="EO61">
            <v>1</v>
          </cell>
          <cell r="EP61" t="str">
            <v>ja</v>
          </cell>
          <cell r="EQ61">
            <v>1341.92</v>
          </cell>
          <cell r="ER61">
            <v>903.25</v>
          </cell>
          <cell r="ES61">
            <v>2245.17</v>
          </cell>
          <cell r="ET61" t="str">
            <v>entfällt</v>
          </cell>
          <cell r="EU61" t="str">
            <v>entfällt</v>
          </cell>
          <cell r="EV61">
            <v>8529.963508164823</v>
          </cell>
          <cell r="EW61">
            <v>85.034641225058891</v>
          </cell>
          <cell r="EX61">
            <v>6498.4696841605628</v>
          </cell>
          <cell r="EY61">
            <v>544.92726184666492</v>
          </cell>
          <cell r="EZ61">
            <v>8659.0165093629475</v>
          </cell>
          <cell r="FA61">
            <v>43.80759790763981</v>
          </cell>
          <cell r="FB61">
            <v>2631.7974452381982</v>
          </cell>
          <cell r="FC61">
            <v>3.943352094113084</v>
          </cell>
          <cell r="FD61">
            <v>26996.960000000003</v>
          </cell>
        </row>
        <row r="62">
          <cell r="I62">
            <v>2150</v>
          </cell>
          <cell r="J62" t="str">
            <v>Berlin, Schnellerstr. 99, 99a, 100</v>
          </cell>
          <cell r="K62" t="str">
            <v>Team 02</v>
          </cell>
          <cell r="L62" t="str">
            <v>Sonstige/Stellplätze</v>
          </cell>
          <cell r="M62" t="str">
            <v>Klima, Colette</v>
          </cell>
          <cell r="N62" t="str">
            <v>Schroll, Marcel</v>
          </cell>
          <cell r="O62" t="str">
            <v>Bretzke, Diane</v>
          </cell>
          <cell r="P62" t="str">
            <v>Herfordt, Marten / Walter, Heike</v>
          </cell>
          <cell r="Q62" t="str">
            <v>Bauer, Ralf</v>
          </cell>
          <cell r="R62" t="str">
            <v>3012.007.01</v>
          </cell>
          <cell r="S62" t="str">
            <v>3012.101.07</v>
          </cell>
          <cell r="T62" t="str">
            <v>40</v>
          </cell>
          <cell r="U62" t="str">
            <v>Mietwohnanlage</v>
          </cell>
          <cell r="V62"/>
          <cell r="W62" t="str">
            <v>TN04</v>
          </cell>
          <cell r="X62" t="str">
            <v>Wohnen</v>
          </cell>
          <cell r="Y62" t="str">
            <v>Wohnen</v>
          </cell>
          <cell r="Z62" t="str">
            <v>Berlin</v>
          </cell>
          <cell r="AA62" t="str">
            <v>12439</v>
          </cell>
          <cell r="AB62" t="str">
            <v>Berlin</v>
          </cell>
          <cell r="AC62" t="str">
            <v>Treptow-Köpenick</v>
          </cell>
          <cell r="AD62" t="str">
            <v>Niederschöneweide</v>
          </cell>
          <cell r="AE62" t="str">
            <v>Berlin, Schnellerstr. 99, 99a, 100</v>
          </cell>
          <cell r="AF62" t="str">
            <v>3012/3012/3012/2150/1001</v>
          </cell>
          <cell r="AG62">
            <v>2150</v>
          </cell>
          <cell r="AH62"/>
          <cell r="AI62">
            <v>1</v>
          </cell>
          <cell r="AJ62">
            <v>48</v>
          </cell>
          <cell r="AK62">
            <v>1</v>
          </cell>
          <cell r="AL62">
            <v>3018.1399999999994</v>
          </cell>
          <cell r="AM62">
            <v>50</v>
          </cell>
          <cell r="AN62">
            <v>50</v>
          </cell>
          <cell r="AO62">
            <v>50</v>
          </cell>
          <cell r="AP62" t="str">
            <v>-</v>
          </cell>
          <cell r="AQ62" t="str">
            <v>3012.101.07</v>
          </cell>
          <cell r="AR62">
            <v>6</v>
          </cell>
          <cell r="AS62">
            <v>3</v>
          </cell>
          <cell r="AT62">
            <v>4</v>
          </cell>
          <cell r="AU62">
            <v>40909</v>
          </cell>
          <cell r="AV62">
            <v>46387</v>
          </cell>
          <cell r="AW62">
            <v>40909</v>
          </cell>
          <cell r="AX62">
            <v>46387</v>
          </cell>
          <cell r="AY62">
            <v>41426</v>
          </cell>
          <cell r="AZ62">
            <v>46173</v>
          </cell>
          <cell r="BA62" t="str">
            <v>-</v>
          </cell>
          <cell r="BB62" t="str">
            <v>-</v>
          </cell>
          <cell r="BC62">
            <v>40909</v>
          </cell>
          <cell r="BD62">
            <v>46387</v>
          </cell>
          <cell r="BE62" t="str">
            <v>-</v>
          </cell>
          <cell r="BF62" t="str">
            <v>-</v>
          </cell>
          <cell r="BG62">
            <v>40848</v>
          </cell>
          <cell r="BH62">
            <v>46112</v>
          </cell>
          <cell r="BI62"/>
          <cell r="BJ62" t="str">
            <v>W</v>
          </cell>
          <cell r="BK62" t="str">
            <v>W</v>
          </cell>
          <cell r="BL62" t="str">
            <v>G</v>
          </cell>
          <cell r="BM62" t="str">
            <v>G</v>
          </cell>
          <cell r="BN62" t="str">
            <v>G</v>
          </cell>
          <cell r="BO62" t="str">
            <v>G</v>
          </cell>
          <cell r="BP62" t="str">
            <v>G</v>
          </cell>
          <cell r="BQ62" t="str">
            <v>entfällt</v>
          </cell>
          <cell r="BR62" t="str">
            <v>W4</v>
          </cell>
          <cell r="BS62" t="str">
            <v>W4</v>
          </cell>
          <cell r="BT62" t="str">
            <v>G4</v>
          </cell>
          <cell r="BU62" t="str">
            <v>G4</v>
          </cell>
          <cell r="BV62" t="str">
            <v>G4</v>
          </cell>
          <cell r="BW62" t="str">
            <v>G4</v>
          </cell>
          <cell r="BX62" t="str">
            <v>G4</v>
          </cell>
          <cell r="BY62" t="str">
            <v>entfällt</v>
          </cell>
          <cell r="BZ62">
            <v>10296.959999999999</v>
          </cell>
          <cell r="CA62">
            <v>3.4116906439065122</v>
          </cell>
          <cell r="CB62">
            <v>2030.568</v>
          </cell>
          <cell r="CC62">
            <v>956.29</v>
          </cell>
          <cell r="CD62">
            <v>1063.8109999999999</v>
          </cell>
          <cell r="CE62">
            <v>75.426000000000002</v>
          </cell>
          <cell r="CF62">
            <v>107.386</v>
          </cell>
          <cell r="CG62">
            <v>0</v>
          </cell>
          <cell r="CH62">
            <v>0</v>
          </cell>
          <cell r="CI62">
            <v>143.65299999999999</v>
          </cell>
          <cell r="CJ62">
            <v>491.488</v>
          </cell>
          <cell r="CK62">
            <v>0</v>
          </cell>
          <cell r="CL62">
            <v>0</v>
          </cell>
          <cell r="CM62">
            <v>0</v>
          </cell>
          <cell r="CN62">
            <v>0</v>
          </cell>
          <cell r="CO62">
            <v>245.858</v>
          </cell>
          <cell r="CP62">
            <v>6</v>
          </cell>
          <cell r="CQ62">
            <v>0</v>
          </cell>
          <cell r="CR62">
            <v>47.671999999999997</v>
          </cell>
          <cell r="CS62">
            <v>0</v>
          </cell>
          <cell r="CT62">
            <v>0</v>
          </cell>
          <cell r="CU62">
            <v>20</v>
          </cell>
          <cell r="CV62">
            <v>0</v>
          </cell>
          <cell r="CW62">
            <v>0</v>
          </cell>
          <cell r="CX62">
            <v>45.804000000000002</v>
          </cell>
          <cell r="CY62">
            <v>1.583</v>
          </cell>
          <cell r="CZ62">
            <v>43.619</v>
          </cell>
          <cell r="DA62">
            <v>0</v>
          </cell>
          <cell r="DB62">
            <v>0</v>
          </cell>
          <cell r="DC62">
            <v>9</v>
          </cell>
          <cell r="DD62">
            <v>0</v>
          </cell>
          <cell r="DE62">
            <v>61</v>
          </cell>
          <cell r="DF62">
            <v>0</v>
          </cell>
          <cell r="DG62">
            <v>0</v>
          </cell>
          <cell r="DH62">
            <v>0</v>
          </cell>
          <cell r="DI62">
            <v>29</v>
          </cell>
          <cell r="DJ62">
            <v>0</v>
          </cell>
          <cell r="DK62">
            <v>23</v>
          </cell>
          <cell r="DL62">
            <v>0</v>
          </cell>
          <cell r="DM62">
            <v>349.36200000000002</v>
          </cell>
          <cell r="DN62">
            <v>0</v>
          </cell>
          <cell r="DO62">
            <v>435.25</v>
          </cell>
          <cell r="DP62">
            <v>0</v>
          </cell>
          <cell r="DQ62">
            <v>271.08999999999997</v>
          </cell>
          <cell r="DR62">
            <v>0</v>
          </cell>
          <cell r="DS62">
            <v>0</v>
          </cell>
          <cell r="DT62">
            <v>706.33999999999992</v>
          </cell>
          <cell r="DU62">
            <v>0</v>
          </cell>
          <cell r="DV62">
            <v>0</v>
          </cell>
          <cell r="DW62">
            <v>0</v>
          </cell>
          <cell r="DX62">
            <v>0</v>
          </cell>
          <cell r="DY62">
            <v>0</v>
          </cell>
          <cell r="DZ62">
            <v>0</v>
          </cell>
          <cell r="EA62">
            <v>0</v>
          </cell>
          <cell r="EB62">
            <v>2.31</v>
          </cell>
          <cell r="EC62">
            <v>2.46</v>
          </cell>
          <cell r="ED62">
            <v>0</v>
          </cell>
          <cell r="EE62">
            <v>0</v>
          </cell>
          <cell r="EF62">
            <v>4.7699999999999996</v>
          </cell>
          <cell r="EG62">
            <v>0</v>
          </cell>
          <cell r="EH62">
            <v>0</v>
          </cell>
          <cell r="EI62">
            <v>0</v>
          </cell>
          <cell r="EJ62">
            <v>0</v>
          </cell>
          <cell r="EK62">
            <v>0</v>
          </cell>
          <cell r="EL62">
            <v>0.96</v>
          </cell>
          <cell r="EM62">
            <v>55</v>
          </cell>
          <cell r="EN62">
            <v>117.9</v>
          </cell>
          <cell r="EO62">
            <v>1</v>
          </cell>
          <cell r="EP62" t="str">
            <v>ja</v>
          </cell>
          <cell r="EQ62">
            <v>322.64999999999998</v>
          </cell>
          <cell r="ER62">
            <v>388.45999999999992</v>
          </cell>
          <cell r="ES62">
            <v>711.1099999999999</v>
          </cell>
          <cell r="ET62" t="str">
            <v>entfällt</v>
          </cell>
          <cell r="EU62" t="str">
            <v>entfällt</v>
          </cell>
          <cell r="EV62">
            <v>3253.4290173794693</v>
          </cell>
          <cell r="EW62">
            <v>32.433218381209663</v>
          </cell>
          <cell r="EX62">
            <v>2478.593234164659</v>
          </cell>
          <cell r="EY62">
            <v>207.84170581223341</v>
          </cell>
          <cell r="EZ62">
            <v>3302.6513591252447</v>
          </cell>
          <cell r="FA62">
            <v>16.708736218857631</v>
          </cell>
          <cell r="FB62">
            <v>1003.7986877678046</v>
          </cell>
          <cell r="FC62">
            <v>1.5040411505220828</v>
          </cell>
          <cell r="FD62">
            <v>10296.960000000001</v>
          </cell>
        </row>
        <row r="63">
          <cell r="I63">
            <v>2146</v>
          </cell>
          <cell r="J63" t="str">
            <v>Berlin, Achillesstr. 23-29, Pfannschmidtstr. 44-50</v>
          </cell>
          <cell r="K63" t="str">
            <v>Team 01</v>
          </cell>
          <cell r="L63" t="str">
            <v>Team 1 &amp; 2</v>
          </cell>
          <cell r="M63" t="str">
            <v>Klima, Colette</v>
          </cell>
          <cell r="N63" t="str">
            <v>Schroll, Marcel</v>
          </cell>
          <cell r="O63" t="str">
            <v>Winkler, Mary</v>
          </cell>
          <cell r="P63" t="str">
            <v>Specht, Ronny / Walter, Heike</v>
          </cell>
          <cell r="Q63" t="str">
            <v>McKie, Jody</v>
          </cell>
          <cell r="R63" t="str">
            <v>3012.002.01</v>
          </cell>
          <cell r="S63" t="str">
            <v>3012.102.02</v>
          </cell>
          <cell r="T63" t="str">
            <v>40</v>
          </cell>
          <cell r="U63" t="str">
            <v>Mietwohnanlage</v>
          </cell>
          <cell r="V63"/>
          <cell r="W63" t="str">
            <v>TN04</v>
          </cell>
          <cell r="X63" t="str">
            <v>Wohnen</v>
          </cell>
          <cell r="Y63" t="str">
            <v>Wohnen</v>
          </cell>
          <cell r="Z63" t="str">
            <v>Berlin</v>
          </cell>
          <cell r="AA63" t="str">
            <v>13125</v>
          </cell>
          <cell r="AB63" t="str">
            <v>Berlin</v>
          </cell>
          <cell r="AC63" t="str">
            <v>Pankow</v>
          </cell>
          <cell r="AD63" t="str">
            <v>Karow</v>
          </cell>
          <cell r="AE63" t="str">
            <v>Achillesstr. 25</v>
          </cell>
          <cell r="AF63" t="str">
            <v>3012/3012/3012/2146/0002</v>
          </cell>
          <cell r="AG63">
            <v>2146</v>
          </cell>
          <cell r="AH63"/>
          <cell r="AI63">
            <v>1</v>
          </cell>
          <cell r="AJ63">
            <v>110</v>
          </cell>
          <cell r="AK63">
            <v>0</v>
          </cell>
          <cell r="AL63">
            <v>8233.11</v>
          </cell>
          <cell r="AM63">
            <v>526.28</v>
          </cell>
          <cell r="AN63">
            <v>336.66</v>
          </cell>
          <cell r="AO63">
            <v>336.66</v>
          </cell>
          <cell r="AP63" t="str">
            <v>-</v>
          </cell>
          <cell r="AQ63" t="str">
            <v>3012.102.02</v>
          </cell>
          <cell r="AR63">
            <v>5</v>
          </cell>
          <cell r="AS63">
            <v>12</v>
          </cell>
          <cell r="AT63">
            <v>1</v>
          </cell>
          <cell r="AU63">
            <v>39083</v>
          </cell>
          <cell r="AV63">
            <v>46387</v>
          </cell>
          <cell r="AW63">
            <v>39083</v>
          </cell>
          <cell r="AX63">
            <v>46387</v>
          </cell>
          <cell r="AY63">
            <v>39083</v>
          </cell>
          <cell r="AZ63">
            <v>46387</v>
          </cell>
          <cell r="BA63" t="str">
            <v>-</v>
          </cell>
          <cell r="BB63" t="str">
            <v>-</v>
          </cell>
          <cell r="BC63">
            <v>39083</v>
          </cell>
          <cell r="BD63">
            <v>46387</v>
          </cell>
          <cell r="BE63" t="str">
            <v>-</v>
          </cell>
          <cell r="BF63" t="str">
            <v>-</v>
          </cell>
          <cell r="BG63">
            <v>39083</v>
          </cell>
          <cell r="BH63">
            <v>46387</v>
          </cell>
          <cell r="BI63"/>
          <cell r="BJ63" t="str">
            <v>W</v>
          </cell>
          <cell r="BK63" t="str">
            <v>W</v>
          </cell>
          <cell r="BL63" t="str">
            <v>G</v>
          </cell>
          <cell r="BM63" t="str">
            <v>G</v>
          </cell>
          <cell r="BN63" t="str">
            <v>G</v>
          </cell>
          <cell r="BO63" t="str">
            <v>G</v>
          </cell>
          <cell r="BP63" t="str">
            <v>G</v>
          </cell>
          <cell r="BQ63" t="str">
            <v>entfällt</v>
          </cell>
          <cell r="BR63" t="str">
            <v>W1</v>
          </cell>
          <cell r="BS63" t="str">
            <v>W1</v>
          </cell>
          <cell r="BT63" t="str">
            <v>G1</v>
          </cell>
          <cell r="BU63" t="str">
            <v>G1</v>
          </cell>
          <cell r="BV63" t="str">
            <v>G1</v>
          </cell>
          <cell r="BW63" t="str">
            <v>G1</v>
          </cell>
          <cell r="BX63" t="str">
            <v>G1</v>
          </cell>
          <cell r="BY63" t="str">
            <v>entfällt</v>
          </cell>
          <cell r="BZ63">
            <v>28325.749999999996</v>
          </cell>
          <cell r="CA63">
            <v>3.440467818357825</v>
          </cell>
          <cell r="CB63">
            <v>8239.4410000000007</v>
          </cell>
          <cell r="CC63">
            <v>2303.482</v>
          </cell>
          <cell r="CD63">
            <v>5526.9660000000003</v>
          </cell>
          <cell r="CE63">
            <v>99.039000000000001</v>
          </cell>
          <cell r="CF63">
            <v>337.50900000000001</v>
          </cell>
          <cell r="CG63">
            <v>0</v>
          </cell>
          <cell r="CH63">
            <v>236</v>
          </cell>
          <cell r="CI63">
            <v>0</v>
          </cell>
          <cell r="CJ63">
            <v>2471.4119999999998</v>
          </cell>
          <cell r="CK63">
            <v>0</v>
          </cell>
          <cell r="CL63">
            <v>0</v>
          </cell>
          <cell r="CM63">
            <v>64.843999999999994</v>
          </cell>
          <cell r="CN63">
            <v>12.853999999999999</v>
          </cell>
          <cell r="CO63">
            <v>2386.203</v>
          </cell>
          <cell r="CP63">
            <v>941</v>
          </cell>
          <cell r="CQ63">
            <v>279.64</v>
          </cell>
          <cell r="CR63">
            <v>60.39</v>
          </cell>
          <cell r="CS63">
            <v>0</v>
          </cell>
          <cell r="CT63">
            <v>23.97</v>
          </cell>
          <cell r="CU63">
            <v>101</v>
          </cell>
          <cell r="CV63">
            <v>0</v>
          </cell>
          <cell r="CW63">
            <v>0</v>
          </cell>
          <cell r="CX63">
            <v>16.762</v>
          </cell>
          <cell r="CY63">
            <v>0</v>
          </cell>
          <cell r="CZ63">
            <v>211.203</v>
          </cell>
          <cell r="DA63">
            <v>116</v>
          </cell>
          <cell r="DB63">
            <v>0</v>
          </cell>
          <cell r="DC63">
            <v>0</v>
          </cell>
          <cell r="DD63">
            <v>0</v>
          </cell>
          <cell r="DE63">
            <v>537</v>
          </cell>
          <cell r="DF63">
            <v>0</v>
          </cell>
          <cell r="DG63">
            <v>8</v>
          </cell>
          <cell r="DH63">
            <v>0</v>
          </cell>
          <cell r="DI63">
            <v>9</v>
          </cell>
          <cell r="DJ63">
            <v>0</v>
          </cell>
          <cell r="DK63">
            <v>40</v>
          </cell>
          <cell r="DL63">
            <v>0</v>
          </cell>
          <cell r="DM63">
            <v>871.89400000000001</v>
          </cell>
          <cell r="DN63">
            <v>0</v>
          </cell>
          <cell r="DO63">
            <v>0</v>
          </cell>
          <cell r="DP63">
            <v>0</v>
          </cell>
          <cell r="DQ63">
            <v>2388.38</v>
          </cell>
          <cell r="DR63">
            <v>0</v>
          </cell>
          <cell r="DS63">
            <v>0</v>
          </cell>
          <cell r="DT63">
            <v>2388.38</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11.09</v>
          </cell>
          <cell r="EK63">
            <v>11.09</v>
          </cell>
          <cell r="EL63">
            <v>3.24</v>
          </cell>
          <cell r="EM63">
            <v>163</v>
          </cell>
          <cell r="EN63">
            <v>315.48</v>
          </cell>
          <cell r="EO63">
            <v>1</v>
          </cell>
          <cell r="EP63" t="str">
            <v>ja</v>
          </cell>
          <cell r="EQ63">
            <v>1413.49</v>
          </cell>
          <cell r="ER63">
            <v>985.98000000000025</v>
          </cell>
          <cell r="ES63">
            <v>2399.4700000000003</v>
          </cell>
          <cell r="ET63" t="str">
            <v>entfällt</v>
          </cell>
          <cell r="EU63" t="str">
            <v>entfällt</v>
          </cell>
          <cell r="EV63">
            <v>8949.808194752286</v>
          </cell>
          <cell r="EW63">
            <v>89.220045096955772</v>
          </cell>
          <cell r="EX63">
            <v>6818.3242726629587</v>
          </cell>
          <cell r="EY63">
            <v>571.74857418217323</v>
          </cell>
          <cell r="EZ63">
            <v>9085.2131828949405</v>
          </cell>
          <cell r="FA63">
            <v>45.963807274312664</v>
          </cell>
          <cell r="FB63">
            <v>2761.3344793064057</v>
          </cell>
          <cell r="FC63">
            <v>4.1374438299654352</v>
          </cell>
          <cell r="FD63">
            <v>28325.749999999993</v>
          </cell>
        </row>
        <row r="64">
          <cell r="I64">
            <v>2151</v>
          </cell>
          <cell r="J64" t="str">
            <v>Berlin, Schnellerstr. 102,102a</v>
          </cell>
          <cell r="K64" t="str">
            <v>Team 02</v>
          </cell>
          <cell r="L64" t="str">
            <v>Sonstige/Stellplätze</v>
          </cell>
          <cell r="M64" t="str">
            <v>Klima, Colette</v>
          </cell>
          <cell r="N64" t="str">
            <v>Schroll, Marcel</v>
          </cell>
          <cell r="O64" t="str">
            <v>Bretzke, Diane</v>
          </cell>
          <cell r="P64" t="str">
            <v>Herfordt, Marten / Hilbrecht, Dirk</v>
          </cell>
          <cell r="Q64" t="str">
            <v>Bauer, Ralf</v>
          </cell>
          <cell r="R64" t="str">
            <v>3012.007.01</v>
          </cell>
          <cell r="S64" t="str">
            <v>3012.102.07</v>
          </cell>
          <cell r="T64" t="str">
            <v>40</v>
          </cell>
          <cell r="U64" t="str">
            <v>Mietwohnanlage</v>
          </cell>
          <cell r="V64"/>
          <cell r="W64" t="str">
            <v>TN04</v>
          </cell>
          <cell r="X64" t="str">
            <v>Wohnen</v>
          </cell>
          <cell r="Y64" t="str">
            <v>Wohnen</v>
          </cell>
          <cell r="Z64" t="str">
            <v>Berlin</v>
          </cell>
          <cell r="AA64" t="str">
            <v>12439</v>
          </cell>
          <cell r="AB64" t="str">
            <v>Berlin</v>
          </cell>
          <cell r="AC64" t="str">
            <v>Treptow-Köpenick</v>
          </cell>
          <cell r="AD64" t="str">
            <v>Niederschöneweide</v>
          </cell>
          <cell r="AE64" t="str">
            <v>Berlin, Schnellerstr. 102,102a</v>
          </cell>
          <cell r="AF64" t="str">
            <v>3012/3012/3012/2151/1001</v>
          </cell>
          <cell r="AG64">
            <v>2151</v>
          </cell>
          <cell r="AH64"/>
          <cell r="AI64">
            <v>1</v>
          </cell>
          <cell r="AJ64">
            <v>59</v>
          </cell>
          <cell r="AK64">
            <v>1</v>
          </cell>
          <cell r="AL64">
            <v>4120.4800000000014</v>
          </cell>
          <cell r="AM64">
            <v>40</v>
          </cell>
          <cell r="AN64">
            <v>40</v>
          </cell>
          <cell r="AO64">
            <v>40</v>
          </cell>
          <cell r="AP64" t="str">
            <v>-</v>
          </cell>
          <cell r="AQ64" t="str">
            <v>3012.102.07</v>
          </cell>
          <cell r="AR64">
            <v>6</v>
          </cell>
          <cell r="AS64">
            <v>2</v>
          </cell>
          <cell r="AT64">
            <v>4</v>
          </cell>
          <cell r="AU64">
            <v>40909</v>
          </cell>
          <cell r="AV64">
            <v>46387</v>
          </cell>
          <cell r="AW64">
            <v>40909</v>
          </cell>
          <cell r="AX64">
            <v>46387</v>
          </cell>
          <cell r="AY64">
            <v>41426</v>
          </cell>
          <cell r="AZ64">
            <v>46173</v>
          </cell>
          <cell r="BA64" t="str">
            <v>-</v>
          </cell>
          <cell r="BB64" t="str">
            <v>-</v>
          </cell>
          <cell r="BC64">
            <v>40909</v>
          </cell>
          <cell r="BD64">
            <v>46387</v>
          </cell>
          <cell r="BE64" t="str">
            <v>-</v>
          </cell>
          <cell r="BF64" t="str">
            <v>-</v>
          </cell>
          <cell r="BG64">
            <v>40848</v>
          </cell>
          <cell r="BH64">
            <v>46112</v>
          </cell>
          <cell r="BI64"/>
          <cell r="BJ64" t="str">
            <v>W</v>
          </cell>
          <cell r="BK64" t="str">
            <v>W</v>
          </cell>
          <cell r="BL64" t="str">
            <v>G</v>
          </cell>
          <cell r="BM64" t="str">
            <v>G</v>
          </cell>
          <cell r="BN64" t="str">
            <v>G</v>
          </cell>
          <cell r="BO64" t="str">
            <v>G</v>
          </cell>
          <cell r="BP64" t="str">
            <v>G</v>
          </cell>
          <cell r="BQ64" t="str">
            <v>entfällt</v>
          </cell>
          <cell r="BR64" t="str">
            <v>W4</v>
          </cell>
          <cell r="BS64" t="str">
            <v>W4</v>
          </cell>
          <cell r="BT64" t="str">
            <v>G4</v>
          </cell>
          <cell r="BU64" t="str">
            <v>G4</v>
          </cell>
          <cell r="BV64" t="str">
            <v>G4</v>
          </cell>
          <cell r="BW64" t="str">
            <v>G4</v>
          </cell>
          <cell r="BX64" t="str">
            <v>G4</v>
          </cell>
          <cell r="BY64" t="str">
            <v>entfällt</v>
          </cell>
          <cell r="BZ64">
            <v>15450.26</v>
          </cell>
          <cell r="CA64">
            <v>3.7496262571350898</v>
          </cell>
          <cell r="CB64">
            <v>3681.0790000000002</v>
          </cell>
          <cell r="CC64">
            <v>1013.672</v>
          </cell>
          <cell r="CD64">
            <v>1977.2470000000001</v>
          </cell>
          <cell r="CE64">
            <v>149.06899999999999</v>
          </cell>
          <cell r="CF64">
            <v>25.734000000000002</v>
          </cell>
          <cell r="CG64">
            <v>0</v>
          </cell>
          <cell r="CH64">
            <v>124</v>
          </cell>
          <cell r="CI64">
            <v>467.39499999999998</v>
          </cell>
          <cell r="CJ64">
            <v>676.78899999999999</v>
          </cell>
          <cell r="CK64">
            <v>0</v>
          </cell>
          <cell r="CL64">
            <v>0</v>
          </cell>
          <cell r="CM64">
            <v>0</v>
          </cell>
          <cell r="CN64">
            <v>0</v>
          </cell>
          <cell r="CO64">
            <v>554.40700000000004</v>
          </cell>
          <cell r="CP64">
            <v>56</v>
          </cell>
          <cell r="CQ64">
            <v>0</v>
          </cell>
          <cell r="CR64">
            <v>28.847000000000001</v>
          </cell>
          <cell r="CS64">
            <v>0</v>
          </cell>
          <cell r="CT64">
            <v>98.756</v>
          </cell>
          <cell r="CU64">
            <v>30</v>
          </cell>
          <cell r="CV64">
            <v>0</v>
          </cell>
          <cell r="CW64">
            <v>0</v>
          </cell>
          <cell r="CX64">
            <v>16.298999999999999</v>
          </cell>
          <cell r="CY64">
            <v>515.1</v>
          </cell>
          <cell r="CZ64">
            <v>59.997999999999998</v>
          </cell>
          <cell r="DA64">
            <v>0</v>
          </cell>
          <cell r="DB64">
            <v>0</v>
          </cell>
          <cell r="DC64">
            <v>0</v>
          </cell>
          <cell r="DD64">
            <v>0</v>
          </cell>
          <cell r="DE64">
            <v>59</v>
          </cell>
          <cell r="DF64">
            <v>0</v>
          </cell>
          <cell r="DG64">
            <v>0</v>
          </cell>
          <cell r="DH64">
            <v>0</v>
          </cell>
          <cell r="DI64">
            <v>0</v>
          </cell>
          <cell r="DJ64">
            <v>0</v>
          </cell>
          <cell r="DK64">
            <v>47</v>
          </cell>
          <cell r="DL64">
            <v>0</v>
          </cell>
          <cell r="DM64">
            <v>236.477</v>
          </cell>
          <cell r="DN64">
            <v>0</v>
          </cell>
          <cell r="DO64">
            <v>507.66</v>
          </cell>
          <cell r="DP64">
            <v>0</v>
          </cell>
          <cell r="DQ64">
            <v>280.12</v>
          </cell>
          <cell r="DR64">
            <v>0</v>
          </cell>
          <cell r="DS64">
            <v>0</v>
          </cell>
          <cell r="DT64">
            <v>787.78</v>
          </cell>
          <cell r="DU64">
            <v>0</v>
          </cell>
          <cell r="DV64">
            <v>0</v>
          </cell>
          <cell r="DW64">
            <v>0</v>
          </cell>
          <cell r="DX64">
            <v>0</v>
          </cell>
          <cell r="DY64">
            <v>0</v>
          </cell>
          <cell r="DZ64">
            <v>0</v>
          </cell>
          <cell r="EA64">
            <v>0</v>
          </cell>
          <cell r="EB64">
            <v>4.62</v>
          </cell>
          <cell r="EC64">
            <v>1.92</v>
          </cell>
          <cell r="ED64">
            <v>0</v>
          </cell>
          <cell r="EE64">
            <v>0</v>
          </cell>
          <cell r="EF64">
            <v>6.54</v>
          </cell>
          <cell r="EG64">
            <v>0</v>
          </cell>
          <cell r="EH64">
            <v>0</v>
          </cell>
          <cell r="EI64">
            <v>0</v>
          </cell>
          <cell r="EJ64">
            <v>0</v>
          </cell>
          <cell r="EK64">
            <v>0</v>
          </cell>
          <cell r="EL64">
            <v>1.68</v>
          </cell>
          <cell r="EM64">
            <v>50</v>
          </cell>
          <cell r="EN64">
            <v>262.39</v>
          </cell>
          <cell r="EO64">
            <v>1</v>
          </cell>
          <cell r="EP64" t="str">
            <v>ja</v>
          </cell>
          <cell r="EQ64">
            <v>284.31</v>
          </cell>
          <cell r="ER64">
            <v>510.00999999999993</v>
          </cell>
          <cell r="ES64">
            <v>794.31999999999994</v>
          </cell>
          <cell r="ET64" t="str">
            <v>entfällt</v>
          </cell>
          <cell r="EU64" t="str">
            <v>entfällt</v>
          </cell>
          <cell r="EV64">
            <v>4881.6664539881012</v>
          </cell>
          <cell r="EW64">
            <v>48.66500953936584</v>
          </cell>
          <cell r="EX64">
            <v>3719.0500790607002</v>
          </cell>
          <cell r="EY64">
            <v>311.85984928003194</v>
          </cell>
          <cell r="EZ64">
            <v>4955.5230075515883</v>
          </cell>
          <cell r="FA64">
            <v>25.070925676390637</v>
          </cell>
          <cell r="FB64">
            <v>1506.167909137396</v>
          </cell>
          <cell r="FC64">
            <v>2.2567657664267236</v>
          </cell>
          <cell r="FD64">
            <v>15450.26</v>
          </cell>
        </row>
        <row r="65">
          <cell r="I65">
            <v>2147</v>
          </cell>
          <cell r="J65" t="str">
            <v>Berlin, Achillesstr. 16-24, Röländer Str. 38</v>
          </cell>
          <cell r="K65" t="str">
            <v>Team 01</v>
          </cell>
          <cell r="L65" t="str">
            <v>Team 1 &amp; 2</v>
          </cell>
          <cell r="M65" t="str">
            <v>Klima, Colette</v>
          </cell>
          <cell r="N65" t="str">
            <v>Schroll, Marcel</v>
          </cell>
          <cell r="O65" t="str">
            <v>Winkler, Mary</v>
          </cell>
          <cell r="P65" t="str">
            <v>Specht, Ronny</v>
          </cell>
          <cell r="Q65" t="str">
            <v>McKie, Jody</v>
          </cell>
          <cell r="R65" t="str">
            <v>3012.002.01</v>
          </cell>
          <cell r="S65" t="str">
            <v>3012.103.02</v>
          </cell>
          <cell r="T65" t="str">
            <v>40</v>
          </cell>
          <cell r="U65" t="str">
            <v>Mietwohnanlage</v>
          </cell>
          <cell r="V65"/>
          <cell r="W65" t="str">
            <v>TN04</v>
          </cell>
          <cell r="X65" t="str">
            <v>Wohnen</v>
          </cell>
          <cell r="Y65" t="str">
            <v>Wohnen</v>
          </cell>
          <cell r="Z65" t="str">
            <v>Berlin</v>
          </cell>
          <cell r="AA65" t="str">
            <v>13125</v>
          </cell>
          <cell r="AB65" t="str">
            <v>Berlin</v>
          </cell>
          <cell r="AC65" t="str">
            <v>Pankow</v>
          </cell>
          <cell r="AD65" t="str">
            <v>Karow</v>
          </cell>
          <cell r="AE65" t="str">
            <v>Achillesstr. 16</v>
          </cell>
          <cell r="AF65" t="str">
            <v>3012/3012/3012/2147/0001</v>
          </cell>
          <cell r="AG65">
            <v>2147</v>
          </cell>
          <cell r="AH65"/>
          <cell r="AI65">
            <v>1</v>
          </cell>
          <cell r="AJ65">
            <v>70</v>
          </cell>
          <cell r="AK65">
            <v>0</v>
          </cell>
          <cell r="AL65">
            <v>5213.71</v>
          </cell>
          <cell r="AM65">
            <v>869.43000000000006</v>
          </cell>
          <cell r="AN65">
            <v>576.51</v>
          </cell>
          <cell r="AO65">
            <v>576.51</v>
          </cell>
          <cell r="AP65" t="str">
            <v>-</v>
          </cell>
          <cell r="AQ65" t="str">
            <v>3012.103.02</v>
          </cell>
          <cell r="AR65">
            <v>5</v>
          </cell>
          <cell r="AS65">
            <v>7</v>
          </cell>
          <cell r="AT65">
            <v>1</v>
          </cell>
          <cell r="AU65">
            <v>39083</v>
          </cell>
          <cell r="AV65">
            <v>46387</v>
          </cell>
          <cell r="AW65">
            <v>39083</v>
          </cell>
          <cell r="AX65">
            <v>46387</v>
          </cell>
          <cell r="AY65">
            <v>39083</v>
          </cell>
          <cell r="AZ65">
            <v>46387</v>
          </cell>
          <cell r="BA65" t="str">
            <v>-</v>
          </cell>
          <cell r="BB65" t="str">
            <v>-</v>
          </cell>
          <cell r="BC65">
            <v>39083</v>
          </cell>
          <cell r="BD65">
            <v>46387</v>
          </cell>
          <cell r="BE65" t="str">
            <v>-</v>
          </cell>
          <cell r="BF65" t="str">
            <v>-</v>
          </cell>
          <cell r="BG65">
            <v>39083</v>
          </cell>
          <cell r="BH65">
            <v>46387</v>
          </cell>
          <cell r="BI65"/>
          <cell r="BJ65" t="str">
            <v>W</v>
          </cell>
          <cell r="BK65" t="str">
            <v>W</v>
          </cell>
          <cell r="BL65" t="str">
            <v>G</v>
          </cell>
          <cell r="BM65" t="str">
            <v>G</v>
          </cell>
          <cell r="BN65" t="str">
            <v>G</v>
          </cell>
          <cell r="BO65" t="str">
            <v>G</v>
          </cell>
          <cell r="BP65" t="str">
            <v>G</v>
          </cell>
          <cell r="BQ65" t="str">
            <v>entfällt</v>
          </cell>
          <cell r="BR65" t="str">
            <v>W1</v>
          </cell>
          <cell r="BS65" t="str">
            <v>W1</v>
          </cell>
          <cell r="BT65" t="str">
            <v>G1</v>
          </cell>
          <cell r="BU65" t="str">
            <v>G1</v>
          </cell>
          <cell r="BV65" t="str">
            <v>G1</v>
          </cell>
          <cell r="BW65" t="str">
            <v>G1</v>
          </cell>
          <cell r="BX65" t="str">
            <v>G1</v>
          </cell>
          <cell r="BY65" t="str">
            <v>entfällt</v>
          </cell>
          <cell r="BZ65">
            <v>18335.329999999998</v>
          </cell>
          <cell r="CA65">
            <v>3.5167529455991988</v>
          </cell>
          <cell r="CB65">
            <v>5418.9170000000004</v>
          </cell>
          <cell r="CC65">
            <v>1796.0820000000001</v>
          </cell>
          <cell r="CD65">
            <v>3615.8939999999998</v>
          </cell>
          <cell r="CE65">
            <v>528.6</v>
          </cell>
          <cell r="CF65">
            <v>450.09899999999999</v>
          </cell>
          <cell r="CG65">
            <v>0</v>
          </cell>
          <cell r="CH65">
            <v>347</v>
          </cell>
          <cell r="CI65">
            <v>0</v>
          </cell>
          <cell r="CJ65">
            <v>783.78499999999997</v>
          </cell>
          <cell r="CK65">
            <v>0</v>
          </cell>
          <cell r="CL65">
            <v>0</v>
          </cell>
          <cell r="CM65">
            <v>41.509</v>
          </cell>
          <cell r="CN65">
            <v>1.6619999999999999</v>
          </cell>
          <cell r="CO65">
            <v>1515.046</v>
          </cell>
          <cell r="CP65">
            <v>550</v>
          </cell>
          <cell r="CQ65">
            <v>185.97</v>
          </cell>
          <cell r="CR65">
            <v>22.45</v>
          </cell>
          <cell r="CS65">
            <v>2</v>
          </cell>
          <cell r="CT65">
            <v>71.966999999999999</v>
          </cell>
          <cell r="CU65">
            <v>64</v>
          </cell>
          <cell r="CV65">
            <v>0</v>
          </cell>
          <cell r="CW65">
            <v>0</v>
          </cell>
          <cell r="CX65">
            <v>11.459</v>
          </cell>
          <cell r="CY65">
            <v>7.8970000000000002</v>
          </cell>
          <cell r="CZ65">
            <v>8.6150000000000002</v>
          </cell>
          <cell r="DA65">
            <v>0</v>
          </cell>
          <cell r="DB65">
            <v>0</v>
          </cell>
          <cell r="DC65">
            <v>0</v>
          </cell>
          <cell r="DD65">
            <v>0</v>
          </cell>
          <cell r="DE65">
            <v>133</v>
          </cell>
          <cell r="DF65">
            <v>0</v>
          </cell>
          <cell r="DG65">
            <v>0</v>
          </cell>
          <cell r="DH65">
            <v>0</v>
          </cell>
          <cell r="DI65">
            <v>261</v>
          </cell>
          <cell r="DJ65">
            <v>0</v>
          </cell>
          <cell r="DK65">
            <v>16</v>
          </cell>
          <cell r="DL65">
            <v>0</v>
          </cell>
          <cell r="DM65">
            <v>0</v>
          </cell>
          <cell r="DN65">
            <v>0</v>
          </cell>
          <cell r="DO65">
            <v>0</v>
          </cell>
          <cell r="DP65">
            <v>0</v>
          </cell>
          <cell r="DQ65">
            <v>1531.7</v>
          </cell>
          <cell r="DR65">
            <v>0</v>
          </cell>
          <cell r="DS65">
            <v>0</v>
          </cell>
          <cell r="DT65">
            <v>1531.7</v>
          </cell>
          <cell r="DU65">
            <v>0</v>
          </cell>
          <cell r="DV65">
            <v>0</v>
          </cell>
          <cell r="DW65">
            <v>0</v>
          </cell>
          <cell r="DX65">
            <v>0</v>
          </cell>
          <cell r="DY65">
            <v>0</v>
          </cell>
          <cell r="DZ65">
            <v>0</v>
          </cell>
          <cell r="EA65">
            <v>16.149999999999999</v>
          </cell>
          <cell r="EB65">
            <v>0</v>
          </cell>
          <cell r="EC65">
            <v>0</v>
          </cell>
          <cell r="ED65">
            <v>0</v>
          </cell>
          <cell r="EE65">
            <v>0</v>
          </cell>
          <cell r="EF65">
            <v>16.149999999999999</v>
          </cell>
          <cell r="EG65">
            <v>0</v>
          </cell>
          <cell r="EH65">
            <v>0</v>
          </cell>
          <cell r="EI65">
            <v>0</v>
          </cell>
          <cell r="EJ65">
            <v>15.49</v>
          </cell>
          <cell r="EK65">
            <v>15.49</v>
          </cell>
          <cell r="EL65">
            <v>2.4300000000000002</v>
          </cell>
          <cell r="EM65">
            <v>120</v>
          </cell>
          <cell r="EN65">
            <v>147.38</v>
          </cell>
          <cell r="EO65">
            <v>1</v>
          </cell>
          <cell r="EP65" t="str">
            <v>ja</v>
          </cell>
          <cell r="EQ65">
            <v>949.31</v>
          </cell>
          <cell r="ER65">
            <v>614.0300000000002</v>
          </cell>
          <cell r="ES65">
            <v>1563.3400000000001</v>
          </cell>
          <cell r="ET65" t="str">
            <v>entfällt</v>
          </cell>
          <cell r="EU65" t="str">
            <v>entfällt</v>
          </cell>
          <cell r="EV65">
            <v>5793.2336014928969</v>
          </cell>
          <cell r="EW65">
            <v>57.752362054581646</v>
          </cell>
          <cell r="EX65">
            <v>4413.5186389163691</v>
          </cell>
          <cell r="EY65">
            <v>370.09430587573593</v>
          </cell>
          <cell r="EZ65">
            <v>5880.8815946172335</v>
          </cell>
          <cell r="FA65">
            <v>29.75248932264541</v>
          </cell>
          <cell r="FB65">
            <v>1787.4188298089591</v>
          </cell>
          <cell r="FC65">
            <v>2.6781779115779862</v>
          </cell>
          <cell r="FD65">
            <v>18335.329999999994</v>
          </cell>
        </row>
        <row r="66">
          <cell r="I66">
            <v>2148</v>
          </cell>
          <cell r="J66" t="str">
            <v>Berlin, Achillesstr. 26-28, Busonistr. 119-135</v>
          </cell>
          <cell r="K66" t="str">
            <v>Team 01</v>
          </cell>
          <cell r="L66" t="str">
            <v>Team 1 &amp; 2</v>
          </cell>
          <cell r="M66" t="str">
            <v>Klima, Colette</v>
          </cell>
          <cell r="N66" t="str">
            <v>Schroll, Marcel</v>
          </cell>
          <cell r="O66" t="str">
            <v>Winkler, Mary</v>
          </cell>
          <cell r="P66" t="str">
            <v>Specht, Ronny</v>
          </cell>
          <cell r="Q66" t="str">
            <v>McKie, Jody</v>
          </cell>
          <cell r="R66" t="str">
            <v>3012.002.01</v>
          </cell>
          <cell r="S66" t="str">
            <v>3012.104.02</v>
          </cell>
          <cell r="T66" t="str">
            <v>40</v>
          </cell>
          <cell r="U66" t="str">
            <v>Mietwohnanlage</v>
          </cell>
          <cell r="V66"/>
          <cell r="W66" t="str">
            <v>TN04</v>
          </cell>
          <cell r="X66" t="str">
            <v>Wohnen</v>
          </cell>
          <cell r="Y66" t="str">
            <v>Wohnen</v>
          </cell>
          <cell r="Z66" t="str">
            <v>Berlin</v>
          </cell>
          <cell r="AA66" t="str">
            <v>13125</v>
          </cell>
          <cell r="AB66" t="str">
            <v>Berlin</v>
          </cell>
          <cell r="AC66" t="str">
            <v>Pankow</v>
          </cell>
          <cell r="AD66" t="str">
            <v>Karow</v>
          </cell>
          <cell r="AE66" t="str">
            <v>Achillesstr. 26</v>
          </cell>
          <cell r="AF66" t="str">
            <v>3012/3012/3012/2148/0001</v>
          </cell>
          <cell r="AG66">
            <v>2148</v>
          </cell>
          <cell r="AH66"/>
          <cell r="AI66">
            <v>1</v>
          </cell>
          <cell r="AJ66">
            <v>83</v>
          </cell>
          <cell r="AK66">
            <v>0</v>
          </cell>
          <cell r="AL66">
            <v>5940.949999999998</v>
          </cell>
          <cell r="AM66">
            <v>771.67</v>
          </cell>
          <cell r="AN66">
            <v>531.53</v>
          </cell>
          <cell r="AO66">
            <v>531.53</v>
          </cell>
          <cell r="AP66" t="str">
            <v>-</v>
          </cell>
          <cell r="AQ66" t="str">
            <v>3012.104.02</v>
          </cell>
          <cell r="AR66">
            <v>5</v>
          </cell>
          <cell r="AS66">
            <v>10</v>
          </cell>
          <cell r="AT66">
            <v>1</v>
          </cell>
          <cell r="AU66">
            <v>39083</v>
          </cell>
          <cell r="AV66">
            <v>46387</v>
          </cell>
          <cell r="AW66">
            <v>39083</v>
          </cell>
          <cell r="AX66">
            <v>46387</v>
          </cell>
          <cell r="AY66">
            <v>39083</v>
          </cell>
          <cell r="AZ66">
            <v>46387</v>
          </cell>
          <cell r="BA66" t="str">
            <v>-</v>
          </cell>
          <cell r="BB66" t="str">
            <v>-</v>
          </cell>
          <cell r="BC66">
            <v>39083</v>
          </cell>
          <cell r="BD66">
            <v>46387</v>
          </cell>
          <cell r="BE66" t="str">
            <v>-</v>
          </cell>
          <cell r="BF66" t="str">
            <v>-</v>
          </cell>
          <cell r="BG66">
            <v>39083</v>
          </cell>
          <cell r="BH66">
            <v>46387</v>
          </cell>
          <cell r="BI66"/>
          <cell r="BJ66" t="str">
            <v>W</v>
          </cell>
          <cell r="BK66" t="str">
            <v>W</v>
          </cell>
          <cell r="BL66" t="str">
            <v>G</v>
          </cell>
          <cell r="BM66" t="str">
            <v>G</v>
          </cell>
          <cell r="BN66" t="str">
            <v>G</v>
          </cell>
          <cell r="BO66" t="str">
            <v>G</v>
          </cell>
          <cell r="BP66" t="str">
            <v>G</v>
          </cell>
          <cell r="BQ66" t="str">
            <v>entfällt</v>
          </cell>
          <cell r="BR66" t="str">
            <v>W1</v>
          </cell>
          <cell r="BS66" t="str">
            <v>W1</v>
          </cell>
          <cell r="BT66" t="str">
            <v>G1</v>
          </cell>
          <cell r="BU66" t="str">
            <v>G1</v>
          </cell>
          <cell r="BV66" t="str">
            <v>G1</v>
          </cell>
          <cell r="BW66" t="str">
            <v>G1</v>
          </cell>
          <cell r="BX66" t="str">
            <v>G1</v>
          </cell>
          <cell r="BY66" t="str">
            <v>entfällt</v>
          </cell>
          <cell r="BZ66">
            <v>20977.490000000005</v>
          </cell>
          <cell r="CA66">
            <v>3.5309992509615484</v>
          </cell>
          <cell r="CB66">
            <v>8474.607</v>
          </cell>
          <cell r="CC66">
            <v>2362.326</v>
          </cell>
          <cell r="CD66">
            <v>6449.5240000000003</v>
          </cell>
          <cell r="CE66">
            <v>0</v>
          </cell>
          <cell r="CF66">
            <v>831.86099999999999</v>
          </cell>
          <cell r="CG66">
            <v>0</v>
          </cell>
          <cell r="CH66">
            <v>505</v>
          </cell>
          <cell r="CI66">
            <v>0</v>
          </cell>
          <cell r="CJ66">
            <v>1409.7560000000001</v>
          </cell>
          <cell r="CK66">
            <v>0</v>
          </cell>
          <cell r="CL66">
            <v>0</v>
          </cell>
          <cell r="CM66">
            <v>24.454000000000001</v>
          </cell>
          <cell r="CN66">
            <v>0</v>
          </cell>
          <cell r="CO66">
            <v>3752.768</v>
          </cell>
          <cell r="CP66">
            <v>689</v>
          </cell>
          <cell r="CQ66">
            <v>198.79</v>
          </cell>
          <cell r="CR66">
            <v>27.37</v>
          </cell>
          <cell r="CS66">
            <v>1</v>
          </cell>
          <cell r="CT66">
            <v>91.44</v>
          </cell>
          <cell r="CU66">
            <v>82</v>
          </cell>
          <cell r="CV66">
            <v>0</v>
          </cell>
          <cell r="CW66">
            <v>0</v>
          </cell>
          <cell r="CX66">
            <v>16.366</v>
          </cell>
          <cell r="CY66">
            <v>0</v>
          </cell>
          <cell r="CZ66">
            <v>46.649000000000001</v>
          </cell>
          <cell r="DA66">
            <v>0</v>
          </cell>
          <cell r="DB66">
            <v>0</v>
          </cell>
          <cell r="DC66">
            <v>0</v>
          </cell>
          <cell r="DD66">
            <v>0</v>
          </cell>
          <cell r="DE66">
            <v>210</v>
          </cell>
          <cell r="DF66">
            <v>0</v>
          </cell>
          <cell r="DG66">
            <v>0</v>
          </cell>
          <cell r="DH66">
            <v>0</v>
          </cell>
          <cell r="DI66">
            <v>285</v>
          </cell>
          <cell r="DJ66">
            <v>0</v>
          </cell>
          <cell r="DK66">
            <v>35</v>
          </cell>
          <cell r="DL66">
            <v>0</v>
          </cell>
          <cell r="DM66">
            <v>0</v>
          </cell>
          <cell r="DN66">
            <v>0</v>
          </cell>
          <cell r="DO66">
            <v>0</v>
          </cell>
          <cell r="DP66">
            <v>0</v>
          </cell>
          <cell r="DQ66">
            <v>1969.8</v>
          </cell>
          <cell r="DR66">
            <v>0</v>
          </cell>
          <cell r="DS66">
            <v>0</v>
          </cell>
          <cell r="DT66">
            <v>1969.8</v>
          </cell>
          <cell r="DU66">
            <v>0</v>
          </cell>
          <cell r="DV66">
            <v>0</v>
          </cell>
          <cell r="DW66">
            <v>0</v>
          </cell>
          <cell r="DX66">
            <v>0</v>
          </cell>
          <cell r="DY66">
            <v>0</v>
          </cell>
          <cell r="DZ66">
            <v>0</v>
          </cell>
          <cell r="EA66">
            <v>16.59</v>
          </cell>
          <cell r="EB66">
            <v>0</v>
          </cell>
          <cell r="EC66">
            <v>0</v>
          </cell>
          <cell r="ED66">
            <v>0</v>
          </cell>
          <cell r="EE66">
            <v>0</v>
          </cell>
          <cell r="EF66">
            <v>16.59</v>
          </cell>
          <cell r="EG66">
            <v>0</v>
          </cell>
          <cell r="EH66">
            <v>0</v>
          </cell>
          <cell r="EI66">
            <v>0</v>
          </cell>
          <cell r="EJ66">
            <v>9.18</v>
          </cell>
          <cell r="EK66">
            <v>9.18</v>
          </cell>
          <cell r="EL66">
            <v>19.18</v>
          </cell>
          <cell r="EM66">
            <v>165</v>
          </cell>
          <cell r="EN66">
            <v>238.99</v>
          </cell>
          <cell r="EO66">
            <v>1</v>
          </cell>
          <cell r="EP66" t="str">
            <v>ja</v>
          </cell>
          <cell r="EQ66">
            <v>1201.49</v>
          </cell>
          <cell r="ER66">
            <v>794.07999999999993</v>
          </cell>
          <cell r="ES66">
            <v>1995.57</v>
          </cell>
          <cell r="ET66" t="str">
            <v>entfällt</v>
          </cell>
          <cell r="EU66" t="str">
            <v>entfällt</v>
          </cell>
          <cell r="EV66">
            <v>6628.0508691679543</v>
          </cell>
          <cell r="EW66">
            <v>66.074600101354392</v>
          </cell>
          <cell r="EX66">
            <v>5049.5160497619499</v>
          </cell>
          <cell r="EY66">
            <v>423.42568148842668</v>
          </cell>
          <cell r="EZ66">
            <v>6728.3291242790347</v>
          </cell>
          <cell r="FA66">
            <v>34.03988623280307</v>
          </cell>
          <cell r="FB66">
            <v>2044.9896799309943</v>
          </cell>
          <cell r="FC66">
            <v>3.0641090374892683</v>
          </cell>
          <cell r="FD66">
            <v>20977.490000000005</v>
          </cell>
        </row>
        <row r="67">
          <cell r="I67">
            <v>2149</v>
          </cell>
          <cell r="J67" t="str">
            <v>Berlin, Busonistr. 81-85, 113-117</v>
          </cell>
          <cell r="K67" t="str">
            <v>Team 01</v>
          </cell>
          <cell r="L67" t="str">
            <v>Team 1 &amp; 2</v>
          </cell>
          <cell r="M67" t="str">
            <v>Klima, Colette</v>
          </cell>
          <cell r="N67" t="str">
            <v>Schroll, Marcel</v>
          </cell>
          <cell r="O67" t="str">
            <v>Winkler, Mary</v>
          </cell>
          <cell r="P67" t="str">
            <v>Specht, Ronny</v>
          </cell>
          <cell r="Q67" t="str">
            <v>McKie, Jody</v>
          </cell>
          <cell r="R67" t="str">
            <v>3012.002.01</v>
          </cell>
          <cell r="S67" t="str">
            <v>3012.105.02</v>
          </cell>
          <cell r="T67" t="str">
            <v>40</v>
          </cell>
          <cell r="U67" t="str">
            <v>Mietwohnanlage</v>
          </cell>
          <cell r="V67"/>
          <cell r="W67" t="str">
            <v>TN04</v>
          </cell>
          <cell r="X67" t="str">
            <v>Wohnen</v>
          </cell>
          <cell r="Y67" t="str">
            <v>Wohnen</v>
          </cell>
          <cell r="Z67" t="str">
            <v>Berlin</v>
          </cell>
          <cell r="AA67" t="str">
            <v>13125</v>
          </cell>
          <cell r="AB67" t="str">
            <v>Berlin</v>
          </cell>
          <cell r="AC67" t="str">
            <v>Pankow</v>
          </cell>
          <cell r="AD67" t="str">
            <v>Karow</v>
          </cell>
          <cell r="AE67" t="str">
            <v>Busonistr. 113</v>
          </cell>
          <cell r="AF67" t="str">
            <v>3012/3012/3012/2149/0004</v>
          </cell>
          <cell r="AG67">
            <v>2149</v>
          </cell>
          <cell r="AH67"/>
          <cell r="AI67">
            <v>1</v>
          </cell>
          <cell r="AJ67">
            <v>42</v>
          </cell>
          <cell r="AK67">
            <v>0</v>
          </cell>
          <cell r="AL67">
            <v>3168.0199999999995</v>
          </cell>
          <cell r="AM67">
            <v>833.15</v>
          </cell>
          <cell r="AN67">
            <v>594.79</v>
          </cell>
          <cell r="AO67">
            <v>594.79</v>
          </cell>
          <cell r="AP67" t="str">
            <v>-</v>
          </cell>
          <cell r="AQ67" t="str">
            <v>3012.105.02</v>
          </cell>
          <cell r="AR67">
            <v>4</v>
          </cell>
          <cell r="AS67">
            <v>6</v>
          </cell>
          <cell r="AT67">
            <v>1</v>
          </cell>
          <cell r="AU67">
            <v>39083</v>
          </cell>
          <cell r="AV67">
            <v>46387</v>
          </cell>
          <cell r="AW67">
            <v>39083</v>
          </cell>
          <cell r="AX67">
            <v>46387</v>
          </cell>
          <cell r="AY67">
            <v>39083</v>
          </cell>
          <cell r="AZ67">
            <v>46387</v>
          </cell>
          <cell r="BA67" t="str">
            <v>-</v>
          </cell>
          <cell r="BB67" t="str">
            <v>-</v>
          </cell>
          <cell r="BC67">
            <v>39083</v>
          </cell>
          <cell r="BD67">
            <v>46387</v>
          </cell>
          <cell r="BE67" t="str">
            <v>-</v>
          </cell>
          <cell r="BF67" t="str">
            <v>-</v>
          </cell>
          <cell r="BG67">
            <v>39083</v>
          </cell>
          <cell r="BH67">
            <v>46387</v>
          </cell>
          <cell r="BI67"/>
          <cell r="BJ67" t="str">
            <v>W</v>
          </cell>
          <cell r="BK67" t="str">
            <v>W</v>
          </cell>
          <cell r="BL67" t="str">
            <v>G</v>
          </cell>
          <cell r="BM67" t="str">
            <v>G</v>
          </cell>
          <cell r="BN67" t="str">
            <v>G</v>
          </cell>
          <cell r="BO67" t="str">
            <v>G</v>
          </cell>
          <cell r="BP67" t="str">
            <v>G</v>
          </cell>
          <cell r="BQ67" t="str">
            <v>entfällt</v>
          </cell>
          <cell r="BR67" t="str">
            <v>W1</v>
          </cell>
          <cell r="BS67" t="str">
            <v>W1</v>
          </cell>
          <cell r="BT67" t="str">
            <v>G1</v>
          </cell>
          <cell r="BU67" t="str">
            <v>G1</v>
          </cell>
          <cell r="BV67" t="str">
            <v>G1</v>
          </cell>
          <cell r="BW67" t="str">
            <v>G1</v>
          </cell>
          <cell r="BX67" t="str">
            <v>G1</v>
          </cell>
          <cell r="BY67" t="str">
            <v>entfällt</v>
          </cell>
          <cell r="BZ67">
            <v>11812.97</v>
          </cell>
          <cell r="CA67">
            <v>3.7288179998863646</v>
          </cell>
          <cell r="CB67">
            <v>5055.5940000000001</v>
          </cell>
          <cell r="CC67">
            <v>1514.771</v>
          </cell>
          <cell r="CD67">
            <v>2729.1959999999999</v>
          </cell>
          <cell r="CE67">
            <v>0</v>
          </cell>
          <cell r="CF67">
            <v>803.01900000000001</v>
          </cell>
          <cell r="CG67">
            <v>0</v>
          </cell>
          <cell r="CH67">
            <v>326</v>
          </cell>
          <cell r="CI67">
            <v>67.518000000000001</v>
          </cell>
          <cell r="CJ67">
            <v>598.34799999999996</v>
          </cell>
          <cell r="CK67">
            <v>0</v>
          </cell>
          <cell r="CL67">
            <v>0</v>
          </cell>
          <cell r="CM67">
            <v>58.156999999999996</v>
          </cell>
          <cell r="CN67">
            <v>0</v>
          </cell>
          <cell r="CO67">
            <v>905.82799999999997</v>
          </cell>
          <cell r="CP67">
            <v>618</v>
          </cell>
          <cell r="CQ67">
            <v>172.19</v>
          </cell>
          <cell r="CR67">
            <v>51.29</v>
          </cell>
          <cell r="CS67">
            <v>0</v>
          </cell>
          <cell r="CT67">
            <v>581.303</v>
          </cell>
          <cell r="CU67">
            <v>62</v>
          </cell>
          <cell r="CV67">
            <v>0</v>
          </cell>
          <cell r="CW67">
            <v>0</v>
          </cell>
          <cell r="CX67">
            <v>1.05</v>
          </cell>
          <cell r="CY67">
            <v>138.26</v>
          </cell>
          <cell r="CZ67">
            <v>21.495000000000001</v>
          </cell>
          <cell r="DA67">
            <v>0</v>
          </cell>
          <cell r="DB67">
            <v>0</v>
          </cell>
          <cell r="DC67">
            <v>0</v>
          </cell>
          <cell r="DD67">
            <v>0</v>
          </cell>
          <cell r="DE67">
            <v>109</v>
          </cell>
          <cell r="DF67">
            <v>0</v>
          </cell>
          <cell r="DG67">
            <v>0</v>
          </cell>
          <cell r="DH67">
            <v>0</v>
          </cell>
          <cell r="DI67">
            <v>190</v>
          </cell>
          <cell r="DJ67">
            <v>0</v>
          </cell>
          <cell r="DK67">
            <v>11</v>
          </cell>
          <cell r="DL67">
            <v>0</v>
          </cell>
          <cell r="DM67">
            <v>0</v>
          </cell>
          <cell r="DN67">
            <v>0</v>
          </cell>
          <cell r="DO67">
            <v>0</v>
          </cell>
          <cell r="DP67">
            <v>0</v>
          </cell>
          <cell r="DQ67">
            <v>1262.73</v>
          </cell>
          <cell r="DR67">
            <v>0</v>
          </cell>
          <cell r="DS67">
            <v>0</v>
          </cell>
          <cell r="DT67">
            <v>1262.73</v>
          </cell>
          <cell r="DU67">
            <v>0</v>
          </cell>
          <cell r="DV67">
            <v>0</v>
          </cell>
          <cell r="DW67">
            <v>0</v>
          </cell>
          <cell r="DX67">
            <v>0</v>
          </cell>
          <cell r="DY67">
            <v>0</v>
          </cell>
          <cell r="DZ67">
            <v>0</v>
          </cell>
          <cell r="EA67">
            <v>0</v>
          </cell>
          <cell r="EB67">
            <v>0</v>
          </cell>
          <cell r="EC67">
            <v>0</v>
          </cell>
          <cell r="ED67">
            <v>0</v>
          </cell>
          <cell r="EE67">
            <v>0</v>
          </cell>
          <cell r="EF67">
            <v>0</v>
          </cell>
          <cell r="EG67">
            <v>0</v>
          </cell>
          <cell r="EH67">
            <v>0</v>
          </cell>
          <cell r="EI67">
            <v>0</v>
          </cell>
          <cell r="EJ67">
            <v>3.24</v>
          </cell>
          <cell r="EK67">
            <v>3.24</v>
          </cell>
          <cell r="EL67">
            <v>4.49</v>
          </cell>
          <cell r="EM67">
            <v>75</v>
          </cell>
          <cell r="EN67">
            <v>84.08</v>
          </cell>
          <cell r="EO67">
            <v>1</v>
          </cell>
          <cell r="EP67" t="str">
            <v>ja</v>
          </cell>
          <cell r="EQ67">
            <v>907.85</v>
          </cell>
          <cell r="ER67">
            <v>358.12</v>
          </cell>
          <cell r="ES67">
            <v>1265.97</v>
          </cell>
          <cell r="ET67" t="str">
            <v>entfällt</v>
          </cell>
          <cell r="EU67" t="str">
            <v>entfällt</v>
          </cell>
          <cell r="EV67">
            <v>3732.4277630905772</v>
          </cell>
          <cell r="EW67">
            <v>37.208325150401514</v>
          </cell>
          <cell r="EX67">
            <v>2843.513766916652</v>
          </cell>
          <cell r="EY67">
            <v>238.44200963281776</v>
          </cell>
          <cell r="EZ67">
            <v>3788.8970556169725</v>
          </cell>
          <cell r="FA67">
            <v>19.168744919984018</v>
          </cell>
          <cell r="FB67">
            <v>1151.5868552116783</v>
          </cell>
          <cell r="FC67">
            <v>1.7254794609168966</v>
          </cell>
          <cell r="FD67">
            <v>11812.97</v>
          </cell>
        </row>
        <row r="68">
          <cell r="I68">
            <v>2135</v>
          </cell>
          <cell r="J68" t="str">
            <v>Berlin, Porzer Str. 27-85</v>
          </cell>
          <cell r="K68" t="str">
            <v>Team 02</v>
          </cell>
          <cell r="L68" t="str">
            <v>Sonstige/Stellplätze</v>
          </cell>
          <cell r="M68" t="str">
            <v>Gauger, Sebastian</v>
          </cell>
          <cell r="N68" t="str">
            <v>Schroll, Marcel</v>
          </cell>
          <cell r="O68" t="str">
            <v>Cipriani, Sylke</v>
          </cell>
          <cell r="P68" t="str">
            <v>Geisthardt, Alexandra</v>
          </cell>
          <cell r="Q68" t="str">
            <v>Heim, Florian</v>
          </cell>
          <cell r="R68" t="str">
            <v>3013.002.01</v>
          </cell>
          <cell r="S68" t="str">
            <v>3013.100.02</v>
          </cell>
          <cell r="T68" t="str">
            <v>40</v>
          </cell>
          <cell r="U68" t="str">
            <v>Mietwohnanlage</v>
          </cell>
          <cell r="V68"/>
          <cell r="W68" t="str">
            <v>TN04</v>
          </cell>
          <cell r="X68" t="str">
            <v>Wohnen</v>
          </cell>
          <cell r="Y68" t="str">
            <v>Wohnen</v>
          </cell>
          <cell r="Z68" t="str">
            <v>Berlin</v>
          </cell>
          <cell r="AA68" t="str">
            <v>12524</v>
          </cell>
          <cell r="AB68" t="str">
            <v>Berlin</v>
          </cell>
          <cell r="AC68" t="str">
            <v>Treptow-Köpenick</v>
          </cell>
          <cell r="AD68" t="str">
            <v>Altglienicke</v>
          </cell>
          <cell r="AE68" t="str">
            <v>Berlin, Porzer Str. 27-85</v>
          </cell>
          <cell r="AF68" t="str">
            <v>3013/3013/3013/2135/1001</v>
          </cell>
          <cell r="AG68">
            <v>2135</v>
          </cell>
          <cell r="AH68" t="str">
            <v>LBB06 LBB Fonds 6 Standort 02 Teilgarantie 03</v>
          </cell>
          <cell r="AI68">
            <v>1</v>
          </cell>
          <cell r="AJ68">
            <v>315</v>
          </cell>
          <cell r="AK68">
            <v>1</v>
          </cell>
          <cell r="AL68">
            <v>24358.290000000012</v>
          </cell>
          <cell r="AM68">
            <v>75</v>
          </cell>
          <cell r="AN68">
            <v>75</v>
          </cell>
          <cell r="AO68">
            <v>75</v>
          </cell>
          <cell r="AP68" t="str">
            <v>-</v>
          </cell>
          <cell r="AQ68" t="str">
            <v>3013.100.02</v>
          </cell>
          <cell r="AR68">
            <v>5</v>
          </cell>
          <cell r="AS68">
            <v>35</v>
          </cell>
          <cell r="AT68">
            <v>4</v>
          </cell>
          <cell r="AU68">
            <v>44197</v>
          </cell>
          <cell r="AV68">
            <v>46387</v>
          </cell>
          <cell r="AW68">
            <v>44197</v>
          </cell>
          <cell r="AX68">
            <v>46387</v>
          </cell>
          <cell r="AY68">
            <v>46197</v>
          </cell>
          <cell r="AZ68">
            <v>46197</v>
          </cell>
          <cell r="BA68">
            <v>44561</v>
          </cell>
          <cell r="BB68">
            <v>46387</v>
          </cell>
          <cell r="BC68">
            <v>44197</v>
          </cell>
          <cell r="BD68">
            <v>46387</v>
          </cell>
          <cell r="BE68" t="str">
            <v>-</v>
          </cell>
          <cell r="BF68" t="str">
            <v>-</v>
          </cell>
          <cell r="BG68">
            <v>44197</v>
          </cell>
          <cell r="BH68">
            <v>46112</v>
          </cell>
          <cell r="BI68"/>
          <cell r="BJ68" t="str">
            <v>W</v>
          </cell>
          <cell r="BK68" t="str">
            <v>W</v>
          </cell>
          <cell r="BL68" t="str">
            <v>G</v>
          </cell>
          <cell r="BM68" t="str">
            <v>G</v>
          </cell>
          <cell r="BN68" t="str">
            <v>G</v>
          </cell>
          <cell r="BO68" t="str">
            <v>G</v>
          </cell>
          <cell r="BP68" t="str">
            <v>G</v>
          </cell>
          <cell r="BQ68" t="str">
            <v>entfällt</v>
          </cell>
          <cell r="BR68" t="str">
            <v>W4</v>
          </cell>
          <cell r="BS68" t="str">
            <v>W4</v>
          </cell>
          <cell r="BT68" t="str">
            <v>G4</v>
          </cell>
          <cell r="BU68" t="str">
            <v>G4</v>
          </cell>
          <cell r="BV68" t="str">
            <v>G4</v>
          </cell>
          <cell r="BW68" t="str">
            <v>G4</v>
          </cell>
          <cell r="BX68" t="str">
            <v>G4</v>
          </cell>
          <cell r="BY68" t="str">
            <v>entfällt</v>
          </cell>
          <cell r="BZ68">
            <v>79818.86</v>
          </cell>
          <cell r="CA68">
            <v>3.2768663153283732</v>
          </cell>
          <cell r="CB68">
            <v>31229.819</v>
          </cell>
          <cell r="CC68">
            <v>8030.2349999999997</v>
          </cell>
          <cell r="CD68">
            <v>21775.067999999999</v>
          </cell>
          <cell r="CE68">
            <v>4240.8130000000001</v>
          </cell>
          <cell r="CF68">
            <v>718.44500000000005</v>
          </cell>
          <cell r="CG68">
            <v>0</v>
          </cell>
          <cell r="CH68">
            <v>185</v>
          </cell>
          <cell r="CI68">
            <v>38.319000000000003</v>
          </cell>
          <cell r="CJ68">
            <v>9666.9380000000001</v>
          </cell>
          <cell r="CK68">
            <v>123.69</v>
          </cell>
          <cell r="CL68">
            <v>0</v>
          </cell>
          <cell r="CM68">
            <v>616.03599999999994</v>
          </cell>
          <cell r="CN68">
            <v>0</v>
          </cell>
          <cell r="CO68">
            <v>6223.4639999999999</v>
          </cell>
          <cell r="CP68">
            <v>1739</v>
          </cell>
          <cell r="CQ68">
            <v>0</v>
          </cell>
          <cell r="CR68">
            <v>183.19200000000001</v>
          </cell>
          <cell r="CS68">
            <v>3</v>
          </cell>
          <cell r="CT68">
            <v>1089.5920000000001</v>
          </cell>
          <cell r="CU68">
            <v>156</v>
          </cell>
          <cell r="CV68">
            <v>0</v>
          </cell>
          <cell r="CW68">
            <v>66</v>
          </cell>
          <cell r="CX68">
            <v>63.237000000000002</v>
          </cell>
          <cell r="CY68">
            <v>326.03899999999999</v>
          </cell>
          <cell r="CZ68">
            <v>97.334000000000003</v>
          </cell>
          <cell r="DA68">
            <v>0</v>
          </cell>
          <cell r="DB68">
            <v>0</v>
          </cell>
          <cell r="DC68">
            <v>0</v>
          </cell>
          <cell r="DD68">
            <v>0</v>
          </cell>
          <cell r="DE68">
            <v>1029</v>
          </cell>
          <cell r="DF68">
            <v>0</v>
          </cell>
          <cell r="DG68">
            <v>0</v>
          </cell>
          <cell r="DH68">
            <v>0</v>
          </cell>
          <cell r="DI68">
            <v>0</v>
          </cell>
          <cell r="DJ68">
            <v>0</v>
          </cell>
          <cell r="DK68">
            <v>388</v>
          </cell>
          <cell r="DL68">
            <v>0</v>
          </cell>
          <cell r="DM68">
            <v>1324.0840000000001</v>
          </cell>
          <cell r="DN68">
            <v>0</v>
          </cell>
          <cell r="DO68">
            <v>3104.81</v>
          </cell>
          <cell r="DP68">
            <v>0</v>
          </cell>
          <cell r="DQ68">
            <v>1870.65</v>
          </cell>
          <cell r="DR68">
            <v>0</v>
          </cell>
          <cell r="DS68">
            <v>0</v>
          </cell>
          <cell r="DT68">
            <v>4975.46</v>
          </cell>
          <cell r="DU68">
            <v>0</v>
          </cell>
          <cell r="DV68">
            <v>0</v>
          </cell>
          <cell r="DW68">
            <v>0</v>
          </cell>
          <cell r="DX68">
            <v>0</v>
          </cell>
          <cell r="DY68">
            <v>0</v>
          </cell>
          <cell r="DZ68">
            <v>0</v>
          </cell>
          <cell r="EA68">
            <v>0</v>
          </cell>
          <cell r="EB68">
            <v>0</v>
          </cell>
          <cell r="EC68">
            <v>15.38</v>
          </cell>
          <cell r="ED68">
            <v>0</v>
          </cell>
          <cell r="EE68">
            <v>0</v>
          </cell>
          <cell r="EF68">
            <v>15.38</v>
          </cell>
          <cell r="EG68">
            <v>0</v>
          </cell>
          <cell r="EH68">
            <v>0</v>
          </cell>
          <cell r="EI68">
            <v>0.8</v>
          </cell>
          <cell r="EJ68">
            <v>0</v>
          </cell>
          <cell r="EK68">
            <v>0.8</v>
          </cell>
          <cell r="EL68">
            <v>22.13</v>
          </cell>
          <cell r="EM68">
            <v>359</v>
          </cell>
          <cell r="EN68">
            <v>974.61</v>
          </cell>
          <cell r="EO68">
            <v>1</v>
          </cell>
          <cell r="EP68" t="str">
            <v>ja</v>
          </cell>
          <cell r="EQ68">
            <v>2280.02</v>
          </cell>
          <cell r="ER68">
            <v>2711.6200000000003</v>
          </cell>
          <cell r="ES68">
            <v>4991.6400000000003</v>
          </cell>
          <cell r="ET68" t="str">
            <v>entfällt</v>
          </cell>
          <cell r="EU68" t="str">
            <v>entfällt</v>
          </cell>
          <cell r="EV68">
            <v>25219.578910489061</v>
          </cell>
          <cell r="EW68">
            <v>251.41231172299408</v>
          </cell>
          <cell r="EX68">
            <v>19213.290753264668</v>
          </cell>
          <cell r="EY68">
            <v>1611.1248386308043</v>
          </cell>
          <cell r="EZ68">
            <v>25601.13533147916</v>
          </cell>
          <cell r="FA68">
            <v>129.52097289199207</v>
          </cell>
          <cell r="FB68">
            <v>7781.1380181259437</v>
          </cell>
          <cell r="FC68">
            <v>11.658863395386703</v>
          </cell>
          <cell r="FD68">
            <v>79818.86</v>
          </cell>
        </row>
        <row r="69">
          <cell r="I69">
            <v>2051</v>
          </cell>
          <cell r="J69" t="str">
            <v>Berlin, Erna-Sack-Str.1-21, Wiesenweg 26-32</v>
          </cell>
          <cell r="K69" t="str">
            <v>Team 01</v>
          </cell>
          <cell r="L69" t="str">
            <v>Sonstige/Stellplätze</v>
          </cell>
          <cell r="M69" t="str">
            <v>Gauger, Sebastian</v>
          </cell>
          <cell r="N69" t="str">
            <v>Krause, Jörn Peter</v>
          </cell>
          <cell r="O69" t="str">
            <v>Mattern, Daniela</v>
          </cell>
          <cell r="P69" t="str">
            <v>Team Spandau</v>
          </cell>
          <cell r="Q69" t="str">
            <v>Arlt, Detlef</v>
          </cell>
          <cell r="R69" t="str">
            <v>3013.003.01</v>
          </cell>
          <cell r="S69" t="str">
            <v>3013.100.03</v>
          </cell>
          <cell r="T69" t="str">
            <v>40</v>
          </cell>
          <cell r="U69" t="str">
            <v>Mietwohnanlage</v>
          </cell>
          <cell r="V69"/>
          <cell r="W69" t="str">
            <v>TN04</v>
          </cell>
          <cell r="X69" t="str">
            <v>Wohnen</v>
          </cell>
          <cell r="Y69" t="str">
            <v>Wohnen</v>
          </cell>
          <cell r="Z69" t="str">
            <v>Berlin</v>
          </cell>
          <cell r="AA69" t="str">
            <v>13591</v>
          </cell>
          <cell r="AB69" t="str">
            <v>Berlin</v>
          </cell>
          <cell r="AC69" t="str">
            <v>Spandau</v>
          </cell>
          <cell r="AD69" t="str">
            <v>Staaken</v>
          </cell>
          <cell r="AE69" t="str">
            <v>Berlin, Erna-Sack-Str. 1-21, Wiesenweg 26-32 ..</v>
          </cell>
          <cell r="AF69" t="str">
            <v>3013/3013/3013/2051/1001</v>
          </cell>
          <cell r="AG69">
            <v>2051</v>
          </cell>
          <cell r="AH69" t="str">
            <v>LBB06 LBB Fonds 6 Standort 03 Teilgarantie 05</v>
          </cell>
          <cell r="AI69">
            <v>1</v>
          </cell>
          <cell r="AJ69">
            <v>132</v>
          </cell>
          <cell r="AK69">
            <v>1</v>
          </cell>
          <cell r="AL69">
            <v>9078.02</v>
          </cell>
          <cell r="AM69">
            <v>16</v>
          </cell>
          <cell r="AN69">
            <v>16</v>
          </cell>
          <cell r="AO69">
            <v>16</v>
          </cell>
          <cell r="AP69" t="str">
            <v>-</v>
          </cell>
          <cell r="AQ69" t="str">
            <v>3013.100.03</v>
          </cell>
          <cell r="AR69">
            <v>4</v>
          </cell>
          <cell r="AS69">
            <v>16</v>
          </cell>
          <cell r="AT69">
            <v>6</v>
          </cell>
          <cell r="AU69">
            <v>40179</v>
          </cell>
          <cell r="AV69">
            <v>46387</v>
          </cell>
          <cell r="AW69">
            <v>40179</v>
          </cell>
          <cell r="AX69">
            <v>46387</v>
          </cell>
          <cell r="AY69">
            <v>40452</v>
          </cell>
          <cell r="AZ69">
            <v>46295</v>
          </cell>
          <cell r="BA69" t="str">
            <v>-</v>
          </cell>
          <cell r="BB69" t="str">
            <v>-</v>
          </cell>
          <cell r="BC69" t="str">
            <v>-</v>
          </cell>
          <cell r="BD69" t="str">
            <v>-</v>
          </cell>
          <cell r="BE69" t="str">
            <v>-</v>
          </cell>
          <cell r="BF69" t="str">
            <v>-</v>
          </cell>
          <cell r="BG69">
            <v>40179</v>
          </cell>
          <cell r="BH69">
            <v>46387</v>
          </cell>
          <cell r="BI69"/>
          <cell r="BJ69" t="str">
            <v>W</v>
          </cell>
          <cell r="BK69" t="str">
            <v>W</v>
          </cell>
          <cell r="BL69" t="str">
            <v>G</v>
          </cell>
          <cell r="BM69" t="str">
            <v>G</v>
          </cell>
          <cell r="BN69" t="str">
            <v>G</v>
          </cell>
          <cell r="BO69" t="str">
            <v>G</v>
          </cell>
          <cell r="BP69" t="str">
            <v>G</v>
          </cell>
          <cell r="BQ69" t="str">
            <v>entfällt</v>
          </cell>
          <cell r="BR69" t="str">
            <v>W6</v>
          </cell>
          <cell r="BS69" t="str">
            <v>W6</v>
          </cell>
          <cell r="BT69" t="str">
            <v>G6</v>
          </cell>
          <cell r="BU69" t="str">
            <v>G6</v>
          </cell>
          <cell r="BV69" t="str">
            <v>G6</v>
          </cell>
          <cell r="BW69" t="str">
            <v>G6</v>
          </cell>
          <cell r="BX69" t="str">
            <v>G6</v>
          </cell>
          <cell r="BY69" t="str">
            <v>entfällt</v>
          </cell>
          <cell r="BZ69">
            <v>34965.47</v>
          </cell>
          <cell r="CA69">
            <v>3.851662587216155</v>
          </cell>
          <cell r="CB69">
            <v>12107.548000000001</v>
          </cell>
          <cell r="CC69">
            <v>3704.337</v>
          </cell>
          <cell r="CD69">
            <v>7685.4390000000003</v>
          </cell>
          <cell r="CE69">
            <v>872.42700000000002</v>
          </cell>
          <cell r="CF69">
            <v>117.351</v>
          </cell>
          <cell r="CG69">
            <v>0</v>
          </cell>
          <cell r="CH69">
            <v>202</v>
          </cell>
          <cell r="CI69">
            <v>563.45699999999999</v>
          </cell>
          <cell r="CJ69">
            <v>2618.567</v>
          </cell>
          <cell r="CK69">
            <v>0</v>
          </cell>
          <cell r="CL69">
            <v>0</v>
          </cell>
          <cell r="CM69">
            <v>165.76400000000001</v>
          </cell>
          <cell r="CN69">
            <v>0</v>
          </cell>
          <cell r="CO69">
            <v>3168.944</v>
          </cell>
          <cell r="CP69">
            <v>1024</v>
          </cell>
          <cell r="CQ69">
            <v>0</v>
          </cell>
          <cell r="CR69">
            <v>230.72900000000001</v>
          </cell>
          <cell r="CS69">
            <v>1</v>
          </cell>
          <cell r="CT69">
            <v>415.96499999999997</v>
          </cell>
          <cell r="CU69">
            <v>99</v>
          </cell>
          <cell r="CV69">
            <v>0</v>
          </cell>
          <cell r="CW69">
            <v>12</v>
          </cell>
          <cell r="CX69">
            <v>5.4</v>
          </cell>
          <cell r="CY69">
            <v>250.541</v>
          </cell>
          <cell r="CZ69">
            <v>33.451999999999998</v>
          </cell>
          <cell r="DA69">
            <v>77</v>
          </cell>
          <cell r="DB69">
            <v>0</v>
          </cell>
          <cell r="DC69">
            <v>0</v>
          </cell>
          <cell r="DD69">
            <v>0</v>
          </cell>
          <cell r="DE69">
            <v>385</v>
          </cell>
          <cell r="DF69">
            <v>0</v>
          </cell>
          <cell r="DG69">
            <v>112</v>
          </cell>
          <cell r="DH69">
            <v>0</v>
          </cell>
          <cell r="DI69">
            <v>115</v>
          </cell>
          <cell r="DJ69">
            <v>0</v>
          </cell>
          <cell r="DK69">
            <v>85</v>
          </cell>
          <cell r="DL69">
            <v>0</v>
          </cell>
          <cell r="DM69">
            <v>114.255</v>
          </cell>
          <cell r="DN69">
            <v>0</v>
          </cell>
          <cell r="DO69">
            <v>0</v>
          </cell>
          <cell r="DP69">
            <v>0</v>
          </cell>
          <cell r="DQ69">
            <v>1983.61</v>
          </cell>
          <cell r="DR69">
            <v>0</v>
          </cell>
          <cell r="DS69">
            <v>0</v>
          </cell>
          <cell r="DT69">
            <v>1983.61</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8.64</v>
          </cell>
          <cell r="EJ69">
            <v>0</v>
          </cell>
          <cell r="EK69">
            <v>8.64</v>
          </cell>
          <cell r="EL69">
            <v>30.62</v>
          </cell>
          <cell r="EM69">
            <v>168</v>
          </cell>
          <cell r="EN69">
            <v>278.70999999999998</v>
          </cell>
          <cell r="EO69">
            <v>1</v>
          </cell>
          <cell r="EP69" t="str">
            <v>ja</v>
          </cell>
          <cell r="EQ69">
            <v>870.39</v>
          </cell>
          <cell r="ER69">
            <v>1121.8600000000001</v>
          </cell>
          <cell r="ES69">
            <v>1992.25</v>
          </cell>
          <cell r="ET69" t="str">
            <v>entfällt</v>
          </cell>
          <cell r="EU69" t="str">
            <v>entfällt</v>
          </cell>
          <cell r="EV69">
            <v>11047.695116258714</v>
          </cell>
          <cell r="EW69">
            <v>110.13374086251042</v>
          </cell>
          <cell r="EX69">
            <v>8416.5790069483974</v>
          </cell>
          <cell r="EY69">
            <v>705.76975430869641</v>
          </cell>
          <cell r="EZ69">
            <v>11214.83981854382</v>
          </cell>
          <cell r="FA69">
            <v>56.737990144506725</v>
          </cell>
          <cell r="FB69">
            <v>3408.6072882855274</v>
          </cell>
          <cell r="FC69">
            <v>5.107284647832504</v>
          </cell>
          <cell r="FD69">
            <v>34965.470000000008</v>
          </cell>
        </row>
        <row r="70">
          <cell r="I70">
            <v>2136</v>
          </cell>
          <cell r="J70" t="str">
            <v>Berlin, Ursulinenstr. 15-17,  Elfriede-Kuhr-Str. 10-16 ..</v>
          </cell>
          <cell r="K70" t="str">
            <v>Team 02</v>
          </cell>
          <cell r="L70" t="str">
            <v>Team 1 &amp; 2</v>
          </cell>
          <cell r="M70" t="str">
            <v>Gauger, Sebastian</v>
          </cell>
          <cell r="N70" t="str">
            <v>Schroll, Marcel</v>
          </cell>
          <cell r="O70" t="str">
            <v>Lebelt, Monika</v>
          </cell>
          <cell r="P70" t="str">
            <v>Geisthardt, Alexandra</v>
          </cell>
          <cell r="Q70" t="str">
            <v>Bauer, Ralf</v>
          </cell>
          <cell r="R70" t="str">
            <v>3013.008.01</v>
          </cell>
          <cell r="S70" t="str">
            <v>3013.100.08</v>
          </cell>
          <cell r="T70" t="str">
            <v>40</v>
          </cell>
          <cell r="U70" t="str">
            <v>Mietwohnanlage</v>
          </cell>
          <cell r="V70"/>
          <cell r="W70" t="str">
            <v>TN04</v>
          </cell>
          <cell r="X70" t="str">
            <v>Wohnen</v>
          </cell>
          <cell r="Y70" t="str">
            <v>Wohnen</v>
          </cell>
          <cell r="Z70" t="str">
            <v>Berlin</v>
          </cell>
          <cell r="AA70" t="str">
            <v>12355</v>
          </cell>
          <cell r="AB70" t="str">
            <v>Berlin</v>
          </cell>
          <cell r="AC70" t="str">
            <v>Neukölln</v>
          </cell>
          <cell r="AD70" t="str">
            <v>Rudow</v>
          </cell>
          <cell r="AE70" t="str">
            <v>Dorothea-Stutkowski-Weg 3</v>
          </cell>
          <cell r="AF70" t="str">
            <v>3013/3013/3013/2136/0002</v>
          </cell>
          <cell r="AG70">
            <v>2136</v>
          </cell>
          <cell r="AH70" t="str">
            <v>LBB06 LBB Fonds 6 Standort 08 Teilgarantie 01</v>
          </cell>
          <cell r="AI70">
            <v>1</v>
          </cell>
          <cell r="AJ70">
            <v>61</v>
          </cell>
          <cell r="AK70">
            <v>0</v>
          </cell>
          <cell r="AL70">
            <v>4250.7400000000016</v>
          </cell>
          <cell r="AM70">
            <v>833.13</v>
          </cell>
          <cell r="AN70">
            <v>482.13</v>
          </cell>
          <cell r="AO70">
            <v>481.37</v>
          </cell>
          <cell r="AP70" t="str">
            <v>-</v>
          </cell>
          <cell r="AQ70" t="str">
            <v>3013.100.08</v>
          </cell>
          <cell r="AR70">
            <v>4</v>
          </cell>
          <cell r="AS70">
            <v>8</v>
          </cell>
          <cell r="AT70">
            <v>5</v>
          </cell>
          <cell r="AU70">
            <v>42370</v>
          </cell>
          <cell r="AV70">
            <v>46387</v>
          </cell>
          <cell r="AW70">
            <v>42370</v>
          </cell>
          <cell r="AX70">
            <v>46387</v>
          </cell>
          <cell r="AY70">
            <v>42370</v>
          </cell>
          <cell r="AZ70">
            <v>46387</v>
          </cell>
          <cell r="BA70" t="str">
            <v>-</v>
          </cell>
          <cell r="BB70" t="str">
            <v>-</v>
          </cell>
          <cell r="BC70">
            <v>42370</v>
          </cell>
          <cell r="BD70">
            <v>46387</v>
          </cell>
          <cell r="BE70" t="str">
            <v>-</v>
          </cell>
          <cell r="BF70" t="str">
            <v>-</v>
          </cell>
          <cell r="BG70">
            <v>42370</v>
          </cell>
          <cell r="BH70">
            <v>46387</v>
          </cell>
          <cell r="BI70"/>
          <cell r="BJ70" t="str">
            <v>W</v>
          </cell>
          <cell r="BK70" t="str">
            <v>W</v>
          </cell>
          <cell r="BL70" t="str">
            <v>G</v>
          </cell>
          <cell r="BM70" t="str">
            <v>G</v>
          </cell>
          <cell r="BN70" t="str">
            <v>G</v>
          </cell>
          <cell r="BO70" t="str">
            <v>G</v>
          </cell>
          <cell r="BP70" t="str">
            <v>G</v>
          </cell>
          <cell r="BQ70" t="str">
            <v>entfällt</v>
          </cell>
          <cell r="BR70" t="str">
            <v>W5</v>
          </cell>
          <cell r="BS70" t="str">
            <v>W5</v>
          </cell>
          <cell r="BT70" t="str">
            <v>G5</v>
          </cell>
          <cell r="BU70" t="str">
            <v>G5</v>
          </cell>
          <cell r="BV70" t="str">
            <v>G5</v>
          </cell>
          <cell r="BW70" t="str">
            <v>G5</v>
          </cell>
          <cell r="BX70" t="str">
            <v>G5</v>
          </cell>
          <cell r="BY70" t="str">
            <v>entfällt</v>
          </cell>
          <cell r="BZ70">
            <v>17481.140000000003</v>
          </cell>
          <cell r="CA70">
            <v>4.1124933540983442</v>
          </cell>
          <cell r="CB70">
            <v>5228.9179999999997</v>
          </cell>
          <cell r="CC70">
            <v>1554.498</v>
          </cell>
          <cell r="CD70">
            <v>2215.2959999999998</v>
          </cell>
          <cell r="CE70">
            <v>0</v>
          </cell>
          <cell r="CF70">
            <v>171.91</v>
          </cell>
          <cell r="CG70">
            <v>0</v>
          </cell>
          <cell r="CH70">
            <v>252</v>
          </cell>
          <cell r="CI70">
            <v>89.99</v>
          </cell>
          <cell r="CJ70">
            <v>757.66099999999994</v>
          </cell>
          <cell r="CK70">
            <v>0</v>
          </cell>
          <cell r="CL70">
            <v>0</v>
          </cell>
          <cell r="CM70">
            <v>91.531000000000006</v>
          </cell>
          <cell r="CN70">
            <v>0</v>
          </cell>
          <cell r="CO70">
            <v>976.971</v>
          </cell>
          <cell r="CP70">
            <v>580</v>
          </cell>
          <cell r="CQ70">
            <v>0</v>
          </cell>
          <cell r="CR70">
            <v>60.960999999999999</v>
          </cell>
          <cell r="CS70">
            <v>0</v>
          </cell>
          <cell r="CT70">
            <v>659.32500000000005</v>
          </cell>
          <cell r="CU70">
            <v>33</v>
          </cell>
          <cell r="CV70">
            <v>0</v>
          </cell>
          <cell r="CW70">
            <v>263</v>
          </cell>
          <cell r="CX70">
            <v>44.081000000000003</v>
          </cell>
          <cell r="CY70">
            <v>468.78300000000002</v>
          </cell>
          <cell r="CZ70">
            <v>93.88</v>
          </cell>
          <cell r="DA70">
            <v>0</v>
          </cell>
          <cell r="DB70">
            <v>0</v>
          </cell>
          <cell r="DC70">
            <v>0</v>
          </cell>
          <cell r="DD70">
            <v>0</v>
          </cell>
          <cell r="DE70">
            <v>299</v>
          </cell>
          <cell r="DF70">
            <v>0</v>
          </cell>
          <cell r="DG70">
            <v>0</v>
          </cell>
          <cell r="DH70">
            <v>0</v>
          </cell>
          <cell r="DI70">
            <v>0</v>
          </cell>
          <cell r="DJ70">
            <v>0</v>
          </cell>
          <cell r="DK70">
            <v>167</v>
          </cell>
          <cell r="DL70">
            <v>0</v>
          </cell>
          <cell r="DM70">
            <v>654.65</v>
          </cell>
          <cell r="DN70">
            <v>0</v>
          </cell>
          <cell r="DO70">
            <v>0</v>
          </cell>
          <cell r="DP70">
            <v>0</v>
          </cell>
          <cell r="DQ70">
            <v>1312.86</v>
          </cell>
          <cell r="DR70">
            <v>3.07</v>
          </cell>
          <cell r="DS70">
            <v>0</v>
          </cell>
          <cell r="DT70">
            <v>1315.9299999999998</v>
          </cell>
          <cell r="DU70">
            <v>0</v>
          </cell>
          <cell r="DV70">
            <v>0</v>
          </cell>
          <cell r="DW70">
            <v>0</v>
          </cell>
          <cell r="DX70">
            <v>0</v>
          </cell>
          <cell r="DY70">
            <v>0</v>
          </cell>
          <cell r="DZ70">
            <v>0</v>
          </cell>
          <cell r="EA70">
            <v>0</v>
          </cell>
          <cell r="EB70">
            <v>0</v>
          </cell>
          <cell r="EC70">
            <v>0</v>
          </cell>
          <cell r="ED70">
            <v>0</v>
          </cell>
          <cell r="EE70">
            <v>0</v>
          </cell>
          <cell r="EF70">
            <v>0</v>
          </cell>
          <cell r="EG70">
            <v>0</v>
          </cell>
          <cell r="EH70">
            <v>7.92</v>
          </cell>
          <cell r="EI70">
            <v>0</v>
          </cell>
          <cell r="EJ70">
            <v>0</v>
          </cell>
          <cell r="EK70">
            <v>7.92</v>
          </cell>
          <cell r="EL70">
            <v>36.770000000000003</v>
          </cell>
          <cell r="EM70">
            <v>85</v>
          </cell>
          <cell r="EN70">
            <v>246.18</v>
          </cell>
          <cell r="EO70">
            <v>1</v>
          </cell>
          <cell r="EP70" t="str">
            <v>ja</v>
          </cell>
          <cell r="EQ70">
            <v>821.66</v>
          </cell>
          <cell r="ER70">
            <v>502.18999999999994</v>
          </cell>
          <cell r="ES70">
            <v>1323.85</v>
          </cell>
          <cell r="ET70" t="str">
            <v>entfällt</v>
          </cell>
          <cell r="EU70" t="str">
            <v>entfällt</v>
          </cell>
          <cell r="EV70">
            <v>5523.3436016914648</v>
          </cell>
          <cell r="EW70">
            <v>55.061846522905761</v>
          </cell>
          <cell r="EX70">
            <v>4207.9055691665499</v>
          </cell>
          <cell r="EY70">
            <v>352.85268245603237</v>
          </cell>
          <cell r="EZ70">
            <v>5606.9083282889997</v>
          </cell>
          <cell r="FA70">
            <v>28.36640688755914</v>
          </cell>
          <cell r="FB70">
            <v>1704.1481556386821</v>
          </cell>
          <cell r="FC70">
            <v>2.5534093478111606</v>
          </cell>
          <cell r="FD70">
            <v>17481.140000000007</v>
          </cell>
        </row>
        <row r="71">
          <cell r="I71">
            <v>2119</v>
          </cell>
          <cell r="J71" t="str">
            <v>Berlin,Blumberg. D. 144-152,Pritzhag.Weg 25-31,Zinnd.Str. 3</v>
          </cell>
          <cell r="K71" t="str">
            <v>Team 02</v>
          </cell>
          <cell r="L71" t="str">
            <v>Team 1 &amp; 2</v>
          </cell>
          <cell r="M71" t="str">
            <v>Gauger, Sebastian</v>
          </cell>
          <cell r="N71" t="str">
            <v>Krause, Jörn Peter</v>
          </cell>
          <cell r="O71" t="str">
            <v>Kocarek, Robert</v>
          </cell>
          <cell r="P71" t="str">
            <v>Reile, Birgit / Hilbrecht, Dirk</v>
          </cell>
          <cell r="Q71" t="str">
            <v>Engert, Holger</v>
          </cell>
          <cell r="R71" t="str">
            <v>3014.001.01</v>
          </cell>
          <cell r="S71" t="str">
            <v>3014.100.01</v>
          </cell>
          <cell r="T71" t="str">
            <v>40</v>
          </cell>
          <cell r="U71" t="str">
            <v>Mietwohnanlage</v>
          </cell>
          <cell r="V71"/>
          <cell r="W71" t="str">
            <v>TN04</v>
          </cell>
          <cell r="X71" t="str">
            <v>Wohnen</v>
          </cell>
          <cell r="Y71" t="str">
            <v>Wohnen</v>
          </cell>
          <cell r="Z71" t="str">
            <v>Berlin</v>
          </cell>
          <cell r="AA71" t="str">
            <v>12685</v>
          </cell>
          <cell r="AB71" t="str">
            <v>Berlin</v>
          </cell>
          <cell r="AC71" t="str">
            <v>Marzahn-Hellersdorf</v>
          </cell>
          <cell r="AD71" t="str">
            <v>Marzahn</v>
          </cell>
          <cell r="AE71" t="str">
            <v>Blumberger Damm 144</v>
          </cell>
          <cell r="AF71" t="str">
            <v>3014/3014/3014/2119/0003</v>
          </cell>
          <cell r="AG71">
            <v>2119</v>
          </cell>
          <cell r="AH71" t="str">
            <v>LBB07 LBB Fonds 7 Standort 01 Teilgarantie 01</v>
          </cell>
          <cell r="AI71">
            <v>1</v>
          </cell>
          <cell r="AJ71">
            <v>99</v>
          </cell>
          <cell r="AK71">
            <v>0</v>
          </cell>
          <cell r="AL71">
            <v>10901.989999999989</v>
          </cell>
          <cell r="AM71">
            <v>654.32999999999993</v>
          </cell>
          <cell r="AN71">
            <v>450</v>
          </cell>
          <cell r="AO71">
            <v>450</v>
          </cell>
          <cell r="AP71">
            <v>7035</v>
          </cell>
          <cell r="AQ71" t="str">
            <v>3014.100.01</v>
          </cell>
          <cell r="AR71">
            <v>6</v>
          </cell>
          <cell r="AS71">
            <v>5</v>
          </cell>
          <cell r="AT71">
            <v>3</v>
          </cell>
          <cell r="AU71">
            <v>39814</v>
          </cell>
          <cell r="AV71">
            <v>46387</v>
          </cell>
          <cell r="AW71">
            <v>39814</v>
          </cell>
          <cell r="AX71">
            <v>46387</v>
          </cell>
          <cell r="AY71">
            <v>41730</v>
          </cell>
          <cell r="AZ71">
            <v>46387</v>
          </cell>
          <cell r="BA71" t="str">
            <v>-</v>
          </cell>
          <cell r="BB71" t="str">
            <v>-</v>
          </cell>
          <cell r="BC71">
            <v>39814</v>
          </cell>
          <cell r="BD71">
            <v>46387</v>
          </cell>
          <cell r="BE71" t="str">
            <v>-</v>
          </cell>
          <cell r="BF71" t="str">
            <v>-</v>
          </cell>
          <cell r="BG71">
            <v>39387</v>
          </cell>
          <cell r="BH71" t="str">
            <v>30.04.2026</v>
          </cell>
          <cell r="BI71"/>
          <cell r="BJ71" t="str">
            <v>W</v>
          </cell>
          <cell r="BK71" t="str">
            <v>W</v>
          </cell>
          <cell r="BL71" t="str">
            <v>G</v>
          </cell>
          <cell r="BM71" t="str">
            <v>G</v>
          </cell>
          <cell r="BN71" t="str">
            <v>G</v>
          </cell>
          <cell r="BO71" t="str">
            <v>G</v>
          </cell>
          <cell r="BP71" t="str">
            <v>G</v>
          </cell>
          <cell r="BQ71" t="str">
            <v>entfällt</v>
          </cell>
          <cell r="BR71" t="str">
            <v>W3</v>
          </cell>
          <cell r="BS71" t="str">
            <v>W3</v>
          </cell>
          <cell r="BT71" t="str">
            <v>G3</v>
          </cell>
          <cell r="BU71" t="str">
            <v>G3</v>
          </cell>
          <cell r="BV71" t="str">
            <v>G3</v>
          </cell>
          <cell r="BW71" t="str">
            <v>G3</v>
          </cell>
          <cell r="BX71" t="str">
            <v>G3</v>
          </cell>
          <cell r="BY71" t="str">
            <v>entfällt</v>
          </cell>
          <cell r="BZ71">
            <v>37618.280000000006</v>
          </cell>
          <cell r="CA71">
            <v>3.4505883788189169</v>
          </cell>
          <cell r="CB71">
            <v>11312.1</v>
          </cell>
          <cell r="CC71">
            <v>3484.9</v>
          </cell>
          <cell r="CD71">
            <v>7444.66</v>
          </cell>
          <cell r="CE71">
            <v>706.01</v>
          </cell>
          <cell r="CF71">
            <v>952.39</v>
          </cell>
          <cell r="CG71">
            <v>0</v>
          </cell>
          <cell r="CH71">
            <v>245</v>
          </cell>
          <cell r="CI71">
            <v>256.08999999999997</v>
          </cell>
          <cell r="CJ71">
            <v>4007.32</v>
          </cell>
          <cell r="CK71">
            <v>0</v>
          </cell>
          <cell r="CL71">
            <v>0</v>
          </cell>
          <cell r="CM71">
            <v>34.47</v>
          </cell>
          <cell r="CN71">
            <v>0</v>
          </cell>
          <cell r="CO71">
            <v>1379.92</v>
          </cell>
          <cell r="CP71">
            <v>226</v>
          </cell>
          <cell r="CQ71">
            <v>0</v>
          </cell>
          <cell r="CR71">
            <v>138.56</v>
          </cell>
          <cell r="CS71">
            <v>0</v>
          </cell>
          <cell r="CT71">
            <v>144.28</v>
          </cell>
          <cell r="CU71">
            <v>38</v>
          </cell>
          <cell r="CV71">
            <v>0</v>
          </cell>
          <cell r="CW71">
            <v>0</v>
          </cell>
          <cell r="CX71">
            <v>44.3</v>
          </cell>
          <cell r="CY71">
            <v>130.15</v>
          </cell>
          <cell r="CZ71">
            <v>104.46</v>
          </cell>
          <cell r="DA71">
            <v>0</v>
          </cell>
          <cell r="DB71">
            <v>0</v>
          </cell>
          <cell r="DC71">
            <v>0</v>
          </cell>
          <cell r="DD71">
            <v>0</v>
          </cell>
          <cell r="DE71">
            <v>332</v>
          </cell>
          <cell r="DF71">
            <v>0</v>
          </cell>
          <cell r="DG71">
            <v>32</v>
          </cell>
          <cell r="DH71">
            <v>0</v>
          </cell>
          <cell r="DI71">
            <v>448</v>
          </cell>
          <cell r="DJ71">
            <v>0</v>
          </cell>
          <cell r="DK71">
            <v>81</v>
          </cell>
          <cell r="DL71">
            <v>0</v>
          </cell>
          <cell r="DM71">
            <v>533.03</v>
          </cell>
          <cell r="DN71">
            <v>0</v>
          </cell>
          <cell r="DO71">
            <v>1190.05</v>
          </cell>
          <cell r="DP71">
            <v>0</v>
          </cell>
          <cell r="DQ71">
            <v>1162.83</v>
          </cell>
          <cell r="DR71">
            <v>0</v>
          </cell>
          <cell r="DS71">
            <v>0</v>
          </cell>
          <cell r="DT71">
            <v>2352.88</v>
          </cell>
          <cell r="DU71">
            <v>0</v>
          </cell>
          <cell r="DV71">
            <v>0</v>
          </cell>
          <cell r="DW71">
            <v>0</v>
          </cell>
          <cell r="DX71">
            <v>0</v>
          </cell>
          <cell r="DY71">
            <v>0</v>
          </cell>
          <cell r="DZ71">
            <v>0</v>
          </cell>
          <cell r="EA71">
            <v>10.99</v>
          </cell>
          <cell r="EB71">
            <v>4.71</v>
          </cell>
          <cell r="EC71">
            <v>6.9</v>
          </cell>
          <cell r="ED71">
            <v>0</v>
          </cell>
          <cell r="EE71">
            <v>0</v>
          </cell>
          <cell r="EF71">
            <v>22.6</v>
          </cell>
          <cell r="EG71">
            <v>3</v>
          </cell>
          <cell r="EH71">
            <v>0</v>
          </cell>
          <cell r="EI71">
            <v>0</v>
          </cell>
          <cell r="EJ71">
            <v>0</v>
          </cell>
          <cell r="EK71">
            <v>3</v>
          </cell>
          <cell r="EL71">
            <v>6.12</v>
          </cell>
          <cell r="EM71">
            <v>125</v>
          </cell>
          <cell r="EN71">
            <v>730.13</v>
          </cell>
          <cell r="EO71">
            <v>1</v>
          </cell>
          <cell r="EP71" t="str">
            <v>ja</v>
          </cell>
          <cell r="EQ71"/>
          <cell r="ER71">
            <v>2378.48</v>
          </cell>
          <cell r="ES71">
            <v>2378.48</v>
          </cell>
          <cell r="ET71" t="str">
            <v>entfällt</v>
          </cell>
          <cell r="EU71" t="str">
            <v>entfällt</v>
          </cell>
          <cell r="EV71">
            <v>11885.877359522205</v>
          </cell>
          <cell r="EW71">
            <v>118.48952412804286</v>
          </cell>
          <cell r="EX71">
            <v>9055.1399916977171</v>
          </cell>
          <cell r="EY71">
            <v>759.31609765622341</v>
          </cell>
          <cell r="EZ71">
            <v>12065.703233765504</v>
          </cell>
          <cell r="FA71">
            <v>61.042668664064713</v>
          </cell>
          <cell r="FB71">
            <v>3667.2163531840329</v>
          </cell>
          <cell r="FC71">
            <v>5.4947713822197883</v>
          </cell>
          <cell r="FD71">
            <v>37618.280000000006</v>
          </cell>
        </row>
        <row r="72">
          <cell r="I72">
            <v>2218</v>
          </cell>
          <cell r="J72" t="str">
            <v>Berlin, Brunnenstr. 111a-k, Voltastr. 1a-b,2a-b,3</v>
          </cell>
          <cell r="K72" t="str">
            <v>Team 01</v>
          </cell>
          <cell r="L72" t="str">
            <v>Sonstige/Stellplätze</v>
          </cell>
          <cell r="M72" t="str">
            <v>Gauger, Sebastian</v>
          </cell>
          <cell r="N72" t="str">
            <v>Schroll, Marcel</v>
          </cell>
          <cell r="O72" t="str">
            <v>Trapp, Cindy</v>
          </cell>
          <cell r="P72" t="str">
            <v>Herfordt, Marten / Walter, Heike</v>
          </cell>
          <cell r="Q72" t="str">
            <v>Bauer, Ralf</v>
          </cell>
          <cell r="R72" t="str">
            <v>3014.002.01</v>
          </cell>
          <cell r="S72" t="str">
            <v>3014.100.02</v>
          </cell>
          <cell r="T72" t="str">
            <v>42</v>
          </cell>
          <cell r="U72" t="str">
            <v>Wohn- und Geschäftshaus</v>
          </cell>
          <cell r="V72"/>
          <cell r="W72" t="str">
            <v>TN04</v>
          </cell>
          <cell r="X72" t="str">
            <v>Wohnen</v>
          </cell>
          <cell r="Y72" t="str">
            <v>Wohnen</v>
          </cell>
          <cell r="Z72" t="str">
            <v>Berlin</v>
          </cell>
          <cell r="AA72" t="str">
            <v>13355</v>
          </cell>
          <cell r="AB72" t="str">
            <v>Berlin</v>
          </cell>
          <cell r="AC72" t="str">
            <v>Mitte</v>
          </cell>
          <cell r="AD72" t="str">
            <v>Gesundbrunnen</v>
          </cell>
          <cell r="AE72" t="str">
            <v>Brunnenstr. 111</v>
          </cell>
          <cell r="AF72" t="str">
            <v>3014/3014/3014/2218/0501</v>
          </cell>
          <cell r="AG72">
            <v>2218</v>
          </cell>
          <cell r="AH72" t="str">
            <v>LBB07 LBB Fonds 7 Standort 02 Teilgarantie 90</v>
          </cell>
          <cell r="AI72">
            <v>1</v>
          </cell>
          <cell r="AJ72">
            <v>139</v>
          </cell>
          <cell r="AK72">
            <v>1</v>
          </cell>
          <cell r="AL72">
            <v>28626.040000000015</v>
          </cell>
          <cell r="AM72">
            <v>65.67</v>
          </cell>
          <cell r="AN72">
            <v>65.67</v>
          </cell>
          <cell r="AO72">
            <v>65.67</v>
          </cell>
          <cell r="AP72">
            <v>7056</v>
          </cell>
          <cell r="AQ72" t="str">
            <v>3014.100.02</v>
          </cell>
          <cell r="AR72">
            <v>7</v>
          </cell>
          <cell r="AS72">
            <v>13</v>
          </cell>
          <cell r="AT72" t="str">
            <v>WEG</v>
          </cell>
          <cell r="AU72">
            <v>38353</v>
          </cell>
          <cell r="AV72">
            <v>46387</v>
          </cell>
          <cell r="AW72">
            <v>38353</v>
          </cell>
          <cell r="AX72">
            <v>46387</v>
          </cell>
          <cell r="AY72">
            <v>45291</v>
          </cell>
          <cell r="AZ72">
            <v>46387</v>
          </cell>
          <cell r="BA72" t="str">
            <v>-</v>
          </cell>
          <cell r="BB72" t="str">
            <v>-</v>
          </cell>
          <cell r="BC72">
            <v>36312</v>
          </cell>
          <cell r="BD72">
            <v>46387</v>
          </cell>
          <cell r="BE72" t="str">
            <v>31.12.2023</v>
          </cell>
          <cell r="BF72">
            <v>46387</v>
          </cell>
          <cell r="BG72">
            <v>36100</v>
          </cell>
          <cell r="BH72">
            <v>46326</v>
          </cell>
          <cell r="BI72"/>
          <cell r="BJ72" t="str">
            <v>W</v>
          </cell>
          <cell r="BK72" t="str">
            <v>W</v>
          </cell>
          <cell r="BL72" t="str">
            <v>G</v>
          </cell>
          <cell r="BM72" t="str">
            <v>G</v>
          </cell>
          <cell r="BN72" t="str">
            <v>G</v>
          </cell>
          <cell r="BO72" t="str">
            <v>G</v>
          </cell>
          <cell r="BP72" t="str">
            <v>G</v>
          </cell>
          <cell r="BQ72" t="str">
            <v>entfällt</v>
          </cell>
          <cell r="BR72" t="str">
            <v>entfällt</v>
          </cell>
          <cell r="BS72" t="str">
            <v>entfällt</v>
          </cell>
          <cell r="BT72" t="str">
            <v>entfällt</v>
          </cell>
          <cell r="BU72" t="str">
            <v>entfällt</v>
          </cell>
          <cell r="BV72" t="str">
            <v>entfällt</v>
          </cell>
          <cell r="BW72" t="str">
            <v>entfällt</v>
          </cell>
          <cell r="BX72" t="str">
            <v>entfällt</v>
          </cell>
          <cell r="BY72" t="str">
            <v>entfällt</v>
          </cell>
          <cell r="BZ72">
            <v>99224.37000000001</v>
          </cell>
          <cell r="CA72">
            <v>3.4662276025604646</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1</v>
          </cell>
          <cell r="EP72" t="str">
            <v>nein, WEG</v>
          </cell>
          <cell r="EQ72"/>
          <cell r="ER72">
            <v>0</v>
          </cell>
          <cell r="ES72"/>
          <cell r="ET72"/>
          <cell r="EU72"/>
          <cell r="EV72">
            <v>31350.94674439805</v>
          </cell>
          <cell r="EW72">
            <v>312.5355115439848</v>
          </cell>
          <cell r="EX72">
            <v>23884.41366638802</v>
          </cell>
          <cell r="EY72">
            <v>2002.8204750668356</v>
          </cell>
          <cell r="EZ72">
            <v>31825.266917502468</v>
          </cell>
          <cell r="FA72">
            <v>161.01002866985311</v>
          </cell>
          <cell r="FB72">
            <v>9672.8832976516496</v>
          </cell>
          <cell r="FC72">
            <v>14.493358779157038</v>
          </cell>
          <cell r="FD72">
            <v>99224.370000000039</v>
          </cell>
        </row>
        <row r="73">
          <cell r="I73">
            <v>2043</v>
          </cell>
          <cell r="J73" t="str">
            <v>Berlin, Sigmund-Bergmann-Str. 10-24 u.a.</v>
          </cell>
          <cell r="K73" t="str">
            <v>Team 01</v>
          </cell>
          <cell r="L73" t="str">
            <v>Team 1 &amp; 2</v>
          </cell>
          <cell r="M73" t="str">
            <v>Gauger, Sebastian</v>
          </cell>
          <cell r="N73" t="str">
            <v>Krause, Jörn Peter</v>
          </cell>
          <cell r="O73" t="str">
            <v>Fischer, Sigrun</v>
          </cell>
          <cell r="P73" t="str">
            <v>Team Spandau / Walter, Heike</v>
          </cell>
          <cell r="Q73" t="str">
            <v>Arlt, Detlef</v>
          </cell>
          <cell r="R73" t="str">
            <v>3014.003.01</v>
          </cell>
          <cell r="S73" t="str">
            <v>3014.100.03</v>
          </cell>
          <cell r="T73" t="str">
            <v>40</v>
          </cell>
          <cell r="U73" t="str">
            <v>Mietwohnanlage</v>
          </cell>
          <cell r="V73"/>
          <cell r="W73" t="str">
            <v>TN04</v>
          </cell>
          <cell r="X73" t="str">
            <v>Wohnen</v>
          </cell>
          <cell r="Y73" t="str">
            <v>Wohnen</v>
          </cell>
          <cell r="Z73" t="str">
            <v>Berlin</v>
          </cell>
          <cell r="AA73" t="str">
            <v>13587</v>
          </cell>
          <cell r="AB73" t="str">
            <v>Berlin</v>
          </cell>
          <cell r="AC73" t="str">
            <v>Spandau</v>
          </cell>
          <cell r="AD73" t="str">
            <v>Hakenfelde</v>
          </cell>
          <cell r="AE73" t="str">
            <v>An der Havelspitze 25</v>
          </cell>
          <cell r="AF73" t="str">
            <v>3014/3014/3014/2043/0016</v>
          </cell>
          <cell r="AG73">
            <v>2043</v>
          </cell>
          <cell r="AH73" t="str">
            <v>LBB07 LBB Fonds 7 Standort 03 Teilgarantie 01</v>
          </cell>
          <cell r="AI73">
            <v>1</v>
          </cell>
          <cell r="AJ73">
            <v>249</v>
          </cell>
          <cell r="AK73">
            <v>0</v>
          </cell>
          <cell r="AL73">
            <v>17186.340000000026</v>
          </cell>
          <cell r="AM73">
            <v>872.2</v>
          </cell>
          <cell r="AN73">
            <v>558.94000000000005</v>
          </cell>
          <cell r="AO73">
            <v>558.94000000000005</v>
          </cell>
          <cell r="AP73">
            <v>7051</v>
          </cell>
          <cell r="AQ73" t="str">
            <v>3014.100.03</v>
          </cell>
          <cell r="AR73">
            <v>7</v>
          </cell>
          <cell r="AS73">
            <v>17</v>
          </cell>
          <cell r="AT73" t="str">
            <v>WEG</v>
          </cell>
          <cell r="AU73">
            <v>46022</v>
          </cell>
          <cell r="AV73">
            <v>46387</v>
          </cell>
          <cell r="AW73">
            <v>46022</v>
          </cell>
          <cell r="AX73">
            <v>46387</v>
          </cell>
          <cell r="AY73">
            <v>38078</v>
          </cell>
          <cell r="AZ73">
            <v>46387</v>
          </cell>
          <cell r="BA73">
            <v>46022</v>
          </cell>
          <cell r="BB73">
            <v>46387</v>
          </cell>
          <cell r="BC73">
            <v>46022</v>
          </cell>
          <cell r="BD73">
            <v>46387</v>
          </cell>
          <cell r="BE73">
            <v>46022</v>
          </cell>
          <cell r="BF73">
            <v>46387</v>
          </cell>
          <cell r="BG73">
            <v>46022</v>
          </cell>
          <cell r="BH73">
            <v>46387</v>
          </cell>
          <cell r="BI73"/>
          <cell r="BJ73" t="str">
            <v>W</v>
          </cell>
          <cell r="BK73" t="str">
            <v>W</v>
          </cell>
          <cell r="BL73" t="str">
            <v>G</v>
          </cell>
          <cell r="BM73" t="str">
            <v>G</v>
          </cell>
          <cell r="BN73" t="str">
            <v>G</v>
          </cell>
          <cell r="BO73" t="str">
            <v>G</v>
          </cell>
          <cell r="BP73" t="str">
            <v>G</v>
          </cell>
          <cell r="BQ73" t="str">
            <v>entfällt</v>
          </cell>
          <cell r="BR73" t="str">
            <v>entfällt</v>
          </cell>
          <cell r="BS73" t="str">
            <v>entfällt</v>
          </cell>
          <cell r="BT73" t="str">
            <v>entfällt</v>
          </cell>
          <cell r="BU73" t="str">
            <v>entfällt</v>
          </cell>
          <cell r="BV73" t="str">
            <v>entfällt</v>
          </cell>
          <cell r="BW73" t="str">
            <v>entfällt</v>
          </cell>
          <cell r="BX73" t="str">
            <v>entfällt</v>
          </cell>
          <cell r="BY73" t="str">
            <v>entfällt</v>
          </cell>
          <cell r="BZ73">
            <v>77049.35000000002</v>
          </cell>
          <cell r="CA73">
            <v>4.4831738462057604</v>
          </cell>
          <cell r="CB73">
            <v>10419.454</v>
          </cell>
          <cell r="CC73">
            <v>4538.2619999999997</v>
          </cell>
          <cell r="CD73">
            <v>4492.625</v>
          </cell>
          <cell r="CE73">
            <v>307.173</v>
          </cell>
          <cell r="CF73">
            <v>84.888000000000005</v>
          </cell>
          <cell r="CG73">
            <v>0</v>
          </cell>
          <cell r="CH73">
            <v>402</v>
          </cell>
          <cell r="CI73">
            <v>246.08099999999999</v>
          </cell>
          <cell r="CJ73">
            <v>1761.933</v>
          </cell>
          <cell r="CK73">
            <v>0</v>
          </cell>
          <cell r="CL73">
            <v>0</v>
          </cell>
          <cell r="CM73">
            <v>417.86599999999999</v>
          </cell>
          <cell r="CN73">
            <v>0</v>
          </cell>
          <cell r="CO73">
            <v>1356.1489999999999</v>
          </cell>
          <cell r="CP73">
            <v>1670</v>
          </cell>
          <cell r="CQ73">
            <v>0</v>
          </cell>
          <cell r="CR73">
            <v>0</v>
          </cell>
          <cell r="CS73">
            <v>0</v>
          </cell>
          <cell r="CT73">
            <v>672.73800000000006</v>
          </cell>
          <cell r="CU73">
            <v>31</v>
          </cell>
          <cell r="CV73">
            <v>0</v>
          </cell>
          <cell r="CW73">
            <v>40</v>
          </cell>
          <cell r="CX73">
            <v>35.07</v>
          </cell>
          <cell r="CY73">
            <v>606.60500000000002</v>
          </cell>
          <cell r="CZ73">
            <v>156.405</v>
          </cell>
          <cell r="DA73">
            <v>0</v>
          </cell>
          <cell r="DB73">
            <v>0</v>
          </cell>
          <cell r="DC73">
            <v>0</v>
          </cell>
          <cell r="DD73">
            <v>0</v>
          </cell>
          <cell r="DE73">
            <v>0</v>
          </cell>
          <cell r="DF73">
            <v>0</v>
          </cell>
          <cell r="DG73">
            <v>0</v>
          </cell>
          <cell r="DH73">
            <v>0</v>
          </cell>
          <cell r="DI73">
            <v>448</v>
          </cell>
          <cell r="DJ73">
            <v>0</v>
          </cell>
          <cell r="DK73">
            <v>527</v>
          </cell>
          <cell r="DL73">
            <v>0</v>
          </cell>
          <cell r="DM73">
            <v>1847.8589999999999</v>
          </cell>
          <cell r="DN73">
            <v>0</v>
          </cell>
          <cell r="DO73">
            <v>2705.15</v>
          </cell>
          <cell r="DP73">
            <v>0</v>
          </cell>
          <cell r="DQ73">
            <v>1695.13</v>
          </cell>
          <cell r="DR73">
            <v>0</v>
          </cell>
          <cell r="DS73">
            <v>0</v>
          </cell>
          <cell r="DT73">
            <v>4400.2800000000007</v>
          </cell>
          <cell r="DU73">
            <v>0</v>
          </cell>
          <cell r="DV73">
            <v>0</v>
          </cell>
          <cell r="DW73">
            <v>0</v>
          </cell>
          <cell r="DX73">
            <v>0</v>
          </cell>
          <cell r="DY73">
            <v>0</v>
          </cell>
          <cell r="DZ73">
            <v>0</v>
          </cell>
          <cell r="EA73">
            <v>0</v>
          </cell>
          <cell r="EB73">
            <v>42.41</v>
          </cell>
          <cell r="EC73">
            <v>9.7799999999999994</v>
          </cell>
          <cell r="ED73">
            <v>0</v>
          </cell>
          <cell r="EE73">
            <v>0</v>
          </cell>
          <cell r="EF73">
            <v>52.19</v>
          </cell>
          <cell r="EG73">
            <v>0</v>
          </cell>
          <cell r="EH73">
            <v>0</v>
          </cell>
          <cell r="EI73">
            <v>0</v>
          </cell>
          <cell r="EJ73">
            <v>0</v>
          </cell>
          <cell r="EK73">
            <v>0</v>
          </cell>
          <cell r="EL73">
            <v>14.62</v>
          </cell>
          <cell r="EM73">
            <v>348</v>
          </cell>
          <cell r="EN73">
            <v>1281.3599999999999</v>
          </cell>
          <cell r="EO73">
            <v>1</v>
          </cell>
          <cell r="EP73" t="str">
            <v>nein, WEG</v>
          </cell>
          <cell r="EQ73"/>
          <cell r="ER73">
            <v>4400.2800000000007</v>
          </cell>
          <cell r="ES73"/>
          <cell r="ET73"/>
          <cell r="EU73"/>
          <cell r="EV73">
            <v>24344.52411781991</v>
          </cell>
          <cell r="EW73">
            <v>242.68894845471459</v>
          </cell>
          <cell r="EX73">
            <v>18546.638775598316</v>
          </cell>
          <cell r="EY73">
            <v>1555.2229333438036</v>
          </cell>
          <cell r="EZ73">
            <v>24712.841508291454</v>
          </cell>
          <cell r="FA73">
            <v>125.02692687787838</v>
          </cell>
          <cell r="FB73">
            <v>7511.1524589162545</v>
          </cell>
          <cell r="FC73">
            <v>11.254330697698999</v>
          </cell>
          <cell r="FD73">
            <v>77049.350000000035</v>
          </cell>
        </row>
        <row r="74">
          <cell r="I74">
            <v>2213</v>
          </cell>
          <cell r="J74" t="str">
            <v>Helene-Weber-21-27; Lies.-Berger- 40-44; Helene-Wessel 4+6</v>
          </cell>
          <cell r="K74" t="str">
            <v>Team 02</v>
          </cell>
          <cell r="L74" t="str">
            <v>Team 1 &amp; 2</v>
          </cell>
          <cell r="M74" t="str">
            <v>Gauger, Sebastian</v>
          </cell>
          <cell r="N74" t="str">
            <v>Schroll, Marcel</v>
          </cell>
          <cell r="O74" t="str">
            <v>Lebelt, Monika</v>
          </cell>
          <cell r="P74" t="str">
            <v>Geisthardt, Alexandra / Walter, Heike</v>
          </cell>
          <cell r="Q74" t="str">
            <v>Bauer, Ralf</v>
          </cell>
          <cell r="R74" t="str">
            <v>3014.005.01</v>
          </cell>
          <cell r="S74" t="str">
            <v>3014.100.05</v>
          </cell>
          <cell r="T74" t="str">
            <v>40</v>
          </cell>
          <cell r="U74" t="str">
            <v>Mietwohnanlage</v>
          </cell>
          <cell r="V74"/>
          <cell r="W74" t="str">
            <v>TN04</v>
          </cell>
          <cell r="X74" t="str">
            <v>Wohnen</v>
          </cell>
          <cell r="Y74" t="str">
            <v>Wohnen</v>
          </cell>
          <cell r="Z74" t="str">
            <v>Berlin</v>
          </cell>
          <cell r="AA74" t="str">
            <v>12355</v>
          </cell>
          <cell r="AB74" t="str">
            <v>Berlin</v>
          </cell>
          <cell r="AC74" t="str">
            <v>Neukölln</v>
          </cell>
          <cell r="AD74" t="str">
            <v>Rudow</v>
          </cell>
          <cell r="AE74" t="str">
            <v>Elly-Heuss-Knapp-Str. 20</v>
          </cell>
          <cell r="AF74" t="str">
            <v>3014/3014/3014/2213/0001</v>
          </cell>
          <cell r="AG74">
            <v>2213</v>
          </cell>
          <cell r="AH74" t="str">
            <v>LBB07 LBB Fonds 7 Standort 05 Teilgarantie 02</v>
          </cell>
          <cell r="AI74">
            <v>1</v>
          </cell>
          <cell r="AJ74">
            <v>224</v>
          </cell>
          <cell r="AK74">
            <v>0</v>
          </cell>
          <cell r="AL74">
            <v>13067.850000000002</v>
          </cell>
          <cell r="AM74">
            <v>722.87</v>
          </cell>
          <cell r="AN74">
            <v>502.99</v>
          </cell>
          <cell r="AO74">
            <v>502.99</v>
          </cell>
          <cell r="AP74" t="str">
            <v>-</v>
          </cell>
          <cell r="AQ74" t="str">
            <v>3014.100.05</v>
          </cell>
          <cell r="AR74">
            <v>5</v>
          </cell>
          <cell r="AS74">
            <v>22</v>
          </cell>
          <cell r="AT74">
            <v>5</v>
          </cell>
          <cell r="AU74">
            <v>42735</v>
          </cell>
          <cell r="AV74">
            <v>46387</v>
          </cell>
          <cell r="AW74">
            <v>42735</v>
          </cell>
          <cell r="AX74">
            <v>46387</v>
          </cell>
          <cell r="AY74">
            <v>38777</v>
          </cell>
          <cell r="AZ74">
            <v>46387</v>
          </cell>
          <cell r="BA74">
            <v>42735</v>
          </cell>
          <cell r="BB74">
            <v>46387</v>
          </cell>
          <cell r="BC74">
            <v>42735</v>
          </cell>
          <cell r="BD74">
            <v>46387</v>
          </cell>
          <cell r="BE74" t="str">
            <v>-</v>
          </cell>
          <cell r="BF74" t="str">
            <v>-</v>
          </cell>
          <cell r="BG74">
            <v>42735</v>
          </cell>
          <cell r="BH74">
            <v>46387</v>
          </cell>
          <cell r="BI74"/>
          <cell r="BJ74" t="str">
            <v>W</v>
          </cell>
          <cell r="BK74" t="str">
            <v>W</v>
          </cell>
          <cell r="BL74" t="str">
            <v>G</v>
          </cell>
          <cell r="BM74" t="str">
            <v>G</v>
          </cell>
          <cell r="BN74" t="str">
            <v>G</v>
          </cell>
          <cell r="BO74" t="str">
            <v>G</v>
          </cell>
          <cell r="BP74" t="str">
            <v>G</v>
          </cell>
          <cell r="BQ74" t="str">
            <v>entfällt</v>
          </cell>
          <cell r="BR74" t="str">
            <v>W5</v>
          </cell>
          <cell r="BS74" t="str">
            <v>W5</v>
          </cell>
          <cell r="BT74" t="str">
            <v>G5</v>
          </cell>
          <cell r="BU74" t="str">
            <v>G5</v>
          </cell>
          <cell r="BV74" t="str">
            <v>G5</v>
          </cell>
          <cell r="BW74" t="str">
            <v>G5</v>
          </cell>
          <cell r="BX74" t="str">
            <v>G5</v>
          </cell>
          <cell r="BY74" t="str">
            <v>entfällt</v>
          </cell>
          <cell r="BZ74">
            <v>48061.530000000013</v>
          </cell>
          <cell r="CA74">
            <v>3.6778452461575548</v>
          </cell>
          <cell r="CB74">
            <v>18424.984</v>
          </cell>
          <cell r="CC74">
            <v>4322.5370000000003</v>
          </cell>
          <cell r="CD74">
            <v>10544.950999999999</v>
          </cell>
          <cell r="CE74">
            <v>1525.953</v>
          </cell>
          <cell r="CF74">
            <v>530.95500000000004</v>
          </cell>
          <cell r="CG74">
            <v>0</v>
          </cell>
          <cell r="CH74">
            <v>478</v>
          </cell>
          <cell r="CI74">
            <v>328.221</v>
          </cell>
          <cell r="CJ74">
            <v>3186.26</v>
          </cell>
          <cell r="CK74">
            <v>0</v>
          </cell>
          <cell r="CL74">
            <v>159.05099999999999</v>
          </cell>
          <cell r="CM74">
            <v>373.71600000000001</v>
          </cell>
          <cell r="CN74">
            <v>51.767000000000003</v>
          </cell>
          <cell r="CO74">
            <v>4145.8239999999996</v>
          </cell>
          <cell r="CP74">
            <v>920</v>
          </cell>
          <cell r="CQ74">
            <v>0</v>
          </cell>
          <cell r="CR74">
            <v>114.717</v>
          </cell>
          <cell r="CS74">
            <v>0</v>
          </cell>
          <cell r="CT74">
            <v>1867.1110000000001</v>
          </cell>
          <cell r="CU74">
            <v>122</v>
          </cell>
          <cell r="CV74">
            <v>0</v>
          </cell>
          <cell r="CW74">
            <v>731</v>
          </cell>
          <cell r="CX74">
            <v>30.170999999999999</v>
          </cell>
          <cell r="CY74">
            <v>967.19799999999998</v>
          </cell>
          <cell r="CZ74">
            <v>192.352</v>
          </cell>
          <cell r="DA74">
            <v>0</v>
          </cell>
          <cell r="DB74">
            <v>0</v>
          </cell>
          <cell r="DC74">
            <v>0</v>
          </cell>
          <cell r="DD74">
            <v>0</v>
          </cell>
          <cell r="DE74">
            <v>1256</v>
          </cell>
          <cell r="DF74">
            <v>0</v>
          </cell>
          <cell r="DG74">
            <v>0</v>
          </cell>
          <cell r="DH74">
            <v>0</v>
          </cell>
          <cell r="DI74">
            <v>0</v>
          </cell>
          <cell r="DJ74">
            <v>0</v>
          </cell>
          <cell r="DK74">
            <v>239</v>
          </cell>
          <cell r="DL74">
            <v>0</v>
          </cell>
          <cell r="DM74">
            <v>2506.6669999999999</v>
          </cell>
          <cell r="DN74">
            <v>0</v>
          </cell>
          <cell r="DO74">
            <v>0</v>
          </cell>
          <cell r="DP74">
            <v>0</v>
          </cell>
          <cell r="DQ74">
            <v>3748.37</v>
          </cell>
          <cell r="DR74">
            <v>0</v>
          </cell>
          <cell r="DS74">
            <v>0</v>
          </cell>
          <cell r="DT74">
            <v>3748.37</v>
          </cell>
          <cell r="DU74">
            <v>0</v>
          </cell>
          <cell r="DV74">
            <v>0</v>
          </cell>
          <cell r="DW74">
            <v>0</v>
          </cell>
          <cell r="DX74">
            <v>0</v>
          </cell>
          <cell r="DY74">
            <v>0</v>
          </cell>
          <cell r="DZ74">
            <v>0</v>
          </cell>
          <cell r="EA74">
            <v>10.14</v>
          </cell>
          <cell r="EB74">
            <v>0</v>
          </cell>
          <cell r="EC74">
            <v>0</v>
          </cell>
          <cell r="ED74">
            <v>0</v>
          </cell>
          <cell r="EE74">
            <v>0</v>
          </cell>
          <cell r="EF74">
            <v>10.14</v>
          </cell>
          <cell r="EG74">
            <v>14.53</v>
          </cell>
          <cell r="EH74">
            <v>0</v>
          </cell>
          <cell r="EI74">
            <v>0</v>
          </cell>
          <cell r="EJ74">
            <v>20.52</v>
          </cell>
          <cell r="EK74">
            <v>35.049999999999997</v>
          </cell>
          <cell r="EL74">
            <v>65.25</v>
          </cell>
          <cell r="EM74">
            <v>295</v>
          </cell>
          <cell r="EN74">
            <v>638.21</v>
          </cell>
          <cell r="EO74">
            <v>1</v>
          </cell>
          <cell r="EP74" t="str">
            <v>ja</v>
          </cell>
          <cell r="EQ74">
            <v>2043.63</v>
          </cell>
          <cell r="ER74">
            <v>1749.9299999999998</v>
          </cell>
          <cell r="ES74">
            <v>3793.56</v>
          </cell>
          <cell r="ET74" t="str">
            <v>entfällt</v>
          </cell>
          <cell r="EU74" t="str">
            <v>entfällt</v>
          </cell>
          <cell r="EV74">
            <v>15185.528187120659</v>
          </cell>
          <cell r="EW74">
            <v>151.38352467379309</v>
          </cell>
          <cell r="EX74">
            <v>11568.946862142013</v>
          </cell>
          <cell r="EY74">
            <v>970.11063256979094</v>
          </cell>
          <cell r="EZ74">
            <v>15415.275710125976</v>
          </cell>
          <cell r="FA74">
            <v>77.988787665943434</v>
          </cell>
          <cell r="FB74">
            <v>4685.2761150973674</v>
          </cell>
          <cell r="FC74">
            <v>7.0201806044746826</v>
          </cell>
          <cell r="FD74">
            <v>48061.530000000013</v>
          </cell>
        </row>
        <row r="75">
          <cell r="I75">
            <v>2044</v>
          </cell>
          <cell r="J75" t="str">
            <v>Berlin, An der Havelspitze 17-21, Franz-Meyer-Str. 1-9 .</v>
          </cell>
          <cell r="K75" t="str">
            <v>Team 01</v>
          </cell>
          <cell r="L75" t="str">
            <v>Sonstige/Stellplätze</v>
          </cell>
          <cell r="M75" t="str">
            <v>Gauger, Sebastian</v>
          </cell>
          <cell r="N75" t="str">
            <v>Krause, Jörn Peter</v>
          </cell>
          <cell r="O75" t="str">
            <v>Trapp, Cindy</v>
          </cell>
          <cell r="P75" t="str">
            <v>Team Spandau / Walter, Heike</v>
          </cell>
          <cell r="Q75" t="str">
            <v>Arlt, Detlef</v>
          </cell>
          <cell r="R75" t="str">
            <v>3014.003.01</v>
          </cell>
          <cell r="S75" t="str">
            <v>3014.101.03</v>
          </cell>
          <cell r="T75" t="str">
            <v>40</v>
          </cell>
          <cell r="U75" t="str">
            <v>Mietwohnanlage</v>
          </cell>
          <cell r="V75"/>
          <cell r="W75" t="str">
            <v>TN04</v>
          </cell>
          <cell r="X75" t="str">
            <v>Wohnen</v>
          </cell>
          <cell r="Y75" t="str">
            <v>Wohnen</v>
          </cell>
          <cell r="Z75" t="str">
            <v>Berlin</v>
          </cell>
          <cell r="AA75" t="str">
            <v>13587</v>
          </cell>
          <cell r="AB75" t="str">
            <v>Berlin</v>
          </cell>
          <cell r="AC75" t="str">
            <v>Spandau</v>
          </cell>
          <cell r="AD75" t="str">
            <v>Hakenfelde</v>
          </cell>
          <cell r="AE75" t="str">
            <v>Berlin, An der Havelspitze 17-21, Franz-Meyer-Str. 1-9 .</v>
          </cell>
          <cell r="AF75" t="str">
            <v>3014/3014/3014/2044/1001</v>
          </cell>
          <cell r="AG75">
            <v>2044</v>
          </cell>
          <cell r="AH75"/>
          <cell r="AI75">
            <v>1</v>
          </cell>
          <cell r="AJ75">
            <v>178</v>
          </cell>
          <cell r="AK75">
            <v>1</v>
          </cell>
          <cell r="AL75">
            <v>12261.340000000002</v>
          </cell>
          <cell r="AM75">
            <v>56</v>
          </cell>
          <cell r="AN75">
            <v>50</v>
          </cell>
          <cell r="AO75">
            <v>50</v>
          </cell>
          <cell r="AP75">
            <v>7052</v>
          </cell>
          <cell r="AQ75" t="str">
            <v>3014.101.03</v>
          </cell>
          <cell r="AR75">
            <v>7</v>
          </cell>
          <cell r="AS75">
            <v>11</v>
          </cell>
          <cell r="AT75" t="str">
            <v>WEG</v>
          </cell>
          <cell r="AU75">
            <v>46022</v>
          </cell>
          <cell r="AV75">
            <v>46387</v>
          </cell>
          <cell r="AW75">
            <v>46022</v>
          </cell>
          <cell r="AX75">
            <v>46387</v>
          </cell>
          <cell r="AY75" t="str">
            <v>kein DMS in BK 3014</v>
          </cell>
          <cell r="AZ75" t="str">
            <v>-</v>
          </cell>
          <cell r="BA75">
            <v>46022</v>
          </cell>
          <cell r="BB75">
            <v>46387</v>
          </cell>
          <cell r="BC75">
            <v>46022</v>
          </cell>
          <cell r="BD75">
            <v>46387</v>
          </cell>
          <cell r="BE75">
            <v>46022</v>
          </cell>
          <cell r="BF75">
            <v>46387</v>
          </cell>
          <cell r="BG75" t="str">
            <v>-</v>
          </cell>
          <cell r="BH75" t="str">
            <v>-</v>
          </cell>
          <cell r="BI75"/>
          <cell r="BJ75" t="str">
            <v>W</v>
          </cell>
          <cell r="BK75" t="str">
            <v>W</v>
          </cell>
          <cell r="BL75" t="str">
            <v>G</v>
          </cell>
          <cell r="BM75" t="str">
            <v>G</v>
          </cell>
          <cell r="BN75" t="str">
            <v>G</v>
          </cell>
          <cell r="BO75" t="str">
            <v>G</v>
          </cell>
          <cell r="BP75" t="str">
            <v>G</v>
          </cell>
          <cell r="BQ75" t="str">
            <v>entfällt</v>
          </cell>
          <cell r="BR75" t="str">
            <v>entfällt</v>
          </cell>
          <cell r="BS75" t="str">
            <v>entfällt</v>
          </cell>
          <cell r="BT75" t="str">
            <v>entfällt</v>
          </cell>
          <cell r="BU75" t="str">
            <v>entfällt</v>
          </cell>
          <cell r="BV75" t="str">
            <v>entfällt</v>
          </cell>
          <cell r="BW75" t="str">
            <v>entfällt</v>
          </cell>
          <cell r="BX75" t="str">
            <v>entfällt</v>
          </cell>
          <cell r="BY75" t="str">
            <v>entfällt</v>
          </cell>
          <cell r="BZ75">
            <v>53035.26</v>
          </cell>
          <cell r="CA75">
            <v>4.3254048904932079</v>
          </cell>
          <cell r="CB75">
            <v>10301.281999999999</v>
          </cell>
          <cell r="CC75">
            <v>4269.0439999999999</v>
          </cell>
          <cell r="CD75">
            <v>0</v>
          </cell>
          <cell r="CE75">
            <v>554.61099999999999</v>
          </cell>
          <cell r="CF75">
            <v>76.790999999999997</v>
          </cell>
          <cell r="CG75">
            <v>0</v>
          </cell>
          <cell r="CH75">
            <v>85</v>
          </cell>
          <cell r="CI75">
            <v>0</v>
          </cell>
          <cell r="CJ75">
            <v>1380.876</v>
          </cell>
          <cell r="CK75">
            <v>0</v>
          </cell>
          <cell r="CL75">
            <v>0</v>
          </cell>
          <cell r="CM75">
            <v>290.63299999999998</v>
          </cell>
          <cell r="CN75">
            <v>0</v>
          </cell>
          <cell r="CO75">
            <v>2019.2819999999999</v>
          </cell>
          <cell r="CP75">
            <v>741</v>
          </cell>
          <cell r="CQ75">
            <v>0</v>
          </cell>
          <cell r="CR75">
            <v>0</v>
          </cell>
          <cell r="CS75">
            <v>0</v>
          </cell>
          <cell r="CT75">
            <v>21</v>
          </cell>
          <cell r="CU75">
            <v>29</v>
          </cell>
          <cell r="CV75">
            <v>0</v>
          </cell>
          <cell r="CW75">
            <v>108</v>
          </cell>
          <cell r="CX75">
            <v>163.33000000000001</v>
          </cell>
          <cell r="CY75">
            <v>1565.1610000000001</v>
          </cell>
          <cell r="CZ75">
            <v>57.645000000000003</v>
          </cell>
          <cell r="DA75">
            <v>0</v>
          </cell>
          <cell r="DB75">
            <v>0</v>
          </cell>
          <cell r="DC75">
            <v>0</v>
          </cell>
          <cell r="DD75">
            <v>0</v>
          </cell>
          <cell r="DE75">
            <v>0</v>
          </cell>
          <cell r="DF75">
            <v>0</v>
          </cell>
          <cell r="DG75">
            <v>0</v>
          </cell>
          <cell r="DH75">
            <v>0</v>
          </cell>
          <cell r="DI75">
            <v>459</v>
          </cell>
          <cell r="DJ75">
            <v>0</v>
          </cell>
          <cell r="DK75">
            <v>433</v>
          </cell>
          <cell r="DL75">
            <v>0</v>
          </cell>
          <cell r="DM75">
            <v>941.52099999999996</v>
          </cell>
          <cell r="DN75">
            <v>0</v>
          </cell>
          <cell r="DO75">
            <v>2463.09</v>
          </cell>
          <cell r="DP75">
            <v>0</v>
          </cell>
          <cell r="DQ75">
            <v>1018.3</v>
          </cell>
          <cell r="DR75">
            <v>0</v>
          </cell>
          <cell r="DS75">
            <v>0</v>
          </cell>
          <cell r="DT75">
            <v>3481.3900000000003</v>
          </cell>
          <cell r="DU75">
            <v>0</v>
          </cell>
          <cell r="DV75">
            <v>0</v>
          </cell>
          <cell r="DW75">
            <v>0</v>
          </cell>
          <cell r="DX75">
            <v>0</v>
          </cell>
          <cell r="DY75">
            <v>0</v>
          </cell>
          <cell r="DZ75">
            <v>0</v>
          </cell>
          <cell r="EA75">
            <v>0</v>
          </cell>
          <cell r="EB75">
            <v>32.19</v>
          </cell>
          <cell r="EC75">
            <v>7.93</v>
          </cell>
          <cell r="ED75">
            <v>0</v>
          </cell>
          <cell r="EE75">
            <v>0</v>
          </cell>
          <cell r="EF75">
            <v>40.119999999999997</v>
          </cell>
          <cell r="EG75">
            <v>0</v>
          </cell>
          <cell r="EH75">
            <v>0</v>
          </cell>
          <cell r="EI75">
            <v>0</v>
          </cell>
          <cell r="EJ75">
            <v>0</v>
          </cell>
          <cell r="EK75">
            <v>0</v>
          </cell>
          <cell r="EL75">
            <v>7.81</v>
          </cell>
          <cell r="EM75">
            <v>145</v>
          </cell>
          <cell r="EN75">
            <v>516.04999999999995</v>
          </cell>
          <cell r="EO75">
            <v>1</v>
          </cell>
          <cell r="EP75" t="str">
            <v>nein, WEG</v>
          </cell>
          <cell r="EQ75"/>
          <cell r="ER75">
            <v>3481.3900000000003</v>
          </cell>
          <cell r="ES75"/>
          <cell r="ET75"/>
          <cell r="EU75"/>
          <cell r="EV75">
            <v>16757.028659746633</v>
          </cell>
          <cell r="EW75">
            <v>167.04970879601689</v>
          </cell>
          <cell r="EX75">
            <v>12766.179203198184</v>
          </cell>
          <cell r="EY75">
            <v>1070.5041979958464</v>
          </cell>
          <cell r="EZ75">
            <v>17010.551999867996</v>
          </cell>
          <cell r="FA75">
            <v>86.059591339437219</v>
          </cell>
          <cell r="FB75">
            <v>5170.139963001152</v>
          </cell>
          <cell r="FC75">
            <v>7.7466760547421574</v>
          </cell>
          <cell r="FD75">
            <v>53035.26</v>
          </cell>
        </row>
        <row r="76">
          <cell r="I76">
            <v>2045</v>
          </cell>
          <cell r="J76" t="str">
            <v>Berlin, Hugo-Cassirer-Str. 2-10, Franz-Meyer-Str. 2-10 .</v>
          </cell>
          <cell r="K76" t="str">
            <v>Team 01</v>
          </cell>
          <cell r="L76" t="str">
            <v>Team 1 &amp; 2</v>
          </cell>
          <cell r="M76" t="str">
            <v>Gauger, Sebastian</v>
          </cell>
          <cell r="N76" t="str">
            <v>Krause, Jörn Peter</v>
          </cell>
          <cell r="O76" t="str">
            <v>Trapp, Cindy</v>
          </cell>
          <cell r="P76" t="str">
            <v>Team Spandau / Walter, Heike</v>
          </cell>
          <cell r="Q76" t="str">
            <v>Arlt, Detlef</v>
          </cell>
          <cell r="R76" t="str">
            <v>3014.003.01</v>
          </cell>
          <cell r="S76" t="str">
            <v>3014.102.03</v>
          </cell>
          <cell r="T76" t="str">
            <v>40</v>
          </cell>
          <cell r="U76" t="str">
            <v>Mietwohnanlage</v>
          </cell>
          <cell r="V76"/>
          <cell r="W76" t="str">
            <v>TN04</v>
          </cell>
          <cell r="X76" t="str">
            <v>Wohnen</v>
          </cell>
          <cell r="Y76" t="str">
            <v>Wohnen</v>
          </cell>
          <cell r="Z76" t="str">
            <v>Berlin</v>
          </cell>
          <cell r="AA76" t="str">
            <v>13587</v>
          </cell>
          <cell r="AB76" t="str">
            <v>Berlin</v>
          </cell>
          <cell r="AC76" t="str">
            <v>Spandau</v>
          </cell>
          <cell r="AD76" t="str">
            <v>Hakenfelde</v>
          </cell>
          <cell r="AE76" t="str">
            <v>An der Havelspitze 15</v>
          </cell>
          <cell r="AF76" t="str">
            <v>3014/3014/3014/2045/0007</v>
          </cell>
          <cell r="AG76">
            <v>2045</v>
          </cell>
          <cell r="AH76" t="str">
            <v>LBB07 LBB Fonds 7 Standort 03 Teilgarantie 01</v>
          </cell>
          <cell r="AI76">
            <v>1</v>
          </cell>
          <cell r="AJ76">
            <v>197</v>
          </cell>
          <cell r="AK76">
            <v>0</v>
          </cell>
          <cell r="AL76">
            <v>13955.359999999997</v>
          </cell>
          <cell r="AM76">
            <v>622.81999999999994</v>
          </cell>
          <cell r="AN76">
            <v>444.95</v>
          </cell>
          <cell r="AO76">
            <v>444.95</v>
          </cell>
          <cell r="AP76">
            <v>7053</v>
          </cell>
          <cell r="AQ76" t="str">
            <v>3014.102.03</v>
          </cell>
          <cell r="AR76">
            <v>6</v>
          </cell>
          <cell r="AS76">
            <v>11</v>
          </cell>
          <cell r="AT76" t="str">
            <v>WEG</v>
          </cell>
          <cell r="AU76" t="str">
            <v>WE nicht in DMS</v>
          </cell>
          <cell r="AV76" t="str">
            <v>WE nicht in DMS</v>
          </cell>
          <cell r="AW76" t="str">
            <v>WE nicht in DMS</v>
          </cell>
          <cell r="AX76" t="str">
            <v>WE nicht in DMS</v>
          </cell>
          <cell r="AY76" t="str">
            <v>WE nicht in DMS</v>
          </cell>
          <cell r="AZ76" t="str">
            <v>WE nicht in DMS</v>
          </cell>
          <cell r="BA76" t="str">
            <v>WE nicht in DMS</v>
          </cell>
          <cell r="BB76" t="str">
            <v>WE nicht in DMS</v>
          </cell>
          <cell r="BC76" t="str">
            <v>WE nicht in DMS</v>
          </cell>
          <cell r="BD76" t="str">
            <v>WE nicht in DMS</v>
          </cell>
          <cell r="BE76" t="str">
            <v>WE nicht in DMS</v>
          </cell>
          <cell r="BF76" t="str">
            <v>WE nicht in DMS</v>
          </cell>
          <cell r="BG76" t="str">
            <v>WE nicht in DMS</v>
          </cell>
          <cell r="BH76" t="str">
            <v>WE nicht in DMS</v>
          </cell>
          <cell r="BI76"/>
          <cell r="BJ76" t="str">
            <v>W</v>
          </cell>
          <cell r="BK76" t="str">
            <v>W</v>
          </cell>
          <cell r="BL76" t="str">
            <v>G</v>
          </cell>
          <cell r="BM76" t="str">
            <v>G</v>
          </cell>
          <cell r="BN76" t="str">
            <v>G</v>
          </cell>
          <cell r="BO76" t="str">
            <v>G</v>
          </cell>
          <cell r="BP76" t="str">
            <v>G</v>
          </cell>
          <cell r="BQ76" t="str">
            <v>entfällt</v>
          </cell>
          <cell r="BR76" t="str">
            <v>entfällt</v>
          </cell>
          <cell r="BS76" t="str">
            <v>entfällt</v>
          </cell>
          <cell r="BT76" t="str">
            <v>entfällt</v>
          </cell>
          <cell r="BU76" t="str">
            <v>entfällt</v>
          </cell>
          <cell r="BV76" t="str">
            <v>entfällt</v>
          </cell>
          <cell r="BW76" t="str">
            <v>entfällt</v>
          </cell>
          <cell r="BX76" t="str">
            <v>entfällt</v>
          </cell>
          <cell r="BY76" t="str">
            <v>entfällt</v>
          </cell>
          <cell r="BZ76">
            <v>59224.020000000077</v>
          </cell>
          <cell r="CA76">
            <v>4.2438188624299258</v>
          </cell>
          <cell r="CB76">
            <v>7381.7879999999996</v>
          </cell>
          <cell r="CC76">
            <v>3367.3879999999999</v>
          </cell>
          <cell r="CD76">
            <v>3092.7060000000001</v>
          </cell>
          <cell r="CE76">
            <v>7.5</v>
          </cell>
          <cell r="CF76">
            <v>25</v>
          </cell>
          <cell r="CG76">
            <v>0</v>
          </cell>
          <cell r="CH76">
            <v>0</v>
          </cell>
          <cell r="CI76">
            <v>4.0730000000000004</v>
          </cell>
          <cell r="CJ76">
            <v>1660.8579999999999</v>
          </cell>
          <cell r="CK76">
            <v>0</v>
          </cell>
          <cell r="CL76">
            <v>0</v>
          </cell>
          <cell r="CM76">
            <v>454.13200000000001</v>
          </cell>
          <cell r="CN76">
            <v>0</v>
          </cell>
          <cell r="CO76">
            <v>941.14300000000003</v>
          </cell>
          <cell r="CP76">
            <v>3</v>
          </cell>
          <cell r="CQ76">
            <v>0</v>
          </cell>
          <cell r="CR76">
            <v>0</v>
          </cell>
          <cell r="CS76">
            <v>0</v>
          </cell>
          <cell r="CT76">
            <v>425.64499999999998</v>
          </cell>
          <cell r="CU76">
            <v>25</v>
          </cell>
          <cell r="CV76">
            <v>0</v>
          </cell>
          <cell r="CW76">
            <v>238</v>
          </cell>
          <cell r="CX76">
            <v>39.392000000000003</v>
          </cell>
          <cell r="CY76">
            <v>190.374</v>
          </cell>
          <cell r="CZ76">
            <v>187.48500000000001</v>
          </cell>
          <cell r="DA76">
            <v>0</v>
          </cell>
          <cell r="DB76">
            <v>0</v>
          </cell>
          <cell r="DC76">
            <v>0</v>
          </cell>
          <cell r="DD76">
            <v>0</v>
          </cell>
          <cell r="DE76">
            <v>0</v>
          </cell>
          <cell r="DF76">
            <v>0</v>
          </cell>
          <cell r="DG76">
            <v>0</v>
          </cell>
          <cell r="DH76">
            <v>0</v>
          </cell>
          <cell r="DI76">
            <v>373</v>
          </cell>
          <cell r="DJ76">
            <v>0</v>
          </cell>
          <cell r="DK76">
            <v>378</v>
          </cell>
          <cell r="DL76">
            <v>0</v>
          </cell>
          <cell r="DM76">
            <v>1982.16</v>
          </cell>
          <cell r="DN76">
            <v>0</v>
          </cell>
          <cell r="DO76">
            <v>1831.89</v>
          </cell>
          <cell r="DP76">
            <v>0</v>
          </cell>
          <cell r="DQ76">
            <v>1145.8699999999999</v>
          </cell>
          <cell r="DR76">
            <v>0</v>
          </cell>
          <cell r="DS76">
            <v>0</v>
          </cell>
          <cell r="DT76">
            <v>2977.76</v>
          </cell>
          <cell r="DU76">
            <v>0</v>
          </cell>
          <cell r="DV76">
            <v>0</v>
          </cell>
          <cell r="DW76">
            <v>0</v>
          </cell>
          <cell r="DX76">
            <v>0</v>
          </cell>
          <cell r="DY76">
            <v>0</v>
          </cell>
          <cell r="DZ76">
            <v>0</v>
          </cell>
          <cell r="EA76">
            <v>23.47</v>
          </cell>
          <cell r="EB76">
            <v>0</v>
          </cell>
          <cell r="EC76">
            <v>6</v>
          </cell>
          <cell r="ED76">
            <v>0</v>
          </cell>
          <cell r="EE76">
            <v>0</v>
          </cell>
          <cell r="EF76">
            <v>29.47</v>
          </cell>
          <cell r="EG76">
            <v>0</v>
          </cell>
          <cell r="EH76">
            <v>0</v>
          </cell>
          <cell r="EI76">
            <v>1.2</v>
          </cell>
          <cell r="EJ76">
            <v>0</v>
          </cell>
          <cell r="EK76">
            <v>1.2</v>
          </cell>
          <cell r="EL76">
            <v>2.66</v>
          </cell>
          <cell r="EM76">
            <v>105</v>
          </cell>
          <cell r="EN76">
            <v>172.58</v>
          </cell>
          <cell r="EO76">
            <v>1</v>
          </cell>
          <cell r="EP76" t="str">
            <v>nein, WEG</v>
          </cell>
          <cell r="EQ76"/>
          <cell r="ER76">
            <v>2977.76</v>
          </cell>
          <cell r="ES76"/>
          <cell r="ET76"/>
          <cell r="EU76"/>
          <cell r="EV76">
            <v>18712.430192392931</v>
          </cell>
          <cell r="EW76">
            <v>186.54297715763988</v>
          </cell>
          <cell r="EX76">
            <v>14255.88283066387</v>
          </cell>
          <cell r="EY76">
            <v>1195.4228570236114</v>
          </cell>
          <cell r="EZ76">
            <v>18995.537532034788</v>
          </cell>
          <cell r="FA76">
            <v>96.102007582854554</v>
          </cell>
          <cell r="FB76">
            <v>5773.4509564312475</v>
          </cell>
          <cell r="FC76">
            <v>8.6506467131408655</v>
          </cell>
          <cell r="FD76">
            <v>59224.020000000077</v>
          </cell>
        </row>
        <row r="77">
          <cell r="I77">
            <v>2060</v>
          </cell>
          <cell r="J77" t="str">
            <v>Berlin, Rosenthaler Weg 14-16, Nantesstr. 81-83 ..</v>
          </cell>
          <cell r="K77" t="str">
            <v>Team 01</v>
          </cell>
          <cell r="L77" t="str">
            <v>Team 1 &amp; 2</v>
          </cell>
          <cell r="M77" t="str">
            <v>Noack, Arite</v>
          </cell>
          <cell r="N77" t="str">
            <v>Schroll, Marcel</v>
          </cell>
          <cell r="O77" t="str">
            <v>Herrmann, Michael</v>
          </cell>
          <cell r="P77" t="str">
            <v>Specht, Ronny</v>
          </cell>
          <cell r="Q77" t="str">
            <v>Hardt, David</v>
          </cell>
          <cell r="R77" t="str">
            <v>3015.001.01</v>
          </cell>
          <cell r="S77" t="str">
            <v>3015.100.01</v>
          </cell>
          <cell r="T77" t="str">
            <v>40</v>
          </cell>
          <cell r="U77" t="str">
            <v>Mietwohnanlage</v>
          </cell>
          <cell r="V77"/>
          <cell r="W77" t="str">
            <v>TN04</v>
          </cell>
          <cell r="X77" t="str">
            <v>Wohnen</v>
          </cell>
          <cell r="Y77" t="str">
            <v>Wohnen</v>
          </cell>
          <cell r="Z77" t="str">
            <v>Berlin</v>
          </cell>
          <cell r="AA77" t="str">
            <v>13127</v>
          </cell>
          <cell r="AB77" t="str">
            <v>Berlin</v>
          </cell>
          <cell r="AC77" t="str">
            <v>Pankow</v>
          </cell>
          <cell r="AD77" t="str">
            <v>Französisch Buchholz</v>
          </cell>
          <cell r="AE77" t="str">
            <v>Guyotstr. 36</v>
          </cell>
          <cell r="AF77" t="str">
            <v>3015/3015/3015/2060/0003</v>
          </cell>
          <cell r="AG77">
            <v>2060</v>
          </cell>
          <cell r="AH77" t="str">
            <v>LBB08 LBB Fonds 8 Standort 01 Teilgarantie 01</v>
          </cell>
          <cell r="AI77">
            <v>1</v>
          </cell>
          <cell r="AJ77">
            <v>99</v>
          </cell>
          <cell r="AK77">
            <v>0</v>
          </cell>
          <cell r="AL77">
            <v>6674.3799999999956</v>
          </cell>
          <cell r="AM77">
            <v>757.05</v>
          </cell>
          <cell r="AN77">
            <v>410.76</v>
          </cell>
          <cell r="AO77">
            <v>410</v>
          </cell>
          <cell r="AP77" t="str">
            <v>-</v>
          </cell>
          <cell r="AQ77" t="str">
            <v>3015.100.01</v>
          </cell>
          <cell r="AR77">
            <v>6</v>
          </cell>
          <cell r="AS77">
            <v>6</v>
          </cell>
          <cell r="AT77">
            <v>1</v>
          </cell>
          <cell r="AU77">
            <v>36525</v>
          </cell>
          <cell r="AV77">
            <v>46387</v>
          </cell>
          <cell r="AW77">
            <v>36525</v>
          </cell>
          <cell r="AX77">
            <v>46387</v>
          </cell>
          <cell r="AY77">
            <v>37621</v>
          </cell>
          <cell r="AZ77">
            <v>46387</v>
          </cell>
          <cell r="BA77" t="str">
            <v>-</v>
          </cell>
          <cell r="BB77" t="str">
            <v>-</v>
          </cell>
          <cell r="BC77">
            <v>36525</v>
          </cell>
          <cell r="BD77">
            <v>46387</v>
          </cell>
          <cell r="BE77" t="str">
            <v>-</v>
          </cell>
          <cell r="BF77" t="str">
            <v>-</v>
          </cell>
          <cell r="BG77">
            <v>36464</v>
          </cell>
          <cell r="BH77">
            <v>46326</v>
          </cell>
          <cell r="BI77"/>
          <cell r="BJ77" t="str">
            <v>W</v>
          </cell>
          <cell r="BK77" t="str">
            <v>W</v>
          </cell>
          <cell r="BL77" t="str">
            <v>G</v>
          </cell>
          <cell r="BM77" t="str">
            <v>G</v>
          </cell>
          <cell r="BN77" t="str">
            <v>G</v>
          </cell>
          <cell r="BO77" t="str">
            <v>G</v>
          </cell>
          <cell r="BP77" t="str">
            <v>G</v>
          </cell>
          <cell r="BQ77" t="str">
            <v>entfällt</v>
          </cell>
          <cell r="BR77" t="str">
            <v>W1</v>
          </cell>
          <cell r="BS77" t="str">
            <v>W1</v>
          </cell>
          <cell r="BT77" t="str">
            <v>G1</v>
          </cell>
          <cell r="BU77" t="str">
            <v>G1</v>
          </cell>
          <cell r="BV77" t="str">
            <v>G1</v>
          </cell>
          <cell r="BW77" t="str">
            <v>G1</v>
          </cell>
          <cell r="BX77" t="str">
            <v>G1</v>
          </cell>
          <cell r="BY77" t="str">
            <v>entfällt</v>
          </cell>
          <cell r="BZ77">
            <v>27010.93</v>
          </cell>
          <cell r="CA77">
            <v>4.0469571705536724</v>
          </cell>
          <cell r="CB77">
            <v>4523.9799999999996</v>
          </cell>
          <cell r="CC77">
            <v>1544.345</v>
          </cell>
          <cell r="CD77">
            <v>2508.4560000000001</v>
          </cell>
          <cell r="CE77">
            <v>672.05399999999997</v>
          </cell>
          <cell r="CF77">
            <v>147.672</v>
          </cell>
          <cell r="CG77">
            <v>0</v>
          </cell>
          <cell r="CH77">
            <v>49</v>
          </cell>
          <cell r="CI77">
            <v>60.720999999999997</v>
          </cell>
          <cell r="CJ77">
            <v>571.94000000000005</v>
          </cell>
          <cell r="CK77">
            <v>0</v>
          </cell>
          <cell r="CL77">
            <v>0</v>
          </cell>
          <cell r="CM77">
            <v>0</v>
          </cell>
          <cell r="CN77">
            <v>0</v>
          </cell>
          <cell r="CO77">
            <v>1021.9</v>
          </cell>
          <cell r="CP77">
            <v>489</v>
          </cell>
          <cell r="CQ77">
            <v>0</v>
          </cell>
          <cell r="CR77">
            <v>95.369</v>
          </cell>
          <cell r="CS77">
            <v>0</v>
          </cell>
          <cell r="CT77">
            <v>79.284000000000006</v>
          </cell>
          <cell r="CU77">
            <v>25</v>
          </cell>
          <cell r="CV77">
            <v>0</v>
          </cell>
          <cell r="CW77">
            <v>72</v>
          </cell>
          <cell r="CX77">
            <v>2.38</v>
          </cell>
          <cell r="CY77">
            <v>290.38299999999998</v>
          </cell>
          <cell r="CZ77">
            <v>42.546999999999997</v>
          </cell>
          <cell r="DA77">
            <v>0</v>
          </cell>
          <cell r="DB77">
            <v>0</v>
          </cell>
          <cell r="DC77">
            <v>0</v>
          </cell>
          <cell r="DD77">
            <v>0</v>
          </cell>
          <cell r="DE77">
            <v>193</v>
          </cell>
          <cell r="DF77">
            <v>0</v>
          </cell>
          <cell r="DG77">
            <v>0</v>
          </cell>
          <cell r="DH77">
            <v>0</v>
          </cell>
          <cell r="DI77">
            <v>0</v>
          </cell>
          <cell r="DJ77">
            <v>0</v>
          </cell>
          <cell r="DK77">
            <v>283</v>
          </cell>
          <cell r="DL77">
            <v>0</v>
          </cell>
          <cell r="DM77">
            <v>499.41</v>
          </cell>
          <cell r="DN77">
            <v>0</v>
          </cell>
          <cell r="DO77">
            <v>781.22</v>
          </cell>
          <cell r="DP77">
            <v>0</v>
          </cell>
          <cell r="DQ77">
            <v>480.04</v>
          </cell>
          <cell r="DR77">
            <v>0</v>
          </cell>
          <cell r="DS77">
            <v>0</v>
          </cell>
          <cell r="DT77">
            <v>1261.26</v>
          </cell>
          <cell r="DU77">
            <v>0</v>
          </cell>
          <cell r="DV77">
            <v>0</v>
          </cell>
          <cell r="DW77">
            <v>0</v>
          </cell>
          <cell r="DX77">
            <v>0</v>
          </cell>
          <cell r="DY77">
            <v>0</v>
          </cell>
          <cell r="DZ77">
            <v>0</v>
          </cell>
          <cell r="EA77">
            <v>5.28</v>
          </cell>
          <cell r="EB77">
            <v>0</v>
          </cell>
          <cell r="EC77">
            <v>0</v>
          </cell>
          <cell r="ED77">
            <v>0</v>
          </cell>
          <cell r="EE77">
            <v>0</v>
          </cell>
          <cell r="EF77">
            <v>5.28</v>
          </cell>
          <cell r="EG77">
            <v>0</v>
          </cell>
          <cell r="EH77">
            <v>0</v>
          </cell>
          <cell r="EI77">
            <v>10.48</v>
          </cell>
          <cell r="EJ77">
            <v>0</v>
          </cell>
          <cell r="EK77">
            <v>10.48</v>
          </cell>
          <cell r="EL77">
            <v>5.21</v>
          </cell>
          <cell r="EM77">
            <v>86</v>
          </cell>
          <cell r="EN77">
            <v>238.42</v>
          </cell>
          <cell r="EO77">
            <v>1</v>
          </cell>
          <cell r="EP77" t="str">
            <v>ja</v>
          </cell>
          <cell r="EQ77">
            <v>612.22</v>
          </cell>
          <cell r="ER77">
            <v>664.8</v>
          </cell>
          <cell r="ES77">
            <v>1277.02</v>
          </cell>
          <cell r="ET77" t="str">
            <v>entfällt</v>
          </cell>
          <cell r="EU77" t="str">
            <v>entfällt</v>
          </cell>
          <cell r="EV77">
            <v>8534.3774714484298</v>
          </cell>
          <cell r="EW77">
            <v>85.078643732671367</v>
          </cell>
          <cell r="EX77">
            <v>6501.8324191310076</v>
          </cell>
          <cell r="EY77">
            <v>545.20924299743137</v>
          </cell>
          <cell r="EZ77">
            <v>8663.4972531443109</v>
          </cell>
          <cell r="FA77">
            <v>43.830266835651315</v>
          </cell>
          <cell r="FB77">
            <v>2633.1593100670516</v>
          </cell>
          <cell r="FC77">
            <v>3.9453926434473328</v>
          </cell>
          <cell r="FD77">
            <v>27010.93</v>
          </cell>
        </row>
        <row r="78">
          <cell r="I78">
            <v>210</v>
          </cell>
          <cell r="J78" t="str">
            <v>Berlin, Adalbertstr. 57</v>
          </cell>
          <cell r="K78" t="str">
            <v>Team 01</v>
          </cell>
          <cell r="L78" t="str">
            <v>Team 1 &amp; 2</v>
          </cell>
          <cell r="M78" t="str">
            <v>Noack, Arite</v>
          </cell>
          <cell r="N78" t="str">
            <v>Schroll, Marcel</v>
          </cell>
          <cell r="O78" t="str">
            <v>Kuss, Alexandra</v>
          </cell>
          <cell r="P78" t="str">
            <v>Herfordt, Marten / Walter, Heike</v>
          </cell>
          <cell r="Q78" t="str">
            <v>McKie, Jody</v>
          </cell>
          <cell r="R78" t="str">
            <v>3015.002.01</v>
          </cell>
          <cell r="S78" t="str">
            <v>3015.100.02</v>
          </cell>
          <cell r="T78" t="str">
            <v>40</v>
          </cell>
          <cell r="U78" t="str">
            <v>Mietwohnanlage</v>
          </cell>
          <cell r="V78"/>
          <cell r="W78" t="str">
            <v>TN04</v>
          </cell>
          <cell r="X78" t="str">
            <v>Wohnen</v>
          </cell>
          <cell r="Y78" t="str">
            <v>Wohnen</v>
          </cell>
          <cell r="Z78" t="str">
            <v>Berlin</v>
          </cell>
          <cell r="AA78" t="str">
            <v>10179</v>
          </cell>
          <cell r="AB78" t="str">
            <v>Berlin</v>
          </cell>
          <cell r="AC78" t="str">
            <v>Mitte</v>
          </cell>
          <cell r="AD78" t="str">
            <v>Mitte</v>
          </cell>
          <cell r="AE78" t="str">
            <v>Adalbertstr. 57</v>
          </cell>
          <cell r="AF78" t="str">
            <v>3015/3015/3015/0210/0001</v>
          </cell>
          <cell r="AG78">
            <v>210</v>
          </cell>
          <cell r="AH78" t="str">
            <v>LBB08 LBB Fonds 8 Standort 02 Teilgarantie 01</v>
          </cell>
          <cell r="AI78">
            <v>1</v>
          </cell>
          <cell r="AJ78">
            <v>24</v>
          </cell>
          <cell r="AK78">
            <v>0</v>
          </cell>
          <cell r="AL78">
            <v>1776.1699999999987</v>
          </cell>
          <cell r="AM78">
            <v>802.24</v>
          </cell>
          <cell r="AN78">
            <v>511.72</v>
          </cell>
          <cell r="AO78">
            <v>510.96</v>
          </cell>
          <cell r="AP78" t="str">
            <v>-</v>
          </cell>
          <cell r="AQ78" t="str">
            <v>3015.100.02</v>
          </cell>
          <cell r="AR78">
            <v>6</v>
          </cell>
          <cell r="AS78">
            <v>1</v>
          </cell>
          <cell r="AT78">
            <v>4</v>
          </cell>
          <cell r="AU78">
            <v>41913</v>
          </cell>
          <cell r="AV78">
            <v>46295</v>
          </cell>
          <cell r="AW78">
            <v>41913</v>
          </cell>
          <cell r="AX78">
            <v>46295</v>
          </cell>
          <cell r="AY78">
            <v>40909</v>
          </cell>
          <cell r="AZ78">
            <v>46387</v>
          </cell>
          <cell r="BA78" t="str">
            <v>-</v>
          </cell>
          <cell r="BB78" t="str">
            <v>-</v>
          </cell>
          <cell r="BC78">
            <v>39448</v>
          </cell>
          <cell r="BD78" t="str">
            <v>2 Monate zum Monatsende</v>
          </cell>
          <cell r="BE78" t="str">
            <v>-</v>
          </cell>
          <cell r="BF78" t="str">
            <v>-</v>
          </cell>
          <cell r="BG78">
            <v>38657</v>
          </cell>
          <cell r="BH78">
            <v>46326</v>
          </cell>
          <cell r="BI78"/>
          <cell r="BJ78" t="str">
            <v>W</v>
          </cell>
          <cell r="BK78" t="str">
            <v>W</v>
          </cell>
          <cell r="BL78" t="str">
            <v>G</v>
          </cell>
          <cell r="BM78" t="str">
            <v>G</v>
          </cell>
          <cell r="BN78" t="str">
            <v>G</v>
          </cell>
          <cell r="BO78" t="str">
            <v>G</v>
          </cell>
          <cell r="BP78" t="str">
            <v>G</v>
          </cell>
          <cell r="BQ78" t="str">
            <v>entfällt</v>
          </cell>
          <cell r="BR78" t="str">
            <v>W4</v>
          </cell>
          <cell r="BS78" t="str">
            <v>W4</v>
          </cell>
          <cell r="BT78" t="str">
            <v>G4</v>
          </cell>
          <cell r="BU78" t="str">
            <v>G4</v>
          </cell>
          <cell r="BV78" t="str">
            <v>G4</v>
          </cell>
          <cell r="BW78" t="str">
            <v>G4</v>
          </cell>
          <cell r="BX78" t="str">
            <v>G4</v>
          </cell>
          <cell r="BY78" t="str">
            <v>entfällt</v>
          </cell>
          <cell r="BZ78">
            <v>5733.8</v>
          </cell>
          <cell r="CA78">
            <v>3.228181987084572</v>
          </cell>
          <cell r="CB78">
            <v>601.97500000000002</v>
          </cell>
          <cell r="CC78">
            <v>243.27199999999999</v>
          </cell>
          <cell r="CD78">
            <v>0</v>
          </cell>
          <cell r="CE78">
            <v>0</v>
          </cell>
          <cell r="CF78">
            <v>0</v>
          </cell>
          <cell r="CG78">
            <v>0</v>
          </cell>
          <cell r="CH78">
            <v>6</v>
          </cell>
          <cell r="CI78">
            <v>0</v>
          </cell>
          <cell r="CJ78">
            <v>294.084</v>
          </cell>
          <cell r="CK78">
            <v>0</v>
          </cell>
          <cell r="CL78">
            <v>0</v>
          </cell>
          <cell r="CM78">
            <v>0</v>
          </cell>
          <cell r="CN78">
            <v>0</v>
          </cell>
          <cell r="CO78">
            <v>42.026000000000003</v>
          </cell>
          <cell r="CP78">
            <v>6</v>
          </cell>
          <cell r="CQ78">
            <v>35.869</v>
          </cell>
          <cell r="CR78">
            <v>0</v>
          </cell>
          <cell r="CS78">
            <v>0</v>
          </cell>
          <cell r="CT78">
            <v>0</v>
          </cell>
          <cell r="CU78">
            <v>2</v>
          </cell>
          <cell r="CV78">
            <v>0</v>
          </cell>
          <cell r="CW78">
            <v>0</v>
          </cell>
          <cell r="CX78">
            <v>0</v>
          </cell>
          <cell r="CY78">
            <v>11.956</v>
          </cell>
          <cell r="CZ78">
            <v>7.4809999999999999</v>
          </cell>
          <cell r="DA78">
            <v>0</v>
          </cell>
          <cell r="DB78">
            <v>0</v>
          </cell>
          <cell r="DC78">
            <v>0</v>
          </cell>
          <cell r="DD78">
            <v>0</v>
          </cell>
          <cell r="DE78">
            <v>30</v>
          </cell>
          <cell r="DF78">
            <v>0</v>
          </cell>
          <cell r="DG78">
            <v>0</v>
          </cell>
          <cell r="DH78">
            <v>0</v>
          </cell>
          <cell r="DI78">
            <v>33</v>
          </cell>
          <cell r="DJ78">
            <v>0</v>
          </cell>
          <cell r="DK78">
            <v>0</v>
          </cell>
          <cell r="DL78">
            <v>0</v>
          </cell>
          <cell r="DM78">
            <v>291.74700000000001</v>
          </cell>
          <cell r="DN78">
            <v>0</v>
          </cell>
          <cell r="DO78">
            <v>0</v>
          </cell>
          <cell r="DP78">
            <v>0</v>
          </cell>
          <cell r="DQ78">
            <v>113.45</v>
          </cell>
          <cell r="DR78">
            <v>206.67</v>
          </cell>
          <cell r="DS78">
            <v>0</v>
          </cell>
          <cell r="DT78">
            <v>320.12</v>
          </cell>
          <cell r="DU78">
            <v>0</v>
          </cell>
          <cell r="DV78">
            <v>0</v>
          </cell>
          <cell r="DW78">
            <v>0</v>
          </cell>
          <cell r="DX78">
            <v>0</v>
          </cell>
          <cell r="DY78">
            <v>0</v>
          </cell>
          <cell r="DZ78">
            <v>0</v>
          </cell>
          <cell r="EA78">
            <v>0</v>
          </cell>
          <cell r="EB78">
            <v>2.33</v>
          </cell>
          <cell r="EC78">
            <v>0.32</v>
          </cell>
          <cell r="ED78">
            <v>0</v>
          </cell>
          <cell r="EE78">
            <v>0</v>
          </cell>
          <cell r="EF78">
            <v>2.65</v>
          </cell>
          <cell r="EG78">
            <v>0</v>
          </cell>
          <cell r="EH78">
            <v>0</v>
          </cell>
          <cell r="EI78">
            <v>2.63</v>
          </cell>
          <cell r="EJ78">
            <v>0</v>
          </cell>
          <cell r="EK78">
            <v>2.63</v>
          </cell>
          <cell r="EL78">
            <v>0</v>
          </cell>
          <cell r="EM78">
            <v>8</v>
          </cell>
          <cell r="EN78">
            <v>70.56</v>
          </cell>
          <cell r="EO78">
            <v>1</v>
          </cell>
          <cell r="EP78" t="str">
            <v>ja</v>
          </cell>
          <cell r="EQ78">
            <v>68.95</v>
          </cell>
          <cell r="ER78">
            <v>256.45</v>
          </cell>
          <cell r="ES78">
            <v>325.39999999999998</v>
          </cell>
          <cell r="ET78" t="str">
            <v>entfällt</v>
          </cell>
          <cell r="EU78" t="str">
            <v>entfällt</v>
          </cell>
          <cell r="EV78">
            <v>1811.6523031895242</v>
          </cell>
          <cell r="EW78">
            <v>18.060241814494763</v>
          </cell>
          <cell r="EX78">
            <v>1380.1896759872159</v>
          </cell>
          <cell r="EY78">
            <v>115.73539887366603</v>
          </cell>
          <cell r="EZ78">
            <v>1839.0614669720314</v>
          </cell>
          <cell r="FA78">
            <v>9.3041588713257006</v>
          </cell>
          <cell r="FB78">
            <v>558.95923805890652</v>
          </cell>
          <cell r="FC78">
            <v>0.83751623283605248</v>
          </cell>
          <cell r="FD78">
            <v>5733.8</v>
          </cell>
        </row>
        <row r="79">
          <cell r="I79">
            <v>253</v>
          </cell>
          <cell r="J79" t="str">
            <v>Buckower Damm 89</v>
          </cell>
          <cell r="K79" t="str">
            <v>Team 02</v>
          </cell>
          <cell r="L79" t="str">
            <v>Sonstige/Stellplätze</v>
          </cell>
          <cell r="M79" t="str">
            <v>Noack, Arite</v>
          </cell>
          <cell r="N79" t="str">
            <v>Schroll, Marcel</v>
          </cell>
          <cell r="O79" t="str">
            <v>Bretzke, Diane</v>
          </cell>
          <cell r="P79" t="str">
            <v>Geisthardt, Alexandra</v>
          </cell>
          <cell r="Q79" t="str">
            <v>Bauer, Ralf</v>
          </cell>
          <cell r="R79" t="str">
            <v>3015.006.01</v>
          </cell>
          <cell r="S79" t="str">
            <v>3015.100.06</v>
          </cell>
          <cell r="T79" t="str">
            <v>40</v>
          </cell>
          <cell r="U79" t="str">
            <v>Mietwohnanlage</v>
          </cell>
          <cell r="V79"/>
          <cell r="W79" t="str">
            <v>TN04</v>
          </cell>
          <cell r="X79" t="str">
            <v>Wohnen</v>
          </cell>
          <cell r="Y79" t="str">
            <v>Wohnen</v>
          </cell>
          <cell r="Z79" t="str">
            <v>Berlin</v>
          </cell>
          <cell r="AA79" t="str">
            <v>12349</v>
          </cell>
          <cell r="AB79" t="str">
            <v>Berlin</v>
          </cell>
          <cell r="AC79" t="str">
            <v>Neukölln</v>
          </cell>
          <cell r="AD79" t="str">
            <v>Britz</v>
          </cell>
          <cell r="AE79" t="str">
            <v>Berlin, Buckower Damm 89</v>
          </cell>
          <cell r="AF79" t="str">
            <v>3015/3015/3015/0253/1001</v>
          </cell>
          <cell r="AG79">
            <v>253</v>
          </cell>
          <cell r="AH79" t="str">
            <v>LBB08 LBB Fonds 8 Standort 06 Teilgarantie 03</v>
          </cell>
          <cell r="AI79">
            <v>1</v>
          </cell>
          <cell r="AJ79">
            <v>54</v>
          </cell>
          <cell r="AK79">
            <v>1</v>
          </cell>
          <cell r="AL79">
            <v>3121.1399999999985</v>
          </cell>
          <cell r="AM79">
            <v>30</v>
          </cell>
          <cell r="AN79">
            <v>30</v>
          </cell>
          <cell r="AO79">
            <v>30</v>
          </cell>
          <cell r="AP79" t="str">
            <v>-</v>
          </cell>
          <cell r="AQ79" t="str">
            <v>3015.100.06</v>
          </cell>
          <cell r="AR79">
            <v>6</v>
          </cell>
          <cell r="AS79">
            <v>1</v>
          </cell>
          <cell r="AT79">
            <v>5</v>
          </cell>
          <cell r="AU79">
            <v>40452</v>
          </cell>
          <cell r="AV79">
            <v>46387</v>
          </cell>
          <cell r="AW79">
            <v>40452</v>
          </cell>
          <cell r="AX79">
            <v>46387</v>
          </cell>
          <cell r="AY79">
            <v>38808</v>
          </cell>
          <cell r="AZ79">
            <v>46387</v>
          </cell>
          <cell r="BA79" t="str">
            <v>-</v>
          </cell>
          <cell r="BB79" t="str">
            <v>-</v>
          </cell>
          <cell r="BC79">
            <v>46234</v>
          </cell>
          <cell r="BD79" t="str">
            <v>BWV endet zum Vertragsende</v>
          </cell>
          <cell r="BE79" t="str">
            <v>-</v>
          </cell>
          <cell r="BF79" t="str">
            <v>-</v>
          </cell>
          <cell r="BG79">
            <v>46142</v>
          </cell>
          <cell r="BH79">
            <v>46387</v>
          </cell>
          <cell r="BI79"/>
          <cell r="BJ79" t="str">
            <v>W</v>
          </cell>
          <cell r="BK79" t="str">
            <v>W</v>
          </cell>
          <cell r="BL79" t="str">
            <v>G</v>
          </cell>
          <cell r="BM79" t="str">
            <v>G</v>
          </cell>
          <cell r="BN79" t="str">
            <v>G</v>
          </cell>
          <cell r="BO79" t="str">
            <v>G</v>
          </cell>
          <cell r="BP79" t="str">
            <v>G</v>
          </cell>
          <cell r="BQ79" t="str">
            <v>entfällt</v>
          </cell>
          <cell r="BR79" t="str">
            <v>W5</v>
          </cell>
          <cell r="BS79" t="str">
            <v>W5</v>
          </cell>
          <cell r="BT79" t="str">
            <v>G5</v>
          </cell>
          <cell r="BU79" t="str">
            <v>G5</v>
          </cell>
          <cell r="BV79" t="str">
            <v>G5</v>
          </cell>
          <cell r="BW79" t="str">
            <v>G5</v>
          </cell>
          <cell r="BX79" t="str">
            <v>G5</v>
          </cell>
          <cell r="BY79" t="str">
            <v>entfällt</v>
          </cell>
          <cell r="BZ79">
            <v>11128.050000000003</v>
          </cell>
          <cell r="CA79">
            <v>3.5653799573232883</v>
          </cell>
          <cell r="CB79">
            <v>4046.3090000000002</v>
          </cell>
          <cell r="CC79">
            <v>734.27700000000004</v>
          </cell>
          <cell r="CD79">
            <v>0</v>
          </cell>
          <cell r="CE79">
            <v>1164.231</v>
          </cell>
          <cell r="CF79">
            <v>53.414999999999999</v>
          </cell>
          <cell r="CG79">
            <v>0</v>
          </cell>
          <cell r="CH79">
            <v>42</v>
          </cell>
          <cell r="CI79">
            <v>14.16</v>
          </cell>
          <cell r="CJ79">
            <v>61.832000000000001</v>
          </cell>
          <cell r="CK79">
            <v>0</v>
          </cell>
          <cell r="CL79">
            <v>0</v>
          </cell>
          <cell r="CM79">
            <v>0</v>
          </cell>
          <cell r="CN79">
            <v>0</v>
          </cell>
          <cell r="CO79">
            <v>1040.5139999999999</v>
          </cell>
          <cell r="CP79">
            <v>182</v>
          </cell>
          <cell r="CQ79">
            <v>0</v>
          </cell>
          <cell r="CR79">
            <v>22.571000000000002</v>
          </cell>
          <cell r="CS79">
            <v>0</v>
          </cell>
          <cell r="CT79">
            <v>0</v>
          </cell>
          <cell r="CU79">
            <v>72</v>
          </cell>
          <cell r="CV79">
            <v>0</v>
          </cell>
          <cell r="CW79">
            <v>20</v>
          </cell>
          <cell r="CX79">
            <v>18.664000000000001</v>
          </cell>
          <cell r="CY79">
            <v>896.01499999999999</v>
          </cell>
          <cell r="CZ79">
            <v>16.312999999999999</v>
          </cell>
          <cell r="DA79">
            <v>0</v>
          </cell>
          <cell r="DB79">
            <v>0</v>
          </cell>
          <cell r="DC79">
            <v>0</v>
          </cell>
          <cell r="DD79">
            <v>0</v>
          </cell>
          <cell r="DE79">
            <v>135</v>
          </cell>
          <cell r="DF79">
            <v>0</v>
          </cell>
          <cell r="DG79">
            <v>98</v>
          </cell>
          <cell r="DH79">
            <v>0</v>
          </cell>
          <cell r="DI79">
            <v>0</v>
          </cell>
          <cell r="DJ79">
            <v>0</v>
          </cell>
          <cell r="DK79">
            <v>0</v>
          </cell>
          <cell r="DL79">
            <v>0</v>
          </cell>
          <cell r="DM79">
            <v>411.55399999999997</v>
          </cell>
          <cell r="DN79">
            <v>0</v>
          </cell>
          <cell r="DO79">
            <v>183.98</v>
          </cell>
          <cell r="DP79">
            <v>0</v>
          </cell>
          <cell r="DQ79">
            <v>277.99</v>
          </cell>
          <cell r="DR79">
            <v>18.45</v>
          </cell>
          <cell r="DS79">
            <v>0</v>
          </cell>
          <cell r="DT79">
            <v>480.42</v>
          </cell>
          <cell r="DU79">
            <v>0</v>
          </cell>
          <cell r="DV79">
            <v>0</v>
          </cell>
          <cell r="DW79">
            <v>0</v>
          </cell>
          <cell r="DX79">
            <v>0</v>
          </cell>
          <cell r="DY79">
            <v>0</v>
          </cell>
          <cell r="DZ79">
            <v>0</v>
          </cell>
          <cell r="EA79">
            <v>2.86</v>
          </cell>
          <cell r="EB79">
            <v>268.42</v>
          </cell>
          <cell r="EC79">
            <v>0</v>
          </cell>
          <cell r="ED79">
            <v>0</v>
          </cell>
          <cell r="EE79">
            <v>0</v>
          </cell>
          <cell r="EF79">
            <v>271.28000000000003</v>
          </cell>
          <cell r="EG79">
            <v>0</v>
          </cell>
          <cell r="EH79">
            <v>0</v>
          </cell>
          <cell r="EI79">
            <v>0.6</v>
          </cell>
          <cell r="EJ79">
            <v>0</v>
          </cell>
          <cell r="EK79">
            <v>0.6</v>
          </cell>
          <cell r="EL79">
            <v>0.49</v>
          </cell>
          <cell r="EM79">
            <v>35</v>
          </cell>
          <cell r="EN79">
            <v>122.12</v>
          </cell>
          <cell r="EO79">
            <v>1</v>
          </cell>
          <cell r="EP79" t="str">
            <v>ja</v>
          </cell>
          <cell r="EQ79">
            <v>314.05</v>
          </cell>
          <cell r="ER79">
            <v>438.25000000000006</v>
          </cell>
          <cell r="ES79">
            <v>752.30000000000007</v>
          </cell>
          <cell r="ET79" t="str">
            <v>entfällt</v>
          </cell>
          <cell r="EU79" t="str">
            <v>entfällt</v>
          </cell>
          <cell r="EV79">
            <v>3516.020337735566</v>
          </cell>
          <cell r="EW79">
            <v>35.050973860927918</v>
          </cell>
          <cell r="EX79">
            <v>2678.6458760105934</v>
          </cell>
          <cell r="EY79">
            <v>224.61706118736257</v>
          </cell>
          <cell r="EZ79">
            <v>3569.2155215630332</v>
          </cell>
          <cell r="FA79">
            <v>18.057334599751648</v>
          </cell>
          <cell r="FB79">
            <v>1084.8174594651744</v>
          </cell>
          <cell r="FC79">
            <v>1.6254355775944811</v>
          </cell>
          <cell r="FD79">
            <v>11128.050000000003</v>
          </cell>
        </row>
        <row r="80">
          <cell r="I80">
            <v>113</v>
          </cell>
          <cell r="J80" t="str">
            <v>Sewanstraße 241-255</v>
          </cell>
          <cell r="K80" t="str">
            <v>Team 03</v>
          </cell>
          <cell r="L80" t="str">
            <v>Team 3 &amp; 4</v>
          </cell>
          <cell r="M80" t="str">
            <v>Noack, Arite</v>
          </cell>
          <cell r="N80" t="str">
            <v>Trettin, Sabrina</v>
          </cell>
          <cell r="O80" t="str">
            <v>Bräkow, Pascal</v>
          </cell>
          <cell r="P80" t="str">
            <v>Grieger, Tobias</v>
          </cell>
          <cell r="Q80" t="str">
            <v>Engel, Kerstin</v>
          </cell>
          <cell r="R80" t="str">
            <v>3015.008.01</v>
          </cell>
          <cell r="S80" t="str">
            <v>3015.100.08</v>
          </cell>
          <cell r="T80" t="str">
            <v>40</v>
          </cell>
          <cell r="U80" t="str">
            <v>Mietwohnanlage</v>
          </cell>
          <cell r="V80"/>
          <cell r="W80" t="str">
            <v>TN04</v>
          </cell>
          <cell r="X80" t="str">
            <v>Wohnen</v>
          </cell>
          <cell r="Y80" t="str">
            <v>Wohnen</v>
          </cell>
          <cell r="Z80" t="str">
            <v>Berlin</v>
          </cell>
          <cell r="AA80" t="str">
            <v>10319</v>
          </cell>
          <cell r="AB80" t="str">
            <v>Berlin</v>
          </cell>
          <cell r="AC80" t="str">
            <v>Lichtenberg</v>
          </cell>
          <cell r="AD80" t="str">
            <v>Friedrichsfelde</v>
          </cell>
          <cell r="AE80" t="str">
            <v>Sewanstraße 241</v>
          </cell>
          <cell r="AF80" t="str">
            <v>3015/3015/1100/0113/0001</v>
          </cell>
          <cell r="AG80">
            <v>113</v>
          </cell>
          <cell r="AH80" t="str">
            <v>LBB08 LBB Fonds 8 Standort 08 Teilgarantie 01</v>
          </cell>
          <cell r="AI80">
            <v>1</v>
          </cell>
          <cell r="AJ80">
            <v>350</v>
          </cell>
          <cell r="AK80">
            <v>0</v>
          </cell>
          <cell r="AL80">
            <v>21193.820000000094</v>
          </cell>
          <cell r="AM80">
            <v>637.20000000000005</v>
          </cell>
          <cell r="AN80">
            <v>422.2</v>
          </cell>
          <cell r="AO80">
            <v>422.2</v>
          </cell>
          <cell r="AP80" t="str">
            <v>-</v>
          </cell>
          <cell r="AQ80" t="str">
            <v>3015.100.08</v>
          </cell>
          <cell r="AR80">
            <v>11</v>
          </cell>
          <cell r="AS80">
            <v>8</v>
          </cell>
          <cell r="AT80">
            <v>2</v>
          </cell>
          <cell r="AU80" t="str">
            <v>-</v>
          </cell>
          <cell r="AV80" t="str">
            <v>-</v>
          </cell>
          <cell r="AW80" t="str">
            <v>-</v>
          </cell>
          <cell r="AX80" t="str">
            <v>-</v>
          </cell>
          <cell r="AY80" t="str">
            <v>-</v>
          </cell>
          <cell r="AZ80" t="str">
            <v>-</v>
          </cell>
          <cell r="BA80" t="str">
            <v>-</v>
          </cell>
          <cell r="BB80" t="str">
            <v>-</v>
          </cell>
          <cell r="BC80" t="str">
            <v>-</v>
          </cell>
          <cell r="BD80" t="str">
            <v>-</v>
          </cell>
          <cell r="BE80" t="str">
            <v>-</v>
          </cell>
          <cell r="BF80" t="str">
            <v>-</v>
          </cell>
          <cell r="BG80" t="str">
            <v>-</v>
          </cell>
          <cell r="BH80" t="str">
            <v>-</v>
          </cell>
          <cell r="BI80"/>
          <cell r="BJ80" t="str">
            <v>A</v>
          </cell>
          <cell r="BK80" t="str">
            <v>A</v>
          </cell>
          <cell r="BL80" t="str">
            <v>G</v>
          </cell>
          <cell r="BM80" t="str">
            <v>G</v>
          </cell>
          <cell r="BN80" t="str">
            <v>G</v>
          </cell>
          <cell r="BO80" t="str">
            <v>G</v>
          </cell>
          <cell r="BP80" t="str">
            <v>G</v>
          </cell>
          <cell r="BQ80" t="str">
            <v>A</v>
          </cell>
          <cell r="BR80" t="str">
            <v>A2</v>
          </cell>
          <cell r="BS80" t="str">
            <v>A2</v>
          </cell>
          <cell r="BT80" t="str">
            <v>G2</v>
          </cell>
          <cell r="BU80" t="str">
            <v>G2</v>
          </cell>
          <cell r="BV80" t="str">
            <v>G2</v>
          </cell>
          <cell r="BW80" t="str">
            <v>G2</v>
          </cell>
          <cell r="BX80" t="str">
            <v>G2</v>
          </cell>
          <cell r="BY80" t="str">
            <v>A2</v>
          </cell>
          <cell r="BZ80">
            <v>78404.640000000159</v>
          </cell>
          <cell r="CA80">
            <v>3.6994104885291943</v>
          </cell>
          <cell r="CB80">
            <v>9325.9040000000005</v>
          </cell>
          <cell r="CC80">
            <v>2537.5070000000001</v>
          </cell>
          <cell r="CD80">
            <v>6635.4589999999998</v>
          </cell>
          <cell r="CE80">
            <v>842.93499999999995</v>
          </cell>
          <cell r="CF80">
            <v>15.882999999999999</v>
          </cell>
          <cell r="CG80">
            <v>0</v>
          </cell>
          <cell r="CH80">
            <v>0</v>
          </cell>
          <cell r="CI80">
            <v>273.93799999999999</v>
          </cell>
          <cell r="CJ80">
            <v>692.17</v>
          </cell>
          <cell r="CK80">
            <v>0</v>
          </cell>
          <cell r="CL80">
            <v>0</v>
          </cell>
          <cell r="CM80">
            <v>0</v>
          </cell>
          <cell r="CN80">
            <v>0</v>
          </cell>
          <cell r="CO80">
            <v>4810.5330000000004</v>
          </cell>
          <cell r="CP80">
            <v>164</v>
          </cell>
          <cell r="CQ80">
            <v>0</v>
          </cell>
          <cell r="CR80">
            <v>287.64800000000002</v>
          </cell>
          <cell r="CS80">
            <v>0</v>
          </cell>
          <cell r="CT80">
            <v>0</v>
          </cell>
          <cell r="CU80">
            <v>85</v>
          </cell>
          <cell r="CV80">
            <v>0</v>
          </cell>
          <cell r="CW80">
            <v>0</v>
          </cell>
          <cell r="CX80">
            <v>134.4</v>
          </cell>
          <cell r="CY80">
            <v>0</v>
          </cell>
          <cell r="CZ80">
            <v>18.600000000000001</v>
          </cell>
          <cell r="DA80">
            <v>0</v>
          </cell>
          <cell r="DB80">
            <v>0</v>
          </cell>
          <cell r="DC80">
            <v>34</v>
          </cell>
          <cell r="DD80">
            <v>0</v>
          </cell>
          <cell r="DE80">
            <v>322</v>
          </cell>
          <cell r="DF80">
            <v>0</v>
          </cell>
          <cell r="DG80">
            <v>0</v>
          </cell>
          <cell r="DH80">
            <v>0</v>
          </cell>
          <cell r="DI80">
            <v>372</v>
          </cell>
          <cell r="DJ80">
            <v>0</v>
          </cell>
          <cell r="DK80">
            <v>0</v>
          </cell>
          <cell r="DL80">
            <v>0</v>
          </cell>
          <cell r="DM80">
            <v>0</v>
          </cell>
          <cell r="DN80">
            <v>0</v>
          </cell>
          <cell r="DO80">
            <v>0</v>
          </cell>
          <cell r="DP80">
            <v>0</v>
          </cell>
          <cell r="DQ80">
            <v>3389.94</v>
          </cell>
          <cell r="DR80">
            <v>0</v>
          </cell>
          <cell r="DS80">
            <v>0</v>
          </cell>
          <cell r="DT80">
            <v>3389.94</v>
          </cell>
          <cell r="DU80">
            <v>0</v>
          </cell>
          <cell r="DV80">
            <v>0</v>
          </cell>
          <cell r="DW80">
            <v>0</v>
          </cell>
          <cell r="DX80">
            <v>0</v>
          </cell>
          <cell r="DY80">
            <v>0</v>
          </cell>
          <cell r="DZ80">
            <v>0</v>
          </cell>
          <cell r="EA80">
            <v>0</v>
          </cell>
          <cell r="EB80">
            <v>207.11</v>
          </cell>
          <cell r="EC80">
            <v>0</v>
          </cell>
          <cell r="ED80">
            <v>0</v>
          </cell>
          <cell r="EE80">
            <v>0</v>
          </cell>
          <cell r="EF80">
            <v>207.11</v>
          </cell>
          <cell r="EG80">
            <v>0</v>
          </cell>
          <cell r="EH80">
            <v>0</v>
          </cell>
          <cell r="EI80">
            <v>1213.8</v>
          </cell>
          <cell r="EJ80">
            <v>0</v>
          </cell>
          <cell r="EK80">
            <v>1213.8</v>
          </cell>
          <cell r="EL80">
            <v>2.56</v>
          </cell>
          <cell r="EM80">
            <v>397</v>
          </cell>
          <cell r="EN80">
            <v>572.74</v>
          </cell>
          <cell r="EO80">
            <v>1</v>
          </cell>
          <cell r="EP80" t="str">
            <v>ja</v>
          </cell>
          <cell r="EQ80">
            <v>1508.24</v>
          </cell>
          <cell r="ER80">
            <v>3302.6100000000006</v>
          </cell>
          <cell r="ES80">
            <v>4810.8500000000004</v>
          </cell>
          <cell r="ET80" t="str">
            <v>entfällt</v>
          </cell>
          <cell r="EU80" t="str">
            <v>entfällt</v>
          </cell>
          <cell r="EV80">
            <v>24772.741748359862</v>
          </cell>
          <cell r="EW80">
            <v>246.95782165028629</v>
          </cell>
          <cell r="EX80">
            <v>18872.872209964513</v>
          </cell>
          <cell r="EY80">
            <v>1582.5791419209265</v>
          </cell>
          <cell r="EZ80">
            <v>25147.537803169678</v>
          </cell>
          <cell r="FA80">
            <v>127.22613743226123</v>
          </cell>
          <cell r="FB80">
            <v>7643.2728443062115</v>
          </cell>
          <cell r="FC80">
            <v>11.452293196425932</v>
          </cell>
          <cell r="FD80">
            <v>78404.640000000159</v>
          </cell>
        </row>
        <row r="81">
          <cell r="I81">
            <v>2061</v>
          </cell>
          <cell r="J81" t="str">
            <v>Berlin, Rosenthaler Weg 47-51, Arnouxstr. 17</v>
          </cell>
          <cell r="K81" t="str">
            <v>Team 01</v>
          </cell>
          <cell r="L81" t="str">
            <v>Team 1 &amp; 2</v>
          </cell>
          <cell r="M81" t="str">
            <v>Noack, Arite</v>
          </cell>
          <cell r="N81" t="str">
            <v>Schroll, Marcel</v>
          </cell>
          <cell r="O81" t="str">
            <v>Herrmann, Michael</v>
          </cell>
          <cell r="P81" t="str">
            <v>Specht, Ronny / Walter, Heike</v>
          </cell>
          <cell r="Q81" t="str">
            <v>Hardt, David</v>
          </cell>
          <cell r="R81" t="str">
            <v>3015.001.01</v>
          </cell>
          <cell r="S81" t="str">
            <v>3015.101.01</v>
          </cell>
          <cell r="T81" t="str">
            <v>40</v>
          </cell>
          <cell r="U81" t="str">
            <v>Mietwohnanlage</v>
          </cell>
          <cell r="V81"/>
          <cell r="W81" t="str">
            <v>TN04</v>
          </cell>
          <cell r="X81" t="str">
            <v>Wohnen</v>
          </cell>
          <cell r="Y81" t="str">
            <v>Wohnen</v>
          </cell>
          <cell r="Z81" t="str">
            <v>Berlin</v>
          </cell>
          <cell r="AA81" t="str">
            <v>13127</v>
          </cell>
          <cell r="AB81" t="str">
            <v>Berlin</v>
          </cell>
          <cell r="AC81" t="str">
            <v>Pankow</v>
          </cell>
          <cell r="AD81" t="str">
            <v>Französisch Buchholz</v>
          </cell>
          <cell r="AE81" t="str">
            <v>Arnouxstr. 17</v>
          </cell>
          <cell r="AF81" t="str">
            <v>3015/3015/3015/2061/0001</v>
          </cell>
          <cell r="AG81">
            <v>2061</v>
          </cell>
          <cell r="AH81" t="str">
            <v>LBB08 LBB Fonds 8 Standort 01 Teilgarantie 01</v>
          </cell>
          <cell r="AI81">
            <v>1</v>
          </cell>
          <cell r="AJ81">
            <v>51</v>
          </cell>
          <cell r="AK81">
            <v>0</v>
          </cell>
          <cell r="AL81">
            <v>4004.9399999999987</v>
          </cell>
          <cell r="AM81">
            <v>736.81999999999994</v>
          </cell>
          <cell r="AN81">
            <v>456.82</v>
          </cell>
          <cell r="AO81">
            <v>456.82</v>
          </cell>
          <cell r="AP81" t="str">
            <v>-</v>
          </cell>
          <cell r="AQ81" t="str">
            <v>3015.101.01</v>
          </cell>
          <cell r="AR81">
            <v>6</v>
          </cell>
          <cell r="AS81">
            <v>4</v>
          </cell>
          <cell r="AT81">
            <v>1</v>
          </cell>
          <cell r="AU81">
            <v>36525</v>
          </cell>
          <cell r="AV81">
            <v>46387</v>
          </cell>
          <cell r="AW81">
            <v>36525</v>
          </cell>
          <cell r="AX81">
            <v>46387</v>
          </cell>
          <cell r="AY81">
            <v>37621</v>
          </cell>
          <cell r="AZ81">
            <v>46387</v>
          </cell>
          <cell r="BA81" t="str">
            <v>-</v>
          </cell>
          <cell r="BB81" t="str">
            <v>-</v>
          </cell>
          <cell r="BC81">
            <v>36525</v>
          </cell>
          <cell r="BD81">
            <v>46387</v>
          </cell>
          <cell r="BE81" t="str">
            <v>-</v>
          </cell>
          <cell r="BF81" t="str">
            <v>-</v>
          </cell>
          <cell r="BG81">
            <v>36464</v>
          </cell>
          <cell r="BH81">
            <v>46326</v>
          </cell>
          <cell r="BI81"/>
          <cell r="BJ81" t="str">
            <v>W</v>
          </cell>
          <cell r="BK81" t="str">
            <v>W</v>
          </cell>
          <cell r="BL81" t="str">
            <v>G</v>
          </cell>
          <cell r="BM81" t="str">
            <v>G</v>
          </cell>
          <cell r="BN81" t="str">
            <v>G</v>
          </cell>
          <cell r="BO81" t="str">
            <v>G</v>
          </cell>
          <cell r="BP81" t="str">
            <v>G</v>
          </cell>
          <cell r="BQ81" t="str">
            <v>entfällt</v>
          </cell>
          <cell r="BR81" t="str">
            <v>W1</v>
          </cell>
          <cell r="BS81" t="str">
            <v>W1</v>
          </cell>
          <cell r="BT81" t="str">
            <v>G1</v>
          </cell>
          <cell r="BU81" t="str">
            <v>G1</v>
          </cell>
          <cell r="BV81" t="str">
            <v>G1</v>
          </cell>
          <cell r="BW81" t="str">
            <v>G1</v>
          </cell>
          <cell r="BX81" t="str">
            <v>G1</v>
          </cell>
          <cell r="BY81" t="str">
            <v>entfällt</v>
          </cell>
          <cell r="BZ81">
            <v>15913.649999999998</v>
          </cell>
          <cell r="CA81">
            <v>3.9735052210520014</v>
          </cell>
          <cell r="CB81">
            <v>2774.84</v>
          </cell>
          <cell r="CC81">
            <v>1067.0139999999999</v>
          </cell>
          <cell r="CD81">
            <v>1611.586</v>
          </cell>
          <cell r="CE81">
            <v>38.293999999999997</v>
          </cell>
          <cell r="CF81">
            <v>98.257999999999996</v>
          </cell>
          <cell r="CG81">
            <v>0</v>
          </cell>
          <cell r="CH81">
            <v>87</v>
          </cell>
          <cell r="CI81">
            <v>9.6829999999999998</v>
          </cell>
          <cell r="CJ81">
            <v>723.55600000000004</v>
          </cell>
          <cell r="CK81">
            <v>0</v>
          </cell>
          <cell r="CL81">
            <v>0</v>
          </cell>
          <cell r="CM81">
            <v>66.926000000000002</v>
          </cell>
          <cell r="CN81">
            <v>0</v>
          </cell>
          <cell r="CO81">
            <v>620.36699999999996</v>
          </cell>
          <cell r="CP81">
            <v>315</v>
          </cell>
          <cell r="CQ81">
            <v>0</v>
          </cell>
          <cell r="CR81">
            <v>57.087000000000003</v>
          </cell>
          <cell r="CS81">
            <v>0</v>
          </cell>
          <cell r="CT81">
            <v>0</v>
          </cell>
          <cell r="CU81">
            <v>27</v>
          </cell>
          <cell r="CV81">
            <v>0</v>
          </cell>
          <cell r="CW81">
            <v>36</v>
          </cell>
          <cell r="CX81">
            <v>1.2</v>
          </cell>
          <cell r="CY81">
            <v>63.402000000000001</v>
          </cell>
          <cell r="CZ81">
            <v>9.5820000000000007</v>
          </cell>
          <cell r="DA81">
            <v>0</v>
          </cell>
          <cell r="DB81">
            <v>0</v>
          </cell>
          <cell r="DC81">
            <v>0</v>
          </cell>
          <cell r="DD81">
            <v>0</v>
          </cell>
          <cell r="DE81">
            <v>197</v>
          </cell>
          <cell r="DF81">
            <v>0</v>
          </cell>
          <cell r="DG81">
            <v>0</v>
          </cell>
          <cell r="DH81">
            <v>0</v>
          </cell>
          <cell r="DI81">
            <v>0</v>
          </cell>
          <cell r="DJ81">
            <v>0</v>
          </cell>
          <cell r="DK81">
            <v>162</v>
          </cell>
          <cell r="DL81">
            <v>0</v>
          </cell>
          <cell r="DM81">
            <v>559.12</v>
          </cell>
          <cell r="DN81">
            <v>0</v>
          </cell>
          <cell r="DO81">
            <v>506.75</v>
          </cell>
          <cell r="DP81">
            <v>0</v>
          </cell>
          <cell r="DQ81">
            <v>271.72000000000003</v>
          </cell>
          <cell r="DR81">
            <v>0</v>
          </cell>
          <cell r="DS81">
            <v>0</v>
          </cell>
          <cell r="DT81">
            <v>778.47</v>
          </cell>
          <cell r="DU81">
            <v>0</v>
          </cell>
          <cell r="DV81">
            <v>0</v>
          </cell>
          <cell r="DW81">
            <v>0</v>
          </cell>
          <cell r="DX81">
            <v>0</v>
          </cell>
          <cell r="DY81">
            <v>0</v>
          </cell>
          <cell r="DZ81">
            <v>0</v>
          </cell>
          <cell r="EA81">
            <v>4.62</v>
          </cell>
          <cell r="EB81">
            <v>0</v>
          </cell>
          <cell r="EC81">
            <v>0</v>
          </cell>
          <cell r="ED81">
            <v>0</v>
          </cell>
          <cell r="EE81">
            <v>0</v>
          </cell>
          <cell r="EF81">
            <v>4.62</v>
          </cell>
          <cell r="EG81">
            <v>0</v>
          </cell>
          <cell r="EH81">
            <v>0</v>
          </cell>
          <cell r="EI81">
            <v>5.2</v>
          </cell>
          <cell r="EJ81">
            <v>0</v>
          </cell>
          <cell r="EK81">
            <v>5.2</v>
          </cell>
          <cell r="EL81">
            <v>0</v>
          </cell>
          <cell r="EM81">
            <v>48</v>
          </cell>
          <cell r="EN81">
            <v>173.9</v>
          </cell>
          <cell r="EO81">
            <v>1</v>
          </cell>
          <cell r="EP81" t="str">
            <v>ja</v>
          </cell>
          <cell r="EQ81">
            <v>335.7</v>
          </cell>
          <cell r="ER81">
            <v>452.59000000000009</v>
          </cell>
          <cell r="ES81">
            <v>788.29000000000008</v>
          </cell>
          <cell r="ET81" t="str">
            <v>entfällt</v>
          </cell>
          <cell r="EU81" t="str">
            <v>entfällt</v>
          </cell>
          <cell r="EV81">
            <v>5028.079227502174</v>
          </cell>
          <cell r="EW81">
            <v>50.124588780779682</v>
          </cell>
          <cell r="EX81">
            <v>3830.5932256573224</v>
          </cell>
          <cell r="EY81">
            <v>321.21326699325317</v>
          </cell>
          <cell r="EZ81">
            <v>5104.1509145556984</v>
          </cell>
          <cell r="FA81">
            <v>25.822862294232834</v>
          </cell>
          <cell r="FB81">
            <v>1551.3414626837555</v>
          </cell>
          <cell r="FC81">
            <v>2.3244515327830486</v>
          </cell>
          <cell r="FD81">
            <v>15913.649999999998</v>
          </cell>
        </row>
        <row r="82">
          <cell r="I82">
            <v>2062</v>
          </cell>
          <cell r="J82" t="str">
            <v>Berlin, Rosenthaler Weg 59-63, Arnouxstr. 16, Cunistr. 9</v>
          </cell>
          <cell r="K82" t="str">
            <v>Team 01</v>
          </cell>
          <cell r="L82" t="str">
            <v>Team 1 &amp; 2</v>
          </cell>
          <cell r="M82" t="str">
            <v>Noack, Arite</v>
          </cell>
          <cell r="N82" t="str">
            <v>Schroll, Marcel</v>
          </cell>
          <cell r="O82" t="str">
            <v>Herrmann, Michael</v>
          </cell>
          <cell r="P82" t="str">
            <v>Specht, Ronny / Walter, Heike</v>
          </cell>
          <cell r="Q82" t="str">
            <v>Hardt, David</v>
          </cell>
          <cell r="R82" t="str">
            <v>3015.001.01</v>
          </cell>
          <cell r="S82" t="str">
            <v>3015.102.01</v>
          </cell>
          <cell r="T82" t="str">
            <v>40</v>
          </cell>
          <cell r="U82" t="str">
            <v>Mietwohnanlage</v>
          </cell>
          <cell r="V82"/>
          <cell r="W82" t="str">
            <v>TN04</v>
          </cell>
          <cell r="X82" t="str">
            <v>Wohnen</v>
          </cell>
          <cell r="Y82" t="str">
            <v>Wohnen</v>
          </cell>
          <cell r="Z82" t="str">
            <v>Berlin</v>
          </cell>
          <cell r="AA82" t="str">
            <v>13127</v>
          </cell>
          <cell r="AB82" t="str">
            <v>Berlin</v>
          </cell>
          <cell r="AC82" t="str">
            <v>Pankow</v>
          </cell>
          <cell r="AD82" t="str">
            <v>Französisch Buchholz</v>
          </cell>
          <cell r="AE82" t="str">
            <v>Arnouxstr. 16</v>
          </cell>
          <cell r="AF82" t="str">
            <v>3015/3015/3015/2062/0002</v>
          </cell>
          <cell r="AG82">
            <v>2062</v>
          </cell>
          <cell r="AH82" t="str">
            <v>LBB08 LBB Fonds 8 Standort 01 Teilgarantie 01</v>
          </cell>
          <cell r="AI82">
            <v>1</v>
          </cell>
          <cell r="AJ82">
            <v>72</v>
          </cell>
          <cell r="AK82">
            <v>0</v>
          </cell>
          <cell r="AL82">
            <v>5975.4399999999978</v>
          </cell>
          <cell r="AM82">
            <v>782.3</v>
          </cell>
          <cell r="AN82">
            <v>475.77</v>
          </cell>
          <cell r="AO82">
            <v>474.82</v>
          </cell>
          <cell r="AP82" t="str">
            <v>-</v>
          </cell>
          <cell r="AQ82" t="str">
            <v>3015.102.01</v>
          </cell>
          <cell r="AR82">
            <v>6</v>
          </cell>
          <cell r="AS82">
            <v>6</v>
          </cell>
          <cell r="AT82">
            <v>1</v>
          </cell>
          <cell r="AU82">
            <v>36525</v>
          </cell>
          <cell r="AV82">
            <v>46387</v>
          </cell>
          <cell r="AW82">
            <v>36525</v>
          </cell>
          <cell r="AX82">
            <v>46387</v>
          </cell>
          <cell r="AY82">
            <v>37621</v>
          </cell>
          <cell r="AZ82">
            <v>46387</v>
          </cell>
          <cell r="BA82" t="str">
            <v>-</v>
          </cell>
          <cell r="BB82" t="str">
            <v>-</v>
          </cell>
          <cell r="BC82">
            <v>36525</v>
          </cell>
          <cell r="BD82">
            <v>46387</v>
          </cell>
          <cell r="BE82" t="str">
            <v>-</v>
          </cell>
          <cell r="BF82" t="str">
            <v>-</v>
          </cell>
          <cell r="BG82">
            <v>36464</v>
          </cell>
          <cell r="BH82">
            <v>46326</v>
          </cell>
          <cell r="BI82"/>
          <cell r="BJ82" t="str">
            <v>W</v>
          </cell>
          <cell r="BK82" t="str">
            <v>W</v>
          </cell>
          <cell r="BL82" t="str">
            <v>G</v>
          </cell>
          <cell r="BM82" t="str">
            <v>G</v>
          </cell>
          <cell r="BN82" t="str">
            <v>G</v>
          </cell>
          <cell r="BO82" t="str">
            <v>G</v>
          </cell>
          <cell r="BP82" t="str">
            <v>G</v>
          </cell>
          <cell r="BQ82" t="str">
            <v>entfällt</v>
          </cell>
          <cell r="BR82" t="str">
            <v>W1</v>
          </cell>
          <cell r="BS82" t="str">
            <v>W1</v>
          </cell>
          <cell r="BT82" t="str">
            <v>G1</v>
          </cell>
          <cell r="BU82" t="str">
            <v>G1</v>
          </cell>
          <cell r="BV82" t="str">
            <v>G1</v>
          </cell>
          <cell r="BW82" t="str">
            <v>G1</v>
          </cell>
          <cell r="BX82" t="str">
            <v>G1</v>
          </cell>
          <cell r="BY82" t="str">
            <v>entfällt</v>
          </cell>
          <cell r="BZ82">
            <v>21438.84</v>
          </cell>
          <cell r="CA82">
            <v>3.5878261684495212</v>
          </cell>
          <cell r="CB82">
            <v>3596.86</v>
          </cell>
          <cell r="CC82">
            <v>1478.5909999999999</v>
          </cell>
          <cell r="CD82">
            <v>1973.454</v>
          </cell>
          <cell r="CE82">
            <v>115.31699999999999</v>
          </cell>
          <cell r="CF82">
            <v>400.31</v>
          </cell>
          <cell r="CG82">
            <v>0</v>
          </cell>
          <cell r="CH82">
            <v>189</v>
          </cell>
          <cell r="CI82">
            <v>0.191</v>
          </cell>
          <cell r="CJ82">
            <v>742.64800000000002</v>
          </cell>
          <cell r="CK82">
            <v>0</v>
          </cell>
          <cell r="CL82">
            <v>0</v>
          </cell>
          <cell r="CM82">
            <v>102.06</v>
          </cell>
          <cell r="CN82">
            <v>0</v>
          </cell>
          <cell r="CO82">
            <v>510.89299999999997</v>
          </cell>
          <cell r="CP82">
            <v>215</v>
          </cell>
          <cell r="CQ82">
            <v>0</v>
          </cell>
          <cell r="CR82">
            <v>73.248999999999995</v>
          </cell>
          <cell r="CS82">
            <v>0</v>
          </cell>
          <cell r="CT82">
            <v>0</v>
          </cell>
          <cell r="CU82">
            <v>29</v>
          </cell>
          <cell r="CV82">
            <v>0</v>
          </cell>
          <cell r="CW82">
            <v>0</v>
          </cell>
          <cell r="CX82">
            <v>0</v>
          </cell>
          <cell r="CY82">
            <v>105.776</v>
          </cell>
          <cell r="CZ82">
            <v>39.036000000000001</v>
          </cell>
          <cell r="DA82">
            <v>0</v>
          </cell>
          <cell r="DB82">
            <v>0</v>
          </cell>
          <cell r="DC82">
            <v>0</v>
          </cell>
          <cell r="DD82">
            <v>0</v>
          </cell>
          <cell r="DE82">
            <v>295</v>
          </cell>
          <cell r="DF82">
            <v>0</v>
          </cell>
          <cell r="DG82">
            <v>0</v>
          </cell>
          <cell r="DH82">
            <v>0</v>
          </cell>
          <cell r="DI82">
            <v>0</v>
          </cell>
          <cell r="DJ82">
            <v>0</v>
          </cell>
          <cell r="DK82">
            <v>202</v>
          </cell>
          <cell r="DL82">
            <v>0</v>
          </cell>
          <cell r="DM82">
            <v>602.47</v>
          </cell>
          <cell r="DN82">
            <v>0</v>
          </cell>
          <cell r="DO82">
            <v>759.88</v>
          </cell>
          <cell r="DP82">
            <v>0</v>
          </cell>
          <cell r="DQ82">
            <v>323.77</v>
          </cell>
          <cell r="DR82">
            <v>0</v>
          </cell>
          <cell r="DS82">
            <v>0</v>
          </cell>
          <cell r="DT82">
            <v>1083.6500000000001</v>
          </cell>
          <cell r="DU82">
            <v>0</v>
          </cell>
          <cell r="DV82">
            <v>0</v>
          </cell>
          <cell r="DW82">
            <v>0</v>
          </cell>
          <cell r="DX82">
            <v>0</v>
          </cell>
          <cell r="DY82">
            <v>0</v>
          </cell>
          <cell r="DZ82">
            <v>0</v>
          </cell>
          <cell r="EA82">
            <v>9.24</v>
          </cell>
          <cell r="EB82">
            <v>0</v>
          </cell>
          <cell r="EC82">
            <v>0</v>
          </cell>
          <cell r="ED82">
            <v>0</v>
          </cell>
          <cell r="EE82">
            <v>0</v>
          </cell>
          <cell r="EF82">
            <v>9.24</v>
          </cell>
          <cell r="EG82">
            <v>0</v>
          </cell>
          <cell r="EH82">
            <v>0</v>
          </cell>
          <cell r="EI82">
            <v>6.96</v>
          </cell>
          <cell r="EJ82">
            <v>0</v>
          </cell>
          <cell r="EK82">
            <v>6.96</v>
          </cell>
          <cell r="EL82">
            <v>2.67</v>
          </cell>
          <cell r="EM82">
            <v>47</v>
          </cell>
          <cell r="EN82">
            <v>230.78</v>
          </cell>
          <cell r="EO82">
            <v>1</v>
          </cell>
          <cell r="EP82" t="str">
            <v>ja</v>
          </cell>
          <cell r="EQ82">
            <v>411.91</v>
          </cell>
          <cell r="ER82">
            <v>687.94</v>
          </cell>
          <cell r="ES82">
            <v>1099.8500000000001</v>
          </cell>
          <cell r="ET82" t="str">
            <v>entfällt</v>
          </cell>
          <cell r="EU82" t="str">
            <v>entfällt</v>
          </cell>
          <cell r="EV82">
            <v>6773.8190839777626</v>
          </cell>
          <cell r="EW82">
            <v>67.527753779738205</v>
          </cell>
          <cell r="EX82">
            <v>5160.5681455826434</v>
          </cell>
          <cell r="EY82">
            <v>432.73792228342563</v>
          </cell>
          <cell r="EZ82">
            <v>6876.3027208097019</v>
          </cell>
          <cell r="FA82">
            <v>34.788512570534778</v>
          </cell>
          <cell r="FB82">
            <v>2089.9643641680577</v>
          </cell>
          <cell r="FC82">
            <v>3.1314968281375135</v>
          </cell>
          <cell r="FD82">
            <v>21438.840000000004</v>
          </cell>
        </row>
        <row r="83">
          <cell r="I83">
            <v>2063</v>
          </cell>
          <cell r="J83" t="str">
            <v>Berlin, Rosenthaler Weg 67</v>
          </cell>
          <cell r="K83" t="str">
            <v>Team 01</v>
          </cell>
          <cell r="L83" t="str">
            <v>Team 1 &amp; 2</v>
          </cell>
          <cell r="M83" t="str">
            <v>Noack, Arite</v>
          </cell>
          <cell r="N83" t="str">
            <v>Schroll, Marcel</v>
          </cell>
          <cell r="O83" t="str">
            <v>Herrmann, Michael</v>
          </cell>
          <cell r="P83" t="str">
            <v>Specht, Ronny / Walter, Heike</v>
          </cell>
          <cell r="Q83" t="str">
            <v>Hardt, David</v>
          </cell>
          <cell r="R83" t="str">
            <v>3015.001.01</v>
          </cell>
          <cell r="S83" t="str">
            <v>3015.103.01</v>
          </cell>
          <cell r="T83" t="str">
            <v>40</v>
          </cell>
          <cell r="U83" t="str">
            <v>Mietwohnanlage</v>
          </cell>
          <cell r="V83"/>
          <cell r="W83" t="str">
            <v>TN04</v>
          </cell>
          <cell r="X83" t="str">
            <v>Wohnen</v>
          </cell>
          <cell r="Y83" t="str">
            <v>Wohnen</v>
          </cell>
          <cell r="Z83" t="str">
            <v>Berlin</v>
          </cell>
          <cell r="AA83" t="str">
            <v>13127</v>
          </cell>
          <cell r="AB83" t="str">
            <v>Berlin</v>
          </cell>
          <cell r="AC83" t="str">
            <v>Pankow</v>
          </cell>
          <cell r="AD83" t="str">
            <v>Französisch Buchholz</v>
          </cell>
          <cell r="AE83" t="str">
            <v>Rosenthaler Weg 67</v>
          </cell>
          <cell r="AF83" t="str">
            <v>3015/3015/3015/2063/0001</v>
          </cell>
          <cell r="AG83">
            <v>2063</v>
          </cell>
          <cell r="AH83" t="str">
            <v>LBB08 LBB Fonds 8 Standort 01 Teilgarantie 01</v>
          </cell>
          <cell r="AI83">
            <v>1</v>
          </cell>
          <cell r="AJ83">
            <v>19</v>
          </cell>
          <cell r="AK83">
            <v>0</v>
          </cell>
          <cell r="AL83">
            <v>1308.08</v>
          </cell>
          <cell r="AM83">
            <v>697.74</v>
          </cell>
          <cell r="AN83">
            <v>308.14999999999998</v>
          </cell>
          <cell r="AO83">
            <v>307.39</v>
          </cell>
          <cell r="AP83" t="str">
            <v>-</v>
          </cell>
          <cell r="AQ83" t="str">
            <v>3015.103.01</v>
          </cell>
          <cell r="AR83">
            <v>5</v>
          </cell>
          <cell r="AS83">
            <v>1</v>
          </cell>
          <cell r="AT83">
            <v>1</v>
          </cell>
          <cell r="AU83">
            <v>36525</v>
          </cell>
          <cell r="AV83">
            <v>46387</v>
          </cell>
          <cell r="AW83">
            <v>36525</v>
          </cell>
          <cell r="AX83">
            <v>46387</v>
          </cell>
          <cell r="AY83">
            <v>37621</v>
          </cell>
          <cell r="AZ83">
            <v>46387</v>
          </cell>
          <cell r="BA83" t="str">
            <v>-</v>
          </cell>
          <cell r="BB83" t="str">
            <v>-</v>
          </cell>
          <cell r="BC83">
            <v>36525</v>
          </cell>
          <cell r="BD83">
            <v>46387</v>
          </cell>
          <cell r="BE83" t="str">
            <v>-</v>
          </cell>
          <cell r="BF83" t="str">
            <v>-</v>
          </cell>
          <cell r="BG83">
            <v>36464</v>
          </cell>
          <cell r="BH83">
            <v>46326</v>
          </cell>
          <cell r="BI83"/>
          <cell r="BJ83" t="str">
            <v>W</v>
          </cell>
          <cell r="BK83" t="str">
            <v>W</v>
          </cell>
          <cell r="BL83" t="str">
            <v>G</v>
          </cell>
          <cell r="BM83" t="str">
            <v>G</v>
          </cell>
          <cell r="BN83" t="str">
            <v>G</v>
          </cell>
          <cell r="BO83" t="str">
            <v>G</v>
          </cell>
          <cell r="BP83" t="str">
            <v>G</v>
          </cell>
          <cell r="BQ83" t="str">
            <v>entfällt</v>
          </cell>
          <cell r="BR83" t="str">
            <v>W1</v>
          </cell>
          <cell r="BS83" t="str">
            <v>W1</v>
          </cell>
          <cell r="BT83" t="str">
            <v>G1</v>
          </cell>
          <cell r="BU83" t="str">
            <v>G1</v>
          </cell>
          <cell r="BV83" t="str">
            <v>G1</v>
          </cell>
          <cell r="BW83" t="str">
            <v>G1</v>
          </cell>
          <cell r="BX83" t="str">
            <v>G1</v>
          </cell>
          <cell r="BY83" t="str">
            <v>entfällt</v>
          </cell>
          <cell r="BZ83">
            <v>5382.4000000000015</v>
          </cell>
          <cell r="CA83">
            <v>4.1147330438505305</v>
          </cell>
          <cell r="CB83">
            <v>1782.693</v>
          </cell>
          <cell r="CC83">
            <v>351.26400000000001</v>
          </cell>
          <cell r="CD83">
            <v>1416.82</v>
          </cell>
          <cell r="CE83">
            <v>206.096</v>
          </cell>
          <cell r="CF83">
            <v>0</v>
          </cell>
          <cell r="CG83">
            <v>0</v>
          </cell>
          <cell r="CH83">
            <v>11</v>
          </cell>
          <cell r="CI83">
            <v>34.668999999999997</v>
          </cell>
          <cell r="CJ83">
            <v>480.35199999999998</v>
          </cell>
          <cell r="CK83">
            <v>0</v>
          </cell>
          <cell r="CL83">
            <v>0</v>
          </cell>
          <cell r="CM83">
            <v>45.521999999999998</v>
          </cell>
          <cell r="CN83">
            <v>0</v>
          </cell>
          <cell r="CO83">
            <v>645.95299999999997</v>
          </cell>
          <cell r="CP83">
            <v>185</v>
          </cell>
          <cell r="CQ83">
            <v>0</v>
          </cell>
          <cell r="CR83">
            <v>14.446</v>
          </cell>
          <cell r="CS83">
            <v>0</v>
          </cell>
          <cell r="CT83">
            <v>0</v>
          </cell>
          <cell r="CU83">
            <v>20</v>
          </cell>
          <cell r="CV83">
            <v>0</v>
          </cell>
          <cell r="CW83">
            <v>15</v>
          </cell>
          <cell r="CX83">
            <v>0</v>
          </cell>
          <cell r="CY83">
            <v>0</v>
          </cell>
          <cell r="CZ83">
            <v>8.7040000000000006</v>
          </cell>
          <cell r="DA83">
            <v>0</v>
          </cell>
          <cell r="DB83">
            <v>0</v>
          </cell>
          <cell r="DC83">
            <v>0</v>
          </cell>
          <cell r="DD83">
            <v>0</v>
          </cell>
          <cell r="DE83">
            <v>93</v>
          </cell>
          <cell r="DF83">
            <v>0</v>
          </cell>
          <cell r="DG83">
            <v>0</v>
          </cell>
          <cell r="DH83">
            <v>0</v>
          </cell>
          <cell r="DI83">
            <v>0</v>
          </cell>
          <cell r="DJ83">
            <v>0</v>
          </cell>
          <cell r="DK83">
            <v>68</v>
          </cell>
          <cell r="DL83">
            <v>0</v>
          </cell>
          <cell r="DM83">
            <v>260.52600000000001</v>
          </cell>
          <cell r="DN83">
            <v>0</v>
          </cell>
          <cell r="DO83">
            <v>128.13999999999999</v>
          </cell>
          <cell r="DP83">
            <v>0</v>
          </cell>
          <cell r="DQ83">
            <v>50.46</v>
          </cell>
          <cell r="DR83">
            <v>0</v>
          </cell>
          <cell r="DS83">
            <v>0</v>
          </cell>
          <cell r="DT83">
            <v>178.6</v>
          </cell>
          <cell r="DU83">
            <v>0</v>
          </cell>
          <cell r="DV83">
            <v>0</v>
          </cell>
          <cell r="DW83">
            <v>0</v>
          </cell>
          <cell r="DX83">
            <v>0</v>
          </cell>
          <cell r="DY83">
            <v>0</v>
          </cell>
          <cell r="DZ83">
            <v>0</v>
          </cell>
          <cell r="EA83">
            <v>1.54</v>
          </cell>
          <cell r="EB83">
            <v>0</v>
          </cell>
          <cell r="EC83">
            <v>0</v>
          </cell>
          <cell r="ED83">
            <v>0</v>
          </cell>
          <cell r="EE83">
            <v>0</v>
          </cell>
          <cell r="EF83">
            <v>1.54</v>
          </cell>
          <cell r="EG83">
            <v>0</v>
          </cell>
          <cell r="EH83">
            <v>0</v>
          </cell>
          <cell r="EI83">
            <v>1.2</v>
          </cell>
          <cell r="EJ83">
            <v>0</v>
          </cell>
          <cell r="EK83">
            <v>1.2</v>
          </cell>
          <cell r="EL83">
            <v>0</v>
          </cell>
          <cell r="EM83">
            <v>5</v>
          </cell>
          <cell r="EN83">
            <v>39.409999999999997</v>
          </cell>
          <cell r="EO83">
            <v>1</v>
          </cell>
          <cell r="EP83" t="str">
            <v>ja</v>
          </cell>
          <cell r="EQ83">
            <v>72.95</v>
          </cell>
          <cell r="ER83">
            <v>108.39</v>
          </cell>
          <cell r="ES83">
            <v>181.34</v>
          </cell>
          <cell r="ET83" t="str">
            <v>entfällt</v>
          </cell>
          <cell r="EU83" t="str">
            <v>entfällt</v>
          </cell>
          <cell r="EV83">
            <v>1700.623906778628</v>
          </cell>
          <cell r="EW83">
            <v>16.953407084714613</v>
          </cell>
          <cell r="EX83">
            <v>1295.603772722033</v>
          </cell>
          <cell r="EY83">
            <v>108.64247286225891</v>
          </cell>
          <cell r="EZ83">
            <v>1726.3532805173297</v>
          </cell>
          <cell r="FA83">
            <v>8.7339468954312096</v>
          </cell>
          <cell r="FB83">
            <v>524.70302468315242</v>
          </cell>
          <cell r="FC83">
            <v>0.78618845645414381</v>
          </cell>
          <cell r="FD83">
            <v>5382.4000000000033</v>
          </cell>
        </row>
        <row r="84">
          <cell r="I84">
            <v>2064</v>
          </cell>
          <cell r="J84" t="str">
            <v>Berlin, Arnouxstr. 43-47</v>
          </cell>
          <cell r="K84" t="str">
            <v>Team 01</v>
          </cell>
          <cell r="L84" t="str">
            <v>Team 1 &amp; 2</v>
          </cell>
          <cell r="M84" t="str">
            <v>Noack, Arite</v>
          </cell>
          <cell r="N84" t="str">
            <v>Schroll, Marcel</v>
          </cell>
          <cell r="O84" t="str">
            <v>Herrmann, Michael</v>
          </cell>
          <cell r="P84" t="str">
            <v>Specht, Ronny</v>
          </cell>
          <cell r="Q84" t="str">
            <v>Hardt, David</v>
          </cell>
          <cell r="R84" t="str">
            <v>3015.001.02</v>
          </cell>
          <cell r="S84" t="str">
            <v>3015.200.01</v>
          </cell>
          <cell r="T84" t="str">
            <v>40</v>
          </cell>
          <cell r="U84" t="str">
            <v>Mietwohnanlage</v>
          </cell>
          <cell r="V84"/>
          <cell r="W84" t="str">
            <v>TN04</v>
          </cell>
          <cell r="X84" t="str">
            <v>Wohnen</v>
          </cell>
          <cell r="Y84" t="str">
            <v>Wohnen</v>
          </cell>
          <cell r="Z84" t="str">
            <v>Berlin</v>
          </cell>
          <cell r="AA84" t="str">
            <v>13127</v>
          </cell>
          <cell r="AB84" t="str">
            <v>Berlin</v>
          </cell>
          <cell r="AC84" t="str">
            <v>Pankow</v>
          </cell>
          <cell r="AD84" t="str">
            <v>Französisch Buchholz</v>
          </cell>
          <cell r="AE84" t="str">
            <v>Arnouxstr. 43</v>
          </cell>
          <cell r="AF84" t="str">
            <v>3015/3015/3015/2064/0001</v>
          </cell>
          <cell r="AG84">
            <v>2064</v>
          </cell>
          <cell r="AH84" t="str">
            <v>LBB08 LBB Fonds 8 Standort 01 Teilgarantie 13</v>
          </cell>
          <cell r="AI84">
            <v>1</v>
          </cell>
          <cell r="AJ84">
            <v>33</v>
          </cell>
          <cell r="AK84">
            <v>0</v>
          </cell>
          <cell r="AL84">
            <v>2398.0300000000002</v>
          </cell>
          <cell r="AM84">
            <v>952.72</v>
          </cell>
          <cell r="AN84">
            <v>624.63</v>
          </cell>
          <cell r="AO84">
            <v>624.63</v>
          </cell>
          <cell r="AP84" t="str">
            <v>-</v>
          </cell>
          <cell r="AQ84" t="str">
            <v>3015.200.01</v>
          </cell>
          <cell r="AR84">
            <v>4</v>
          </cell>
          <cell r="AS84">
            <v>3</v>
          </cell>
          <cell r="AT84">
            <v>1</v>
          </cell>
          <cell r="AU84">
            <v>36525</v>
          </cell>
          <cell r="AV84">
            <v>46387</v>
          </cell>
          <cell r="AW84">
            <v>36525</v>
          </cell>
          <cell r="AX84">
            <v>46387</v>
          </cell>
          <cell r="AY84">
            <v>37621</v>
          </cell>
          <cell r="AZ84">
            <v>46387</v>
          </cell>
          <cell r="BA84" t="str">
            <v>-</v>
          </cell>
          <cell r="BB84" t="str">
            <v>-</v>
          </cell>
          <cell r="BC84">
            <v>36525</v>
          </cell>
          <cell r="BD84">
            <v>46387</v>
          </cell>
          <cell r="BE84" t="str">
            <v>-</v>
          </cell>
          <cell r="BF84" t="str">
            <v>-</v>
          </cell>
          <cell r="BG84">
            <v>36464</v>
          </cell>
          <cell r="BH84">
            <v>46326</v>
          </cell>
          <cell r="BI84"/>
          <cell r="BJ84" t="str">
            <v>W</v>
          </cell>
          <cell r="BK84" t="str">
            <v>W</v>
          </cell>
          <cell r="BL84" t="str">
            <v>G</v>
          </cell>
          <cell r="BM84" t="str">
            <v>G</v>
          </cell>
          <cell r="BN84" t="str">
            <v>G</v>
          </cell>
          <cell r="BO84" t="str">
            <v>G</v>
          </cell>
          <cell r="BP84" t="str">
            <v>G</v>
          </cell>
          <cell r="BQ84" t="str">
            <v>entfällt</v>
          </cell>
          <cell r="BR84" t="str">
            <v>W1</v>
          </cell>
          <cell r="BS84" t="str">
            <v>W1</v>
          </cell>
          <cell r="BT84" t="str">
            <v>G1</v>
          </cell>
          <cell r="BU84" t="str">
            <v>G1</v>
          </cell>
          <cell r="BV84" t="str">
            <v>G1</v>
          </cell>
          <cell r="BW84" t="str">
            <v>G1</v>
          </cell>
          <cell r="BX84" t="str">
            <v>G1</v>
          </cell>
          <cell r="BY84" t="str">
            <v>entfällt</v>
          </cell>
          <cell r="BZ84">
            <v>9732.4100000000017</v>
          </cell>
          <cell r="CA84">
            <v>4.058502187212004</v>
          </cell>
          <cell r="CB84">
            <v>2472.8389999999999</v>
          </cell>
          <cell r="CC84">
            <v>837.78099999999995</v>
          </cell>
          <cell r="CD84">
            <v>1542.752</v>
          </cell>
          <cell r="CE84">
            <v>191.55699999999999</v>
          </cell>
          <cell r="CF84">
            <v>0</v>
          </cell>
          <cell r="CG84">
            <v>0</v>
          </cell>
          <cell r="CH84">
            <v>0</v>
          </cell>
          <cell r="CI84">
            <v>48.359000000000002</v>
          </cell>
          <cell r="CJ84">
            <v>586.02700000000004</v>
          </cell>
          <cell r="CK84">
            <v>0</v>
          </cell>
          <cell r="CL84">
            <v>0</v>
          </cell>
          <cell r="CM84">
            <v>85.031999999999996</v>
          </cell>
          <cell r="CN84">
            <v>0</v>
          </cell>
          <cell r="CO84">
            <v>631.77700000000004</v>
          </cell>
          <cell r="CP84">
            <v>274</v>
          </cell>
          <cell r="CQ84">
            <v>0</v>
          </cell>
          <cell r="CR84">
            <v>81.510000000000005</v>
          </cell>
          <cell r="CS84">
            <v>0</v>
          </cell>
          <cell r="CT84">
            <v>68.84</v>
          </cell>
          <cell r="CU84">
            <v>10</v>
          </cell>
          <cell r="CV84">
            <v>0</v>
          </cell>
          <cell r="CW84">
            <v>0</v>
          </cell>
          <cell r="CX84">
            <v>6.9020000000000001</v>
          </cell>
          <cell r="CY84">
            <v>0</v>
          </cell>
          <cell r="CZ84">
            <v>16.667999999999999</v>
          </cell>
          <cell r="DA84">
            <v>0</v>
          </cell>
          <cell r="DB84">
            <v>0</v>
          </cell>
          <cell r="DC84">
            <v>0</v>
          </cell>
          <cell r="DD84">
            <v>0</v>
          </cell>
          <cell r="DE84">
            <v>116</v>
          </cell>
          <cell r="DF84">
            <v>0</v>
          </cell>
          <cell r="DG84">
            <v>0</v>
          </cell>
          <cell r="DH84">
            <v>0</v>
          </cell>
          <cell r="DI84">
            <v>0</v>
          </cell>
          <cell r="DJ84">
            <v>0</v>
          </cell>
          <cell r="DK84">
            <v>98</v>
          </cell>
          <cell r="DL84">
            <v>0</v>
          </cell>
          <cell r="DM84">
            <v>248.62899999999999</v>
          </cell>
          <cell r="DN84">
            <v>0</v>
          </cell>
          <cell r="DO84">
            <v>287.12</v>
          </cell>
          <cell r="DP84">
            <v>0</v>
          </cell>
          <cell r="DQ84">
            <v>303.41000000000003</v>
          </cell>
          <cell r="DR84">
            <v>0</v>
          </cell>
          <cell r="DS84">
            <v>0</v>
          </cell>
          <cell r="DT84">
            <v>590.53</v>
          </cell>
          <cell r="DU84">
            <v>0</v>
          </cell>
          <cell r="DV84">
            <v>0</v>
          </cell>
          <cell r="DW84">
            <v>0</v>
          </cell>
          <cell r="DX84">
            <v>0</v>
          </cell>
          <cell r="DY84">
            <v>0</v>
          </cell>
          <cell r="DZ84">
            <v>0</v>
          </cell>
          <cell r="EA84">
            <v>4.9800000000000004</v>
          </cell>
          <cell r="EB84">
            <v>0</v>
          </cell>
          <cell r="EC84">
            <v>3.24</v>
          </cell>
          <cell r="ED84">
            <v>0</v>
          </cell>
          <cell r="EE84">
            <v>0</v>
          </cell>
          <cell r="EF84">
            <v>8.2200000000000006</v>
          </cell>
          <cell r="EG84">
            <v>0</v>
          </cell>
          <cell r="EH84">
            <v>0</v>
          </cell>
          <cell r="EI84">
            <v>0</v>
          </cell>
          <cell r="EJ84">
            <v>0</v>
          </cell>
          <cell r="EK84">
            <v>0</v>
          </cell>
          <cell r="EL84">
            <v>1.1000000000000001</v>
          </cell>
          <cell r="EM84">
            <v>33</v>
          </cell>
          <cell r="EN84">
            <v>105.38</v>
          </cell>
          <cell r="EO84">
            <v>1</v>
          </cell>
          <cell r="EP84" t="str">
            <v>ja</v>
          </cell>
          <cell r="EQ84">
            <v>351.16</v>
          </cell>
          <cell r="ER84">
            <v>247.58999999999997</v>
          </cell>
          <cell r="ES84">
            <v>598.75</v>
          </cell>
          <cell r="ET84" t="str">
            <v>entfällt</v>
          </cell>
          <cell r="EU84" t="str">
            <v>entfällt</v>
          </cell>
          <cell r="EV84">
            <v>3075.0537151775015</v>
          </cell>
          <cell r="EW84">
            <v>30.655006808365659</v>
          </cell>
          <cell r="EX84">
            <v>2342.6997461499777</v>
          </cell>
          <cell r="EY84">
            <v>196.44639738952461</v>
          </cell>
          <cell r="EZ84">
            <v>3121.5773504086769</v>
          </cell>
          <cell r="FA84">
            <v>15.792648652007218</v>
          </cell>
          <cell r="FB84">
            <v>948.76355611930717</v>
          </cell>
          <cell r="FC84">
            <v>1.4215792946415862</v>
          </cell>
          <cell r="FD84">
            <v>9732.4100000000017</v>
          </cell>
        </row>
        <row r="85">
          <cell r="I85">
            <v>110</v>
          </cell>
          <cell r="J85" t="str">
            <v>Melchior- 27-34/ Adalbertstr. 58-65</v>
          </cell>
          <cell r="K85" t="str">
            <v>Team 03</v>
          </cell>
          <cell r="L85" t="str">
            <v>Team 3 &amp; 4</v>
          </cell>
          <cell r="M85" t="str">
            <v>Noack, Arite</v>
          </cell>
          <cell r="N85" t="str">
            <v>Trettin, Sabrina</v>
          </cell>
          <cell r="O85" t="str">
            <v>Kaiser, Ramona</v>
          </cell>
          <cell r="P85" t="str">
            <v>Arnold, Gabriele | Nemetz, Reinhard</v>
          </cell>
          <cell r="Q85" t="str">
            <v>Gros, Rahel</v>
          </cell>
          <cell r="R85" t="str">
            <v>3015.002.02</v>
          </cell>
          <cell r="S85" t="str">
            <v>3015.200.02</v>
          </cell>
          <cell r="T85" t="str">
            <v>43</v>
          </cell>
          <cell r="U85" t="str">
            <v>Apartmentanlage Beschäftigtenwohnen</v>
          </cell>
          <cell r="V85"/>
          <cell r="W85" t="str">
            <v>TN05</v>
          </cell>
          <cell r="X85" t="str">
            <v>Apartment</v>
          </cell>
          <cell r="Y85" t="str">
            <v>Apartment</v>
          </cell>
          <cell r="Z85" t="str">
            <v>Berlin</v>
          </cell>
          <cell r="AA85" t="str">
            <v>10179</v>
          </cell>
          <cell r="AB85" t="str">
            <v>Berlin</v>
          </cell>
          <cell r="AC85" t="str">
            <v>Mitte</v>
          </cell>
          <cell r="AD85" t="str">
            <v>Mitte</v>
          </cell>
          <cell r="AE85" t="str">
            <v>Adalbertstraße 58</v>
          </cell>
          <cell r="AF85" t="str">
            <v>3015/3015/1100/0110/0009</v>
          </cell>
          <cell r="AG85">
            <v>110</v>
          </cell>
          <cell r="AH85" t="str">
            <v>LBB08 LBB Fonds 8 Standort 02 Teilgarantie 07</v>
          </cell>
          <cell r="AI85">
            <v>1</v>
          </cell>
          <cell r="AJ85">
            <v>165</v>
          </cell>
          <cell r="AK85">
            <v>0</v>
          </cell>
          <cell r="AL85">
            <v>9190.6500000000069</v>
          </cell>
          <cell r="AM85">
            <v>756.38</v>
          </cell>
          <cell r="AN85">
            <v>756.38</v>
          </cell>
          <cell r="AO85">
            <v>0</v>
          </cell>
          <cell r="AP85" t="str">
            <v>-</v>
          </cell>
          <cell r="AQ85" t="str">
            <v>3015.200.02</v>
          </cell>
          <cell r="AR85">
            <v>5</v>
          </cell>
          <cell r="AS85">
            <v>16</v>
          </cell>
          <cell r="AT85">
            <v>4</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cell r="BJ85" t="str">
            <v>A</v>
          </cell>
          <cell r="BK85" t="str">
            <v>A</v>
          </cell>
          <cell r="BL85" t="str">
            <v>G</v>
          </cell>
          <cell r="BM85" t="str">
            <v>G</v>
          </cell>
          <cell r="BN85" t="str">
            <v>G</v>
          </cell>
          <cell r="BO85" t="str">
            <v>G</v>
          </cell>
          <cell r="BP85" t="str">
            <v>G</v>
          </cell>
          <cell r="BQ85" t="str">
            <v>A</v>
          </cell>
          <cell r="BR85" t="str">
            <v>A4</v>
          </cell>
          <cell r="BS85" t="str">
            <v>A4</v>
          </cell>
          <cell r="BT85" t="str">
            <v>G4</v>
          </cell>
          <cell r="BU85" t="str">
            <v>G4</v>
          </cell>
          <cell r="BV85" t="str">
            <v>G4</v>
          </cell>
          <cell r="BW85" t="str">
            <v>G4</v>
          </cell>
          <cell r="BX85" t="str">
            <v>G4</v>
          </cell>
          <cell r="BY85" t="str">
            <v>A4</v>
          </cell>
          <cell r="BZ85">
            <v>36900</v>
          </cell>
          <cell r="CA85">
            <v>4.0209075995448771</v>
          </cell>
          <cell r="CB85">
            <v>4161.4639999999999</v>
          </cell>
          <cell r="CC85">
            <v>2403.319</v>
          </cell>
          <cell r="CD85">
            <v>1532.751</v>
          </cell>
          <cell r="CE85">
            <v>312.83199999999999</v>
          </cell>
          <cell r="CF85">
            <v>12.727</v>
          </cell>
          <cell r="CG85">
            <v>0</v>
          </cell>
          <cell r="CH85">
            <v>129</v>
          </cell>
          <cell r="CI85">
            <v>0</v>
          </cell>
          <cell r="CJ85">
            <v>812.34799999999996</v>
          </cell>
          <cell r="CK85">
            <v>0</v>
          </cell>
          <cell r="CL85">
            <v>0</v>
          </cell>
          <cell r="CM85">
            <v>0</v>
          </cell>
          <cell r="CN85">
            <v>0</v>
          </cell>
          <cell r="CO85">
            <v>308.25</v>
          </cell>
          <cell r="CP85">
            <v>147</v>
          </cell>
          <cell r="CQ85">
            <v>456.05599999999998</v>
          </cell>
          <cell r="CR85">
            <v>159.37200000000001</v>
          </cell>
          <cell r="CS85">
            <v>1</v>
          </cell>
          <cell r="CT85">
            <v>0</v>
          </cell>
          <cell r="CU85">
            <v>15</v>
          </cell>
          <cell r="CV85">
            <v>0</v>
          </cell>
          <cell r="CW85">
            <v>78</v>
          </cell>
          <cell r="CX85">
            <v>0</v>
          </cell>
          <cell r="CY85">
            <v>166.06100000000001</v>
          </cell>
          <cell r="CZ85">
            <v>0</v>
          </cell>
          <cell r="DA85">
            <v>0</v>
          </cell>
          <cell r="DB85">
            <v>0</v>
          </cell>
          <cell r="DC85">
            <v>0</v>
          </cell>
          <cell r="DD85">
            <v>0</v>
          </cell>
          <cell r="DE85">
            <v>189</v>
          </cell>
          <cell r="DF85">
            <v>0</v>
          </cell>
          <cell r="DG85">
            <v>0</v>
          </cell>
          <cell r="DH85">
            <v>0</v>
          </cell>
          <cell r="DI85">
            <v>266</v>
          </cell>
          <cell r="DJ85">
            <v>0</v>
          </cell>
          <cell r="DK85">
            <v>0</v>
          </cell>
          <cell r="DL85">
            <v>0</v>
          </cell>
          <cell r="DM85">
            <v>635.69600000000003</v>
          </cell>
          <cell r="DN85">
            <v>0</v>
          </cell>
          <cell r="DO85">
            <v>0</v>
          </cell>
          <cell r="DP85">
            <v>0</v>
          </cell>
          <cell r="DQ85">
            <v>345.84</v>
          </cell>
          <cell r="DR85">
            <v>21.13</v>
          </cell>
          <cell r="DS85">
            <v>0</v>
          </cell>
          <cell r="DT85">
            <v>366.96999999999997</v>
          </cell>
          <cell r="DU85">
            <v>0</v>
          </cell>
          <cell r="DV85">
            <v>0</v>
          </cell>
          <cell r="DW85">
            <v>0</v>
          </cell>
          <cell r="DX85">
            <v>0</v>
          </cell>
          <cell r="DY85">
            <v>0</v>
          </cell>
          <cell r="DZ85">
            <v>0</v>
          </cell>
          <cell r="EA85">
            <v>0</v>
          </cell>
          <cell r="EB85">
            <v>1071.1199999999999</v>
          </cell>
          <cell r="EC85">
            <v>0</v>
          </cell>
          <cell r="ED85">
            <v>0</v>
          </cell>
          <cell r="EE85">
            <v>0</v>
          </cell>
          <cell r="EF85">
            <v>1071.1199999999999</v>
          </cell>
          <cell r="EG85">
            <v>0</v>
          </cell>
          <cell r="EH85">
            <v>0</v>
          </cell>
          <cell r="EI85">
            <v>0</v>
          </cell>
          <cell r="EJ85">
            <v>0</v>
          </cell>
          <cell r="EK85">
            <v>0</v>
          </cell>
          <cell r="EL85">
            <v>6.72</v>
          </cell>
          <cell r="EM85">
            <v>116</v>
          </cell>
          <cell r="EN85">
            <v>111.04</v>
          </cell>
          <cell r="EO85">
            <v>1</v>
          </cell>
          <cell r="EP85" t="str">
            <v>ja</v>
          </cell>
          <cell r="EQ85">
            <v>416.57</v>
          </cell>
          <cell r="ER85">
            <v>1021.52</v>
          </cell>
          <cell r="ES85">
            <v>1438.09</v>
          </cell>
          <cell r="ET85">
            <v>7</v>
          </cell>
          <cell r="EU85">
            <v>21</v>
          </cell>
          <cell r="EV85">
            <v>0</v>
          </cell>
          <cell r="EW85">
            <v>23685.860730130353</v>
          </cell>
          <cell r="EX85">
            <v>2849.4227449293412</v>
          </cell>
          <cell r="EY85">
            <v>1.8669352449124028</v>
          </cell>
          <cell r="EZ85">
            <v>6219.4861275320627</v>
          </cell>
          <cell r="FA85">
            <v>0</v>
          </cell>
          <cell r="FB85">
            <v>907.72233626280934</v>
          </cell>
          <cell r="FC85">
            <v>3235.6411259005213</v>
          </cell>
          <cell r="FD85">
            <v>36900</v>
          </cell>
        </row>
        <row r="86">
          <cell r="I86">
            <v>2065</v>
          </cell>
          <cell r="J86" t="str">
            <v>Berlin, Arnouxstr. 32-50, Aubertstr. 30,32</v>
          </cell>
          <cell r="K86" t="str">
            <v>Team 01</v>
          </cell>
          <cell r="L86" t="str">
            <v>Team 1 &amp; 2</v>
          </cell>
          <cell r="M86" t="str">
            <v>Noack, Arite</v>
          </cell>
          <cell r="N86" t="str">
            <v>Schroll, Marcel</v>
          </cell>
          <cell r="O86" t="str">
            <v>Herrmann, Michael</v>
          </cell>
          <cell r="P86" t="str">
            <v>Specht, Ronny</v>
          </cell>
          <cell r="Q86" t="str">
            <v>Hardt, David</v>
          </cell>
          <cell r="R86" t="str">
            <v>3015.001.02</v>
          </cell>
          <cell r="S86" t="str">
            <v>3015.201.01</v>
          </cell>
          <cell r="T86" t="str">
            <v>40</v>
          </cell>
          <cell r="U86" t="str">
            <v>Mietwohnanlage</v>
          </cell>
          <cell r="V86"/>
          <cell r="W86" t="str">
            <v>TN04</v>
          </cell>
          <cell r="X86" t="str">
            <v>Wohnen</v>
          </cell>
          <cell r="Y86" t="str">
            <v>Wohnen</v>
          </cell>
          <cell r="Z86" t="str">
            <v>Berlin</v>
          </cell>
          <cell r="AA86" t="str">
            <v>13127</v>
          </cell>
          <cell r="AB86" t="str">
            <v>Berlin</v>
          </cell>
          <cell r="AC86" t="str">
            <v>Pankow</v>
          </cell>
          <cell r="AD86" t="str">
            <v>Französisch Buchholz</v>
          </cell>
          <cell r="AE86" t="str">
            <v>Arnouxstr. 32</v>
          </cell>
          <cell r="AF86" t="str">
            <v>3015/3015/3015/2065/0012</v>
          </cell>
          <cell r="AG86">
            <v>2065</v>
          </cell>
          <cell r="AH86" t="str">
            <v>LBB08 LBB Fonds 8 Standort 01 Teilgarantie 09</v>
          </cell>
          <cell r="AI86">
            <v>1</v>
          </cell>
          <cell r="AJ86">
            <v>86</v>
          </cell>
          <cell r="AK86">
            <v>0</v>
          </cell>
          <cell r="AL86">
            <v>6606.340000000002</v>
          </cell>
          <cell r="AM86">
            <v>795.93</v>
          </cell>
          <cell r="AN86">
            <v>520.30999999999995</v>
          </cell>
          <cell r="AO86">
            <v>520.30999999999995</v>
          </cell>
          <cell r="AP86" t="str">
            <v>-</v>
          </cell>
          <cell r="AQ86" t="str">
            <v>3015.201.01</v>
          </cell>
          <cell r="AR86">
            <v>4</v>
          </cell>
          <cell r="AS86">
            <v>12</v>
          </cell>
          <cell r="AT86">
            <v>1</v>
          </cell>
          <cell r="AU86">
            <v>36525</v>
          </cell>
          <cell r="AV86">
            <v>46387</v>
          </cell>
          <cell r="AW86">
            <v>36525</v>
          </cell>
          <cell r="AX86">
            <v>46387</v>
          </cell>
          <cell r="AY86">
            <v>37621</v>
          </cell>
          <cell r="AZ86">
            <v>46387</v>
          </cell>
          <cell r="BA86" t="str">
            <v>-</v>
          </cell>
          <cell r="BB86" t="str">
            <v>-</v>
          </cell>
          <cell r="BC86">
            <v>36525</v>
          </cell>
          <cell r="BD86">
            <v>46387</v>
          </cell>
          <cell r="BE86" t="str">
            <v>-</v>
          </cell>
          <cell r="BF86" t="str">
            <v>-</v>
          </cell>
          <cell r="BG86">
            <v>36464</v>
          </cell>
          <cell r="BH86">
            <v>46326</v>
          </cell>
          <cell r="BI86"/>
          <cell r="BJ86" t="str">
            <v>W</v>
          </cell>
          <cell r="BK86" t="str">
            <v>W</v>
          </cell>
          <cell r="BL86" t="str">
            <v>G</v>
          </cell>
          <cell r="BM86" t="str">
            <v>G</v>
          </cell>
          <cell r="BN86" t="str">
            <v>G</v>
          </cell>
          <cell r="BO86" t="str">
            <v>G</v>
          </cell>
          <cell r="BP86" t="str">
            <v>G</v>
          </cell>
          <cell r="BQ86" t="str">
            <v>entfällt</v>
          </cell>
          <cell r="BR86" t="str">
            <v>W1</v>
          </cell>
          <cell r="BS86" t="str">
            <v>W1</v>
          </cell>
          <cell r="BT86" t="str">
            <v>G1</v>
          </cell>
          <cell r="BU86" t="str">
            <v>G1</v>
          </cell>
          <cell r="BV86" t="str">
            <v>G1</v>
          </cell>
          <cell r="BW86" t="str">
            <v>G1</v>
          </cell>
          <cell r="BX86" t="str">
            <v>G1</v>
          </cell>
          <cell r="BY86" t="str">
            <v>entfällt</v>
          </cell>
          <cell r="BZ86">
            <v>23843.419999999991</v>
          </cell>
          <cell r="CA86">
            <v>3.609172401057164</v>
          </cell>
          <cell r="CB86">
            <v>6778.7120000000004</v>
          </cell>
          <cell r="CC86">
            <v>2228.4499999999998</v>
          </cell>
          <cell r="CD86">
            <v>3965.7170000000001</v>
          </cell>
          <cell r="CE86">
            <v>355.86500000000001</v>
          </cell>
          <cell r="CF86">
            <v>204.89099999999999</v>
          </cell>
          <cell r="CG86">
            <v>0</v>
          </cell>
          <cell r="CH86">
            <v>173</v>
          </cell>
          <cell r="CI86">
            <v>0</v>
          </cell>
          <cell r="CJ86">
            <v>755.76300000000003</v>
          </cell>
          <cell r="CK86">
            <v>46.332999999999998</v>
          </cell>
          <cell r="CL86">
            <v>0</v>
          </cell>
          <cell r="CM86">
            <v>100.88</v>
          </cell>
          <cell r="CN86">
            <v>0</v>
          </cell>
          <cell r="CO86">
            <v>2410.4789999999998</v>
          </cell>
          <cell r="CP86">
            <v>438</v>
          </cell>
          <cell r="CQ86">
            <v>0</v>
          </cell>
          <cell r="CR86">
            <v>98.444000000000003</v>
          </cell>
          <cell r="CS86">
            <v>0</v>
          </cell>
          <cell r="CT86">
            <v>308.76499999999999</v>
          </cell>
          <cell r="CU86">
            <v>48</v>
          </cell>
          <cell r="CV86">
            <v>0</v>
          </cell>
          <cell r="CW86">
            <v>93</v>
          </cell>
          <cell r="CX86">
            <v>0</v>
          </cell>
          <cell r="CY86">
            <v>137.20599999999999</v>
          </cell>
          <cell r="CZ86">
            <v>79.027000000000001</v>
          </cell>
          <cell r="DA86">
            <v>0</v>
          </cell>
          <cell r="DB86">
            <v>0</v>
          </cell>
          <cell r="DC86">
            <v>0</v>
          </cell>
          <cell r="DD86">
            <v>0</v>
          </cell>
          <cell r="DE86">
            <v>201</v>
          </cell>
          <cell r="DF86">
            <v>0</v>
          </cell>
          <cell r="DG86">
            <v>0</v>
          </cell>
          <cell r="DH86">
            <v>0</v>
          </cell>
          <cell r="DI86">
            <v>0</v>
          </cell>
          <cell r="DJ86">
            <v>0</v>
          </cell>
          <cell r="DK86">
            <v>384</v>
          </cell>
          <cell r="DL86">
            <v>0</v>
          </cell>
          <cell r="DM86">
            <v>504.00599999999997</v>
          </cell>
          <cell r="DN86">
            <v>0</v>
          </cell>
          <cell r="DO86">
            <v>904.34</v>
          </cell>
          <cell r="DP86">
            <v>0</v>
          </cell>
          <cell r="DQ86">
            <v>1120.26</v>
          </cell>
          <cell r="DR86">
            <v>0</v>
          </cell>
          <cell r="DS86">
            <v>0</v>
          </cell>
          <cell r="DT86">
            <v>2024.6</v>
          </cell>
          <cell r="DU86">
            <v>0</v>
          </cell>
          <cell r="DV86">
            <v>0</v>
          </cell>
          <cell r="DW86">
            <v>0</v>
          </cell>
          <cell r="DX86">
            <v>0</v>
          </cell>
          <cell r="DY86">
            <v>0</v>
          </cell>
          <cell r="DZ86">
            <v>0</v>
          </cell>
          <cell r="EA86">
            <v>0</v>
          </cell>
          <cell r="EB86">
            <v>0</v>
          </cell>
          <cell r="EC86">
            <v>3.24</v>
          </cell>
          <cell r="ED86">
            <v>0</v>
          </cell>
          <cell r="EE86">
            <v>0</v>
          </cell>
          <cell r="EF86">
            <v>3.24</v>
          </cell>
          <cell r="EG86">
            <v>0</v>
          </cell>
          <cell r="EH86">
            <v>0</v>
          </cell>
          <cell r="EI86">
            <v>5.76</v>
          </cell>
          <cell r="EJ86">
            <v>0</v>
          </cell>
          <cell r="EK86">
            <v>5.76</v>
          </cell>
          <cell r="EL86">
            <v>3.97</v>
          </cell>
          <cell r="EM86">
            <v>143</v>
          </cell>
          <cell r="EN86">
            <v>334.5</v>
          </cell>
          <cell r="EO86">
            <v>1</v>
          </cell>
          <cell r="EP86" t="str">
            <v>ja</v>
          </cell>
          <cell r="EQ86">
            <v>1308.42</v>
          </cell>
          <cell r="ER86">
            <v>725.17999999999984</v>
          </cell>
          <cell r="ES86">
            <v>2033.6</v>
          </cell>
          <cell r="ET86" t="str">
            <v>entfällt</v>
          </cell>
          <cell r="EU86" t="str">
            <v>entfällt</v>
          </cell>
          <cell r="EV86">
            <v>7533.5705394180377</v>
          </cell>
          <cell r="EW86">
            <v>75.101665716376672</v>
          </cell>
          <cell r="EX86">
            <v>5739.377397925824</v>
          </cell>
          <cell r="EY86">
            <v>481.27380170434003</v>
          </cell>
          <cell r="EZ86">
            <v>7647.548739549733</v>
          </cell>
          <cell r="FA86">
            <v>38.690391662727087</v>
          </cell>
          <cell r="FB86">
            <v>2324.3747385535748</v>
          </cell>
          <cell r="FC86">
            <v>3.4827254693794312</v>
          </cell>
          <cell r="FD86">
            <v>23843.419999999991</v>
          </cell>
        </row>
        <row r="87">
          <cell r="I87">
            <v>214</v>
          </cell>
          <cell r="J87" t="str">
            <v>Erieseering 16, 18, 20, 22, 24, 26</v>
          </cell>
          <cell r="K87" t="str">
            <v>Team 03</v>
          </cell>
          <cell r="L87" t="str">
            <v>Team 3 &amp; 4</v>
          </cell>
          <cell r="M87" t="str">
            <v>Noack, Arite</v>
          </cell>
          <cell r="N87" t="str">
            <v>Trettin, Sabrina</v>
          </cell>
          <cell r="O87" t="str">
            <v>Bräkow, Pascal</v>
          </cell>
          <cell r="P87" t="str">
            <v>Grieger, Tobias</v>
          </cell>
          <cell r="Q87" t="str">
            <v>Engel, Kerstin</v>
          </cell>
          <cell r="R87" t="str">
            <v>3015.008.02</v>
          </cell>
          <cell r="S87" t="str">
            <v>3015.201.08</v>
          </cell>
          <cell r="T87" t="str">
            <v>40</v>
          </cell>
          <cell r="U87" t="str">
            <v>Mietwohnanlage</v>
          </cell>
          <cell r="V87"/>
          <cell r="W87" t="str">
            <v>TN04</v>
          </cell>
          <cell r="X87" t="str">
            <v>Wohnen</v>
          </cell>
          <cell r="Y87" t="str">
            <v>Wohnen</v>
          </cell>
          <cell r="Z87" t="str">
            <v>Berlin</v>
          </cell>
          <cell r="AA87" t="str">
            <v>10319</v>
          </cell>
          <cell r="AB87" t="str">
            <v>Berlin</v>
          </cell>
          <cell r="AC87" t="str">
            <v>Lichtenberg</v>
          </cell>
          <cell r="AD87" t="str">
            <v>Friedrichsfelde</v>
          </cell>
          <cell r="AE87" t="str">
            <v>Erieseering 16</v>
          </cell>
          <cell r="AF87" t="str">
            <v>3015/3015/1100/0214/0004</v>
          </cell>
          <cell r="AG87">
            <v>214</v>
          </cell>
          <cell r="AH87" t="str">
            <v>LBB08 LBB Fonds 8 Standort 08 Teilgarantie 03</v>
          </cell>
          <cell r="AI87">
            <v>1</v>
          </cell>
          <cell r="AJ87">
            <v>262</v>
          </cell>
          <cell r="AK87">
            <v>0</v>
          </cell>
          <cell r="AL87">
            <v>15850.140000000045</v>
          </cell>
          <cell r="AM87">
            <v>583.76</v>
          </cell>
          <cell r="AN87">
            <v>413.76</v>
          </cell>
          <cell r="AO87">
            <v>413</v>
          </cell>
          <cell r="AP87" t="str">
            <v>-</v>
          </cell>
          <cell r="AQ87" t="str">
            <v>3015.201.08</v>
          </cell>
          <cell r="AR87">
            <v>11</v>
          </cell>
          <cell r="AS87">
            <v>6</v>
          </cell>
          <cell r="AT87">
            <v>2</v>
          </cell>
          <cell r="AU87" t="str">
            <v>-</v>
          </cell>
          <cell r="AV87" t="str">
            <v>-</v>
          </cell>
          <cell r="AW87" t="str">
            <v>-</v>
          </cell>
          <cell r="AX87" t="str">
            <v>-</v>
          </cell>
          <cell r="AY87" t="str">
            <v>-</v>
          </cell>
          <cell r="AZ87" t="str">
            <v>-</v>
          </cell>
          <cell r="BA87" t="str">
            <v>-</v>
          </cell>
          <cell r="BB87" t="str">
            <v>-</v>
          </cell>
          <cell r="BC87" t="str">
            <v>-</v>
          </cell>
          <cell r="BD87" t="str">
            <v>-</v>
          </cell>
          <cell r="BE87" t="str">
            <v>-</v>
          </cell>
          <cell r="BF87" t="str">
            <v>-</v>
          </cell>
          <cell r="BG87" t="str">
            <v>-</v>
          </cell>
          <cell r="BH87" t="str">
            <v>-</v>
          </cell>
          <cell r="BI87"/>
          <cell r="BJ87" t="str">
            <v>G</v>
          </cell>
          <cell r="BK87" t="str">
            <v>G</v>
          </cell>
          <cell r="BL87" t="str">
            <v>G</v>
          </cell>
          <cell r="BM87" t="str">
            <v>G</v>
          </cell>
          <cell r="BN87" t="str">
            <v>G</v>
          </cell>
          <cell r="BO87" t="str">
            <v>G</v>
          </cell>
          <cell r="BP87" t="str">
            <v>G</v>
          </cell>
          <cell r="BQ87" t="str">
            <v>entfällt</v>
          </cell>
          <cell r="BR87" t="str">
            <v>G2</v>
          </cell>
          <cell r="BS87" t="str">
            <v>G2</v>
          </cell>
          <cell r="BT87" t="str">
            <v>G2</v>
          </cell>
          <cell r="BU87" t="str">
            <v>G2</v>
          </cell>
          <cell r="BV87" t="str">
            <v>G2</v>
          </cell>
          <cell r="BW87" t="str">
            <v>G2</v>
          </cell>
          <cell r="BX87" t="str">
            <v>G2</v>
          </cell>
          <cell r="BY87" t="str">
            <v>entfällt</v>
          </cell>
          <cell r="BZ87">
            <v>54456.029999999984</v>
          </cell>
          <cell r="CA87">
            <v>3.4356813252122587</v>
          </cell>
          <cell r="CB87">
            <v>3029.6379999999999</v>
          </cell>
          <cell r="CC87">
            <v>1923.069</v>
          </cell>
          <cell r="CD87">
            <v>991.82899999999995</v>
          </cell>
          <cell r="CE87">
            <v>0</v>
          </cell>
          <cell r="CF87">
            <v>0</v>
          </cell>
          <cell r="CG87">
            <v>0</v>
          </cell>
          <cell r="CH87">
            <v>121</v>
          </cell>
          <cell r="CI87">
            <v>200.541</v>
          </cell>
          <cell r="CJ87">
            <v>232.095</v>
          </cell>
          <cell r="CK87">
            <v>0</v>
          </cell>
          <cell r="CL87">
            <v>0</v>
          </cell>
          <cell r="CM87">
            <v>0</v>
          </cell>
          <cell r="CN87">
            <v>0</v>
          </cell>
          <cell r="CO87">
            <v>414.90899999999999</v>
          </cell>
          <cell r="CP87">
            <v>72</v>
          </cell>
          <cell r="CQ87">
            <v>0</v>
          </cell>
          <cell r="CR87">
            <v>213.286</v>
          </cell>
          <cell r="CS87">
            <v>0</v>
          </cell>
          <cell r="CT87">
            <v>0</v>
          </cell>
          <cell r="CU87">
            <v>0</v>
          </cell>
          <cell r="CV87">
            <v>0</v>
          </cell>
          <cell r="CW87">
            <v>0</v>
          </cell>
          <cell r="CX87">
            <v>100.8</v>
          </cell>
          <cell r="CY87">
            <v>0</v>
          </cell>
          <cell r="CZ87">
            <v>13.95</v>
          </cell>
          <cell r="DA87">
            <v>0</v>
          </cell>
          <cell r="DB87">
            <v>0</v>
          </cell>
          <cell r="DC87">
            <v>0</v>
          </cell>
          <cell r="DD87">
            <v>0</v>
          </cell>
          <cell r="DE87">
            <v>0</v>
          </cell>
          <cell r="DF87">
            <v>0</v>
          </cell>
          <cell r="DG87">
            <v>24</v>
          </cell>
          <cell r="DH87">
            <v>0</v>
          </cell>
          <cell r="DI87">
            <v>187</v>
          </cell>
          <cell r="DJ87">
            <v>0</v>
          </cell>
          <cell r="DK87">
            <v>0</v>
          </cell>
          <cell r="DL87">
            <v>0</v>
          </cell>
          <cell r="DM87">
            <v>0</v>
          </cell>
          <cell r="DN87">
            <v>0</v>
          </cell>
          <cell r="DO87">
            <v>0</v>
          </cell>
          <cell r="DP87">
            <v>0</v>
          </cell>
          <cell r="DQ87">
            <v>1962.53</v>
          </cell>
          <cell r="DR87">
            <v>13.87</v>
          </cell>
          <cell r="DS87">
            <v>0</v>
          </cell>
          <cell r="DT87">
            <v>1976.3999999999999</v>
          </cell>
          <cell r="DU87">
            <v>0</v>
          </cell>
          <cell r="DV87">
            <v>0</v>
          </cell>
          <cell r="DW87">
            <v>0</v>
          </cell>
          <cell r="DX87">
            <v>0</v>
          </cell>
          <cell r="DY87">
            <v>0</v>
          </cell>
          <cell r="DZ87">
            <v>0</v>
          </cell>
          <cell r="EA87">
            <v>342.35</v>
          </cell>
          <cell r="EB87">
            <v>159.63</v>
          </cell>
          <cell r="EC87">
            <v>0</v>
          </cell>
          <cell r="ED87">
            <v>0</v>
          </cell>
          <cell r="EE87">
            <v>0</v>
          </cell>
          <cell r="EF87">
            <v>501.98</v>
          </cell>
          <cell r="EG87">
            <v>0</v>
          </cell>
          <cell r="EH87">
            <v>0</v>
          </cell>
          <cell r="EI87">
            <v>886.44</v>
          </cell>
          <cell r="EJ87">
            <v>0</v>
          </cell>
          <cell r="EK87">
            <v>886.44</v>
          </cell>
          <cell r="EL87">
            <v>1.92</v>
          </cell>
          <cell r="EM87">
            <v>286</v>
          </cell>
          <cell r="EN87">
            <v>480.42</v>
          </cell>
          <cell r="EO87">
            <v>1</v>
          </cell>
          <cell r="EP87" t="str">
            <v>ja</v>
          </cell>
          <cell r="EQ87">
            <v>889</v>
          </cell>
          <cell r="ER87">
            <v>2475.8199999999997</v>
          </cell>
          <cell r="ES87">
            <v>3364.8199999999997</v>
          </cell>
          <cell r="ET87" t="str">
            <v>entfällt</v>
          </cell>
          <cell r="EU87" t="str">
            <v>entfällt</v>
          </cell>
          <cell r="EV87">
            <v>17205.9353608528</v>
          </cell>
          <cell r="EW87">
            <v>171.52482996570879</v>
          </cell>
          <cell r="EX87">
            <v>13108.174404626963</v>
          </cell>
          <cell r="EY87">
            <v>1099.1821049088426</v>
          </cell>
          <cell r="EZ87">
            <v>17466.250377981953</v>
          </cell>
          <cell r="FA87">
            <v>88.365055394621081</v>
          </cell>
          <cell r="FB87">
            <v>5308.6436632796658</v>
          </cell>
          <cell r="FC87">
            <v>7.9542029894323214</v>
          </cell>
          <cell r="FD87">
            <v>54456.029999999992</v>
          </cell>
        </row>
        <row r="88">
          <cell r="I88">
            <v>2066</v>
          </cell>
          <cell r="J88" t="str">
            <v>Berlin, Arnouxstr. 9-13</v>
          </cell>
          <cell r="K88" t="str">
            <v>Team 01</v>
          </cell>
          <cell r="L88" t="str">
            <v>Team 1 &amp; 2</v>
          </cell>
          <cell r="M88" t="str">
            <v>Noack, Arite</v>
          </cell>
          <cell r="N88" t="str">
            <v>Schroll, Marcel</v>
          </cell>
          <cell r="O88" t="str">
            <v>Herrmann, Michael</v>
          </cell>
          <cell r="P88" t="str">
            <v>Specht, Ronny</v>
          </cell>
          <cell r="Q88" t="str">
            <v>Hardt, David</v>
          </cell>
          <cell r="R88" t="str">
            <v>3015.001.02</v>
          </cell>
          <cell r="S88" t="str">
            <v>3015.202.01</v>
          </cell>
          <cell r="T88" t="str">
            <v>40</v>
          </cell>
          <cell r="U88" t="str">
            <v>Mietwohnanlage</v>
          </cell>
          <cell r="V88"/>
          <cell r="W88" t="str">
            <v>TN04</v>
          </cell>
          <cell r="X88" t="str">
            <v>Wohnen</v>
          </cell>
          <cell r="Y88" t="str">
            <v>Wohnen</v>
          </cell>
          <cell r="Z88" t="str">
            <v>Berlin</v>
          </cell>
          <cell r="AA88" t="str">
            <v>13127</v>
          </cell>
          <cell r="AB88" t="str">
            <v>Berlin</v>
          </cell>
          <cell r="AC88" t="str">
            <v>Pankow</v>
          </cell>
          <cell r="AD88" t="str">
            <v>Französisch Buchholz</v>
          </cell>
          <cell r="AE88" t="str">
            <v>Arnouxstr. 11</v>
          </cell>
          <cell r="AF88" t="str">
            <v>3015/3015/3015/2066/0002</v>
          </cell>
          <cell r="AG88">
            <v>2066</v>
          </cell>
          <cell r="AH88" t="str">
            <v>LBB08 LBB Fonds 8 Standort 01 Teilgarantie 15</v>
          </cell>
          <cell r="AI88">
            <v>1</v>
          </cell>
          <cell r="AJ88">
            <v>36</v>
          </cell>
          <cell r="AK88">
            <v>0</v>
          </cell>
          <cell r="AL88">
            <v>2894.7500000000009</v>
          </cell>
          <cell r="AM88">
            <v>1106.8</v>
          </cell>
          <cell r="AN88">
            <v>779.8</v>
          </cell>
          <cell r="AO88">
            <v>779.8</v>
          </cell>
          <cell r="AP88" t="str">
            <v>-</v>
          </cell>
          <cell r="AQ88" t="str">
            <v>3015.202.01</v>
          </cell>
          <cell r="AR88">
            <v>5</v>
          </cell>
          <cell r="AS88">
            <v>3</v>
          </cell>
          <cell r="AT88">
            <v>1</v>
          </cell>
          <cell r="AU88">
            <v>36525</v>
          </cell>
          <cell r="AV88">
            <v>46387</v>
          </cell>
          <cell r="AW88">
            <v>36525</v>
          </cell>
          <cell r="AX88">
            <v>46387</v>
          </cell>
          <cell r="AY88">
            <v>37621</v>
          </cell>
          <cell r="AZ88">
            <v>46387</v>
          </cell>
          <cell r="BA88" t="str">
            <v>-</v>
          </cell>
          <cell r="BB88" t="str">
            <v>-</v>
          </cell>
          <cell r="BC88">
            <v>36525</v>
          </cell>
          <cell r="BD88">
            <v>46387</v>
          </cell>
          <cell r="BE88" t="str">
            <v>-</v>
          </cell>
          <cell r="BF88" t="str">
            <v>-</v>
          </cell>
          <cell r="BG88">
            <v>36464</v>
          </cell>
          <cell r="BH88">
            <v>46326</v>
          </cell>
          <cell r="BI88"/>
          <cell r="BJ88" t="str">
            <v>W</v>
          </cell>
          <cell r="BK88" t="str">
            <v>W</v>
          </cell>
          <cell r="BL88" t="str">
            <v>G</v>
          </cell>
          <cell r="BM88" t="str">
            <v>G</v>
          </cell>
          <cell r="BN88" t="str">
            <v>G</v>
          </cell>
          <cell r="BO88" t="str">
            <v>G</v>
          </cell>
          <cell r="BP88" t="str">
            <v>G</v>
          </cell>
          <cell r="BQ88" t="str">
            <v>entfällt</v>
          </cell>
          <cell r="BR88" t="str">
            <v>W1</v>
          </cell>
          <cell r="BS88" t="str">
            <v>W1</v>
          </cell>
          <cell r="BT88" t="str">
            <v>G1</v>
          </cell>
          <cell r="BU88" t="str">
            <v>G1</v>
          </cell>
          <cell r="BV88" t="str">
            <v>G1</v>
          </cell>
          <cell r="BW88" t="str">
            <v>G1</v>
          </cell>
          <cell r="BX88" t="str">
            <v>G1</v>
          </cell>
          <cell r="BY88" t="str">
            <v>entfällt</v>
          </cell>
          <cell r="BZ88">
            <v>11096</v>
          </cell>
          <cell r="CA88">
            <v>3.8331462129717582</v>
          </cell>
          <cell r="CB88">
            <v>3091.692</v>
          </cell>
          <cell r="CC88">
            <v>869.298</v>
          </cell>
          <cell r="CD88">
            <v>1664.877</v>
          </cell>
          <cell r="CE88">
            <v>500.31299999999999</v>
          </cell>
          <cell r="CF88">
            <v>83.98</v>
          </cell>
          <cell r="CG88">
            <v>0</v>
          </cell>
          <cell r="CH88">
            <v>57</v>
          </cell>
          <cell r="CI88">
            <v>0</v>
          </cell>
          <cell r="CJ88">
            <v>487.613</v>
          </cell>
          <cell r="CK88">
            <v>0</v>
          </cell>
          <cell r="CL88">
            <v>0</v>
          </cell>
          <cell r="CM88">
            <v>105.797</v>
          </cell>
          <cell r="CN88">
            <v>0</v>
          </cell>
          <cell r="CO88">
            <v>449.41500000000002</v>
          </cell>
          <cell r="CP88">
            <v>359</v>
          </cell>
          <cell r="CQ88">
            <v>0</v>
          </cell>
          <cell r="CR88">
            <v>0</v>
          </cell>
          <cell r="CS88">
            <v>0</v>
          </cell>
          <cell r="CT88">
            <v>63.68</v>
          </cell>
          <cell r="CU88">
            <v>15</v>
          </cell>
          <cell r="CV88">
            <v>0</v>
          </cell>
          <cell r="CW88">
            <v>15</v>
          </cell>
          <cell r="CX88">
            <v>3.3519999999999999</v>
          </cell>
          <cell r="CY88">
            <v>452.69600000000003</v>
          </cell>
          <cell r="CZ88">
            <v>28.658000000000001</v>
          </cell>
          <cell r="DA88">
            <v>0</v>
          </cell>
          <cell r="DB88">
            <v>0</v>
          </cell>
          <cell r="DC88">
            <v>0</v>
          </cell>
          <cell r="DD88">
            <v>0</v>
          </cell>
          <cell r="DE88">
            <v>88</v>
          </cell>
          <cell r="DF88">
            <v>0</v>
          </cell>
          <cell r="DG88">
            <v>0</v>
          </cell>
          <cell r="DH88">
            <v>0</v>
          </cell>
          <cell r="DI88">
            <v>0</v>
          </cell>
          <cell r="DJ88">
            <v>0</v>
          </cell>
          <cell r="DK88">
            <v>189</v>
          </cell>
          <cell r="DL88">
            <v>0</v>
          </cell>
          <cell r="DM88">
            <v>180.97900000000001</v>
          </cell>
          <cell r="DN88">
            <v>0</v>
          </cell>
          <cell r="DO88">
            <v>368.55</v>
          </cell>
          <cell r="DP88">
            <v>0</v>
          </cell>
          <cell r="DQ88">
            <v>235.62</v>
          </cell>
          <cell r="DR88">
            <v>0</v>
          </cell>
          <cell r="DS88">
            <v>0</v>
          </cell>
          <cell r="DT88">
            <v>604.17000000000007</v>
          </cell>
          <cell r="DU88">
            <v>0</v>
          </cell>
          <cell r="DV88">
            <v>0</v>
          </cell>
          <cell r="DW88">
            <v>0</v>
          </cell>
          <cell r="DX88">
            <v>0</v>
          </cell>
          <cell r="DY88">
            <v>0</v>
          </cell>
          <cell r="DZ88">
            <v>0</v>
          </cell>
          <cell r="EA88">
            <v>4.62</v>
          </cell>
          <cell r="EB88">
            <v>0</v>
          </cell>
          <cell r="EC88">
            <v>0</v>
          </cell>
          <cell r="ED88">
            <v>0</v>
          </cell>
          <cell r="EE88">
            <v>0</v>
          </cell>
          <cell r="EF88">
            <v>4.62</v>
          </cell>
          <cell r="EG88">
            <v>0</v>
          </cell>
          <cell r="EH88">
            <v>0</v>
          </cell>
          <cell r="EI88">
            <v>5.28</v>
          </cell>
          <cell r="EJ88">
            <v>0</v>
          </cell>
          <cell r="EK88">
            <v>5.28</v>
          </cell>
          <cell r="EL88">
            <v>0</v>
          </cell>
          <cell r="EM88">
            <v>36</v>
          </cell>
          <cell r="EN88">
            <v>46.82</v>
          </cell>
          <cell r="EO88">
            <v>1</v>
          </cell>
          <cell r="EP88" t="str">
            <v>ja</v>
          </cell>
          <cell r="EQ88">
            <v>316.01</v>
          </cell>
          <cell r="ER88">
            <v>298.06000000000006</v>
          </cell>
          <cell r="ES88">
            <v>614.07000000000005</v>
          </cell>
          <cell r="ET88" t="str">
            <v>entfällt</v>
          </cell>
          <cell r="EU88" t="str">
            <v>entfällt</v>
          </cell>
          <cell r="EV88">
            <v>3505.8938149553451</v>
          </cell>
          <cell r="EW88">
            <v>34.950023226068907</v>
          </cell>
          <cell r="EX88">
            <v>2670.9310831829061</v>
          </cell>
          <cell r="EY88">
            <v>223.97013950647008</v>
          </cell>
          <cell r="EZ88">
            <v>3558.93579084057</v>
          </cell>
          <cell r="FA88">
            <v>18.005327502917783</v>
          </cell>
          <cell r="FB88">
            <v>1081.6930666402084</v>
          </cell>
          <cell r="FC88">
            <v>1.6207541455141161</v>
          </cell>
          <cell r="FD88">
            <v>11096</v>
          </cell>
        </row>
        <row r="89">
          <cell r="I89">
            <v>2067</v>
          </cell>
          <cell r="J89" t="str">
            <v>Berlin, Cunistr. 41-45</v>
          </cell>
          <cell r="K89" t="str">
            <v>Team 01</v>
          </cell>
          <cell r="L89" t="str">
            <v>Team 1 &amp; 2</v>
          </cell>
          <cell r="M89" t="str">
            <v>Noack, Arite</v>
          </cell>
          <cell r="N89" t="str">
            <v>Schroll, Marcel</v>
          </cell>
          <cell r="O89" t="str">
            <v>Herrmann, Michael</v>
          </cell>
          <cell r="P89" t="str">
            <v>Specht, Ronny</v>
          </cell>
          <cell r="Q89" t="str">
            <v>Hardt, David</v>
          </cell>
          <cell r="R89" t="str">
            <v>3015.001.02</v>
          </cell>
          <cell r="S89" t="str">
            <v>3015.203.01</v>
          </cell>
          <cell r="T89" t="str">
            <v>40</v>
          </cell>
          <cell r="U89" t="str">
            <v>Mietwohnanlage</v>
          </cell>
          <cell r="V89"/>
          <cell r="W89" t="str">
            <v>TN04</v>
          </cell>
          <cell r="X89" t="str">
            <v>Wohnen</v>
          </cell>
          <cell r="Y89" t="str">
            <v>Wohnen</v>
          </cell>
          <cell r="Z89" t="str">
            <v>Berlin</v>
          </cell>
          <cell r="AA89" t="str">
            <v>13127</v>
          </cell>
          <cell r="AB89" t="str">
            <v>Berlin</v>
          </cell>
          <cell r="AC89" t="str">
            <v>Pankow</v>
          </cell>
          <cell r="AD89" t="str">
            <v>Französisch Buchholz</v>
          </cell>
          <cell r="AE89" t="str">
            <v>Cunistr. 41</v>
          </cell>
          <cell r="AF89" t="str">
            <v>3015/3015/3015/2067/0001</v>
          </cell>
          <cell r="AG89">
            <v>2067</v>
          </cell>
          <cell r="AH89" t="str">
            <v>LBB08 LBB Fonds 8 Standort 01 Teilgarantie 10</v>
          </cell>
          <cell r="AI89">
            <v>1</v>
          </cell>
          <cell r="AJ89">
            <v>42</v>
          </cell>
          <cell r="AK89">
            <v>0</v>
          </cell>
          <cell r="AL89">
            <v>3340.42</v>
          </cell>
          <cell r="AM89">
            <v>979.77</v>
          </cell>
          <cell r="AN89">
            <v>680.76</v>
          </cell>
          <cell r="AO89">
            <v>680.76</v>
          </cell>
          <cell r="AP89" t="str">
            <v>-</v>
          </cell>
          <cell r="AQ89" t="str">
            <v>3015.203.01</v>
          </cell>
          <cell r="AR89">
            <v>5</v>
          </cell>
          <cell r="AS89">
            <v>3</v>
          </cell>
          <cell r="AT89">
            <v>1</v>
          </cell>
          <cell r="AU89">
            <v>36525</v>
          </cell>
          <cell r="AV89">
            <v>46387</v>
          </cell>
          <cell r="AW89">
            <v>36525</v>
          </cell>
          <cell r="AX89">
            <v>46387</v>
          </cell>
          <cell r="AY89">
            <v>37621</v>
          </cell>
          <cell r="AZ89">
            <v>46387</v>
          </cell>
          <cell r="BA89" t="str">
            <v>-</v>
          </cell>
          <cell r="BB89" t="str">
            <v>-</v>
          </cell>
          <cell r="BC89">
            <v>36525</v>
          </cell>
          <cell r="BD89">
            <v>46387</v>
          </cell>
          <cell r="BE89" t="str">
            <v>-</v>
          </cell>
          <cell r="BF89" t="str">
            <v>-</v>
          </cell>
          <cell r="BG89">
            <v>36464</v>
          </cell>
          <cell r="BH89">
            <v>46326</v>
          </cell>
          <cell r="BI89"/>
          <cell r="BJ89" t="str">
            <v>W</v>
          </cell>
          <cell r="BK89" t="str">
            <v>W</v>
          </cell>
          <cell r="BL89" t="str">
            <v>G</v>
          </cell>
          <cell r="BM89" t="str">
            <v>G</v>
          </cell>
          <cell r="BN89" t="str">
            <v>G</v>
          </cell>
          <cell r="BO89" t="str">
            <v>G</v>
          </cell>
          <cell r="BP89" t="str">
            <v>G</v>
          </cell>
          <cell r="BQ89" t="str">
            <v>entfällt</v>
          </cell>
          <cell r="BR89" t="str">
            <v>W1</v>
          </cell>
          <cell r="BS89" t="str">
            <v>W1</v>
          </cell>
          <cell r="BT89" t="str">
            <v>G1</v>
          </cell>
          <cell r="BU89" t="str">
            <v>G1</v>
          </cell>
          <cell r="BV89" t="str">
            <v>G1</v>
          </cell>
          <cell r="BW89" t="str">
            <v>G1</v>
          </cell>
          <cell r="BX89" t="str">
            <v>G1</v>
          </cell>
          <cell r="BY89" t="str">
            <v>entfällt</v>
          </cell>
          <cell r="BZ89">
            <v>10915.769999999999</v>
          </cell>
          <cell r="CA89">
            <v>3.2677836918710814</v>
          </cell>
          <cell r="CB89">
            <v>2375.8319999999999</v>
          </cell>
          <cell r="CC89">
            <v>926.98800000000006</v>
          </cell>
          <cell r="CD89">
            <v>1267.1500000000001</v>
          </cell>
          <cell r="CE89">
            <v>85.555000000000007</v>
          </cell>
          <cell r="CF89">
            <v>52.816000000000003</v>
          </cell>
          <cell r="CG89">
            <v>0</v>
          </cell>
          <cell r="CH89">
            <v>27</v>
          </cell>
          <cell r="CI89">
            <v>0</v>
          </cell>
          <cell r="CJ89">
            <v>356.113</v>
          </cell>
          <cell r="CK89">
            <v>30.033999999999999</v>
          </cell>
          <cell r="CL89">
            <v>0</v>
          </cell>
          <cell r="CM89">
            <v>0</v>
          </cell>
          <cell r="CN89">
            <v>0</v>
          </cell>
          <cell r="CO89">
            <v>729.10599999999999</v>
          </cell>
          <cell r="CP89">
            <v>316</v>
          </cell>
          <cell r="CQ89">
            <v>0</v>
          </cell>
          <cell r="CR89">
            <v>24.05</v>
          </cell>
          <cell r="CS89">
            <v>0</v>
          </cell>
          <cell r="CT89">
            <v>87.97</v>
          </cell>
          <cell r="CU89">
            <v>5</v>
          </cell>
          <cell r="CV89">
            <v>0</v>
          </cell>
          <cell r="CW89">
            <v>4</v>
          </cell>
          <cell r="CX89">
            <v>0</v>
          </cell>
          <cell r="CY89">
            <v>63.726999999999997</v>
          </cell>
          <cell r="CZ89">
            <v>25.527000000000001</v>
          </cell>
          <cell r="DA89">
            <v>0</v>
          </cell>
          <cell r="DB89">
            <v>0</v>
          </cell>
          <cell r="DC89">
            <v>0</v>
          </cell>
          <cell r="DD89">
            <v>0</v>
          </cell>
          <cell r="DE89">
            <v>108</v>
          </cell>
          <cell r="DF89">
            <v>0</v>
          </cell>
          <cell r="DG89">
            <v>0</v>
          </cell>
          <cell r="DH89">
            <v>0</v>
          </cell>
          <cell r="DI89">
            <v>0</v>
          </cell>
          <cell r="DJ89">
            <v>0</v>
          </cell>
          <cell r="DK89">
            <v>164</v>
          </cell>
          <cell r="DL89">
            <v>0</v>
          </cell>
          <cell r="DM89">
            <v>294.11200000000002</v>
          </cell>
          <cell r="DN89">
            <v>0</v>
          </cell>
          <cell r="DO89">
            <v>290.51</v>
          </cell>
          <cell r="DP89">
            <v>0</v>
          </cell>
          <cell r="DQ89">
            <v>305.85000000000002</v>
          </cell>
          <cell r="DR89">
            <v>0</v>
          </cell>
          <cell r="DS89">
            <v>0</v>
          </cell>
          <cell r="DT89">
            <v>596.36</v>
          </cell>
          <cell r="DU89">
            <v>0</v>
          </cell>
          <cell r="DV89">
            <v>0</v>
          </cell>
          <cell r="DW89">
            <v>0</v>
          </cell>
          <cell r="DX89">
            <v>0</v>
          </cell>
          <cell r="DY89">
            <v>0</v>
          </cell>
          <cell r="DZ89">
            <v>0</v>
          </cell>
          <cell r="EA89">
            <v>0</v>
          </cell>
          <cell r="EB89">
            <v>0</v>
          </cell>
          <cell r="EC89">
            <v>1.08</v>
          </cell>
          <cell r="ED89">
            <v>0</v>
          </cell>
          <cell r="EE89">
            <v>0</v>
          </cell>
          <cell r="EF89">
            <v>1.08</v>
          </cell>
          <cell r="EG89">
            <v>0</v>
          </cell>
          <cell r="EH89">
            <v>0</v>
          </cell>
          <cell r="EI89">
            <v>1.62</v>
          </cell>
          <cell r="EJ89">
            <v>0</v>
          </cell>
          <cell r="EK89">
            <v>1.62</v>
          </cell>
          <cell r="EL89">
            <v>1.65</v>
          </cell>
          <cell r="EM89">
            <v>34</v>
          </cell>
          <cell r="EN89">
            <v>98.27</v>
          </cell>
          <cell r="EO89">
            <v>1</v>
          </cell>
          <cell r="EP89" t="str">
            <v>ja</v>
          </cell>
          <cell r="EQ89">
            <v>343.82</v>
          </cell>
          <cell r="ER89">
            <v>255.24000000000007</v>
          </cell>
          <cell r="ES89">
            <v>599.06000000000006</v>
          </cell>
          <cell r="ET89" t="str">
            <v>entfällt</v>
          </cell>
          <cell r="EU89" t="str">
            <v>entfällt</v>
          </cell>
          <cell r="EV89">
            <v>3448.9483172742525</v>
          </cell>
          <cell r="EW89">
            <v>34.382337331509206</v>
          </cell>
          <cell r="EX89">
            <v>2627.5477099743571</v>
          </cell>
          <cell r="EY89">
            <v>220.33223952059666</v>
          </cell>
          <cell r="EZ89">
            <v>3501.1287434736632</v>
          </cell>
          <cell r="FA89">
            <v>17.712870745901661</v>
          </cell>
          <cell r="FB89">
            <v>1064.1233531037478</v>
          </cell>
          <cell r="FC89">
            <v>1.594428575971397</v>
          </cell>
          <cell r="FD89">
            <v>10915.769999999999</v>
          </cell>
        </row>
        <row r="90">
          <cell r="I90">
            <v>2068</v>
          </cell>
          <cell r="J90" t="str">
            <v>Berlin, Cunistr. 10-32</v>
          </cell>
          <cell r="K90" t="str">
            <v>Team 01</v>
          </cell>
          <cell r="L90" t="str">
            <v>Team 1 &amp; 2</v>
          </cell>
          <cell r="M90" t="str">
            <v>Noack, Arite</v>
          </cell>
          <cell r="N90" t="str">
            <v>Schroll, Marcel</v>
          </cell>
          <cell r="O90" t="str">
            <v>Herrmann, Michael</v>
          </cell>
          <cell r="P90" t="str">
            <v>Specht, Ronny / Walter, Heike</v>
          </cell>
          <cell r="Q90" t="str">
            <v>Hardt, David</v>
          </cell>
          <cell r="R90" t="str">
            <v>3015.001.02</v>
          </cell>
          <cell r="S90" t="str">
            <v>3015.204.01</v>
          </cell>
          <cell r="T90" t="str">
            <v>40</v>
          </cell>
          <cell r="U90" t="str">
            <v>Mietwohnanlage</v>
          </cell>
          <cell r="V90"/>
          <cell r="W90" t="str">
            <v>TN04</v>
          </cell>
          <cell r="X90" t="str">
            <v>Wohnen</v>
          </cell>
          <cell r="Y90" t="str">
            <v>Wohnen</v>
          </cell>
          <cell r="Z90" t="str">
            <v>Berlin</v>
          </cell>
          <cell r="AA90" t="str">
            <v>13127</v>
          </cell>
          <cell r="AB90" t="str">
            <v>Berlin</v>
          </cell>
          <cell r="AC90" t="str">
            <v>Pankow</v>
          </cell>
          <cell r="AD90" t="str">
            <v>Französisch Buchholz</v>
          </cell>
          <cell r="AE90" t="str">
            <v>Cunistr. 10</v>
          </cell>
          <cell r="AF90" t="str">
            <v>3015/3015/3015/2068/0001</v>
          </cell>
          <cell r="AG90">
            <v>2068</v>
          </cell>
          <cell r="AH90" t="str">
            <v>LBB08 LBB Fonds 8 Standort 01 Teilgarantie 08</v>
          </cell>
          <cell r="AI90">
            <v>1</v>
          </cell>
          <cell r="AJ90">
            <v>96</v>
          </cell>
          <cell r="AK90">
            <v>0</v>
          </cell>
          <cell r="AL90">
            <v>7166.1599999999989</v>
          </cell>
          <cell r="AM90">
            <v>1073.4099999999999</v>
          </cell>
          <cell r="AN90">
            <v>791.43</v>
          </cell>
          <cell r="AO90">
            <v>791.43</v>
          </cell>
          <cell r="AP90" t="str">
            <v>-</v>
          </cell>
          <cell r="AQ90" t="str">
            <v>3015.204.01</v>
          </cell>
          <cell r="AR90">
            <v>4</v>
          </cell>
          <cell r="AS90">
            <v>12</v>
          </cell>
          <cell r="AT90">
            <v>1</v>
          </cell>
          <cell r="AU90">
            <v>36525</v>
          </cell>
          <cell r="AV90">
            <v>46387</v>
          </cell>
          <cell r="AW90">
            <v>36525</v>
          </cell>
          <cell r="AX90">
            <v>46387</v>
          </cell>
          <cell r="AY90">
            <v>37621</v>
          </cell>
          <cell r="AZ90">
            <v>46387</v>
          </cell>
          <cell r="BA90" t="str">
            <v>-</v>
          </cell>
          <cell r="BB90" t="str">
            <v>-</v>
          </cell>
          <cell r="BC90">
            <v>36525</v>
          </cell>
          <cell r="BD90">
            <v>46387</v>
          </cell>
          <cell r="BE90" t="str">
            <v>-</v>
          </cell>
          <cell r="BF90" t="str">
            <v>-</v>
          </cell>
          <cell r="BG90">
            <v>36464</v>
          </cell>
          <cell r="BH90">
            <v>46326</v>
          </cell>
          <cell r="BI90"/>
          <cell r="BJ90" t="str">
            <v>W</v>
          </cell>
          <cell r="BK90" t="str">
            <v>W</v>
          </cell>
          <cell r="BL90" t="str">
            <v>G</v>
          </cell>
          <cell r="BM90" t="str">
            <v>G</v>
          </cell>
          <cell r="BN90" t="str">
            <v>G</v>
          </cell>
          <cell r="BO90" t="str">
            <v>G</v>
          </cell>
          <cell r="BP90" t="str">
            <v>G</v>
          </cell>
          <cell r="BQ90" t="str">
            <v>entfällt</v>
          </cell>
          <cell r="BR90" t="str">
            <v>W1</v>
          </cell>
          <cell r="BS90" t="str">
            <v>W1</v>
          </cell>
          <cell r="BT90" t="str">
            <v>G1</v>
          </cell>
          <cell r="BU90" t="str">
            <v>G1</v>
          </cell>
          <cell r="BV90" t="str">
            <v>G1</v>
          </cell>
          <cell r="BW90" t="str">
            <v>G1</v>
          </cell>
          <cell r="BX90" t="str">
            <v>G1</v>
          </cell>
          <cell r="BY90" t="str">
            <v>entfällt</v>
          </cell>
          <cell r="BZ90">
            <v>28189.44999999999</v>
          </cell>
          <cell r="CA90">
            <v>3.9336897306228154</v>
          </cell>
          <cell r="CB90">
            <v>11322.635</v>
          </cell>
          <cell r="CC90">
            <v>2908.7860000000001</v>
          </cell>
          <cell r="CD90">
            <v>6383.424</v>
          </cell>
          <cell r="CE90">
            <v>1241.2539999999999</v>
          </cell>
          <cell r="CF90">
            <v>66.498999999999995</v>
          </cell>
          <cell r="CG90">
            <v>0</v>
          </cell>
          <cell r="CH90">
            <v>359</v>
          </cell>
          <cell r="CI90">
            <v>0</v>
          </cell>
          <cell r="CJ90">
            <v>1785.0340000000001</v>
          </cell>
          <cell r="CK90">
            <v>0</v>
          </cell>
          <cell r="CL90">
            <v>0</v>
          </cell>
          <cell r="CM90">
            <v>115.32299999999999</v>
          </cell>
          <cell r="CN90">
            <v>0</v>
          </cell>
          <cell r="CO90">
            <v>2978.7359999999999</v>
          </cell>
          <cell r="CP90">
            <v>1889</v>
          </cell>
          <cell r="CQ90">
            <v>0</v>
          </cell>
          <cell r="CR90">
            <v>305.85000000000002</v>
          </cell>
          <cell r="CS90">
            <v>3</v>
          </cell>
          <cell r="CT90">
            <v>474.06700000000001</v>
          </cell>
          <cell r="CU90">
            <v>118</v>
          </cell>
          <cell r="CV90">
            <v>0</v>
          </cell>
          <cell r="CW90">
            <v>69</v>
          </cell>
          <cell r="CX90">
            <v>0</v>
          </cell>
          <cell r="CY90">
            <v>1434.8140000000001</v>
          </cell>
          <cell r="CZ90">
            <v>82.02</v>
          </cell>
          <cell r="DA90">
            <v>0</v>
          </cell>
          <cell r="DB90">
            <v>0</v>
          </cell>
          <cell r="DC90">
            <v>0</v>
          </cell>
          <cell r="DD90">
            <v>0</v>
          </cell>
          <cell r="DE90">
            <v>289</v>
          </cell>
          <cell r="DF90">
            <v>0</v>
          </cell>
          <cell r="DG90">
            <v>0</v>
          </cell>
          <cell r="DH90">
            <v>0</v>
          </cell>
          <cell r="DI90">
            <v>0</v>
          </cell>
          <cell r="DJ90">
            <v>0</v>
          </cell>
          <cell r="DK90">
            <v>679</v>
          </cell>
          <cell r="DL90">
            <v>0</v>
          </cell>
          <cell r="DM90">
            <v>760.93</v>
          </cell>
          <cell r="DN90">
            <v>0</v>
          </cell>
          <cell r="DO90">
            <v>876.54</v>
          </cell>
          <cell r="DP90">
            <v>0</v>
          </cell>
          <cell r="DQ90">
            <v>890.42</v>
          </cell>
          <cell r="DR90">
            <v>0</v>
          </cell>
          <cell r="DS90">
            <v>0</v>
          </cell>
          <cell r="DT90">
            <v>1766.96</v>
          </cell>
          <cell r="DU90">
            <v>0</v>
          </cell>
          <cell r="DV90">
            <v>0</v>
          </cell>
          <cell r="DW90">
            <v>0</v>
          </cell>
          <cell r="DX90">
            <v>0</v>
          </cell>
          <cell r="DY90">
            <v>0</v>
          </cell>
          <cell r="DZ90">
            <v>0</v>
          </cell>
          <cell r="EA90">
            <v>9.24</v>
          </cell>
          <cell r="EB90">
            <v>0</v>
          </cell>
          <cell r="EC90">
            <v>0</v>
          </cell>
          <cell r="ED90">
            <v>0</v>
          </cell>
          <cell r="EE90">
            <v>0</v>
          </cell>
          <cell r="EF90">
            <v>9.24</v>
          </cell>
          <cell r="EG90">
            <v>0</v>
          </cell>
          <cell r="EH90">
            <v>0</v>
          </cell>
          <cell r="EI90">
            <v>11.64</v>
          </cell>
          <cell r="EJ90">
            <v>0</v>
          </cell>
          <cell r="EK90">
            <v>11.64</v>
          </cell>
          <cell r="EL90">
            <v>3.33</v>
          </cell>
          <cell r="EM90">
            <v>90</v>
          </cell>
          <cell r="EN90">
            <v>339.66</v>
          </cell>
          <cell r="EO90">
            <v>1</v>
          </cell>
          <cell r="EP90" t="str">
            <v>ja</v>
          </cell>
          <cell r="EQ90">
            <v>1091.9000000000001</v>
          </cell>
          <cell r="ER90">
            <v>695.94</v>
          </cell>
          <cell r="ES90">
            <v>1787.8400000000001</v>
          </cell>
          <cell r="ET90" t="str">
            <v>entfällt</v>
          </cell>
          <cell r="EU90" t="str">
            <v>entfällt</v>
          </cell>
          <cell r="EV90">
            <v>8906.7428264232985</v>
          </cell>
          <cell r="EW90">
            <v>88.790729292547567</v>
          </cell>
          <cell r="EX90">
            <v>6785.5153409183804</v>
          </cell>
          <cell r="EY90">
            <v>568.99739087154478</v>
          </cell>
          <cell r="EZ90">
            <v>9041.4962625370117</v>
          </cell>
          <cell r="FA90">
            <v>45.742635127714983</v>
          </cell>
          <cell r="FB90">
            <v>2748.047279866692</v>
          </cell>
          <cell r="FC90">
            <v>4.1175349628030711</v>
          </cell>
          <cell r="FD90">
            <v>28189.449999999993</v>
          </cell>
        </row>
        <row r="91">
          <cell r="I91">
            <v>2069</v>
          </cell>
          <cell r="J91" t="str">
            <v>Berlin, Blankenfelder Str. 98-102</v>
          </cell>
          <cell r="K91" t="str">
            <v>Team 01</v>
          </cell>
          <cell r="L91" t="str">
            <v>Team 1 &amp; 2</v>
          </cell>
          <cell r="M91" t="str">
            <v>Noack, Arite</v>
          </cell>
          <cell r="N91" t="str">
            <v>Schroll, Marcel</v>
          </cell>
          <cell r="O91" t="str">
            <v>Herrmann, Michael</v>
          </cell>
          <cell r="P91" t="str">
            <v>Specht, Ronny</v>
          </cell>
          <cell r="Q91" t="str">
            <v>Hardt, David</v>
          </cell>
          <cell r="R91" t="str">
            <v>3015.001.02</v>
          </cell>
          <cell r="S91" t="str">
            <v>3015.205.01</v>
          </cell>
          <cell r="T91" t="str">
            <v>40</v>
          </cell>
          <cell r="U91" t="str">
            <v>Mietwohnanlage</v>
          </cell>
          <cell r="V91"/>
          <cell r="W91" t="str">
            <v>TN04</v>
          </cell>
          <cell r="X91" t="str">
            <v>Wohnen</v>
          </cell>
          <cell r="Y91" t="str">
            <v>Wohnen</v>
          </cell>
          <cell r="Z91" t="str">
            <v>Berlin</v>
          </cell>
          <cell r="AA91" t="str">
            <v>13127</v>
          </cell>
          <cell r="AB91" t="str">
            <v>Berlin</v>
          </cell>
          <cell r="AC91" t="str">
            <v>Pankow</v>
          </cell>
          <cell r="AD91" t="str">
            <v>Französisch Buchholz</v>
          </cell>
          <cell r="AE91" t="str">
            <v>Blankenfelder Str. 100</v>
          </cell>
          <cell r="AF91" t="str">
            <v>3015/3015/3015/2069/0002</v>
          </cell>
          <cell r="AG91">
            <v>2069</v>
          </cell>
          <cell r="AH91" t="str">
            <v>LBB08 LBB Fonds 8 Standort 01 Teilgarantie 12</v>
          </cell>
          <cell r="AI91">
            <v>1</v>
          </cell>
          <cell r="AJ91">
            <v>34</v>
          </cell>
          <cell r="AK91">
            <v>0</v>
          </cell>
          <cell r="AL91">
            <v>2580.5000000000005</v>
          </cell>
          <cell r="AM91">
            <v>1124.72</v>
          </cell>
          <cell r="AN91">
            <v>733.44</v>
          </cell>
          <cell r="AO91">
            <v>733.44</v>
          </cell>
          <cell r="AP91" t="str">
            <v>-</v>
          </cell>
          <cell r="AQ91" t="str">
            <v>3015.205.01</v>
          </cell>
          <cell r="AR91">
            <v>5</v>
          </cell>
          <cell r="AS91">
            <v>3</v>
          </cell>
          <cell r="AT91">
            <v>1</v>
          </cell>
          <cell r="AU91">
            <v>36525</v>
          </cell>
          <cell r="AV91">
            <v>46387</v>
          </cell>
          <cell r="AW91">
            <v>36525</v>
          </cell>
          <cell r="AX91">
            <v>46387</v>
          </cell>
          <cell r="AY91">
            <v>37621</v>
          </cell>
          <cell r="AZ91">
            <v>46387</v>
          </cell>
          <cell r="BA91" t="str">
            <v>-</v>
          </cell>
          <cell r="BB91" t="str">
            <v>-</v>
          </cell>
          <cell r="BC91">
            <v>36525</v>
          </cell>
          <cell r="BD91">
            <v>46387</v>
          </cell>
          <cell r="BE91" t="str">
            <v>-</v>
          </cell>
          <cell r="BF91" t="str">
            <v>-</v>
          </cell>
          <cell r="BG91">
            <v>36464</v>
          </cell>
          <cell r="BH91">
            <v>46326</v>
          </cell>
          <cell r="BI91"/>
          <cell r="BJ91" t="str">
            <v>W</v>
          </cell>
          <cell r="BK91" t="str">
            <v>W</v>
          </cell>
          <cell r="BL91" t="str">
            <v>G</v>
          </cell>
          <cell r="BM91" t="str">
            <v>G</v>
          </cell>
          <cell r="BN91" t="str">
            <v>G</v>
          </cell>
          <cell r="BO91" t="str">
            <v>G</v>
          </cell>
          <cell r="BP91" t="str">
            <v>G</v>
          </cell>
          <cell r="BQ91" t="str">
            <v>entfällt</v>
          </cell>
          <cell r="BR91" t="str">
            <v>W1</v>
          </cell>
          <cell r="BS91" t="str">
            <v>W1</v>
          </cell>
          <cell r="BT91" t="str">
            <v>G1</v>
          </cell>
          <cell r="BU91" t="str">
            <v>G1</v>
          </cell>
          <cell r="BV91" t="str">
            <v>G1</v>
          </cell>
          <cell r="BW91" t="str">
            <v>G1</v>
          </cell>
          <cell r="BX91" t="str">
            <v>G1</v>
          </cell>
          <cell r="BY91" t="str">
            <v>entfällt</v>
          </cell>
          <cell r="BZ91">
            <v>11259.019999999999</v>
          </cell>
          <cell r="CA91">
            <v>4.3631156752567319</v>
          </cell>
          <cell r="CB91">
            <v>2533.645</v>
          </cell>
          <cell r="CC91">
            <v>732.64499999999998</v>
          </cell>
          <cell r="CD91">
            <v>1492.153</v>
          </cell>
          <cell r="CE91">
            <v>335.79500000000002</v>
          </cell>
          <cell r="CF91">
            <v>62.603000000000002</v>
          </cell>
          <cell r="CG91">
            <v>0</v>
          </cell>
          <cell r="CH91">
            <v>21</v>
          </cell>
          <cell r="CI91">
            <v>0</v>
          </cell>
          <cell r="CJ91">
            <v>354.00799999999998</v>
          </cell>
          <cell r="CK91">
            <v>0</v>
          </cell>
          <cell r="CL91">
            <v>0</v>
          </cell>
          <cell r="CM91">
            <v>62.972000000000001</v>
          </cell>
          <cell r="CN91">
            <v>0</v>
          </cell>
          <cell r="CO91">
            <v>664.42399999999998</v>
          </cell>
          <cell r="CP91">
            <v>328</v>
          </cell>
          <cell r="CQ91">
            <v>0</v>
          </cell>
          <cell r="CR91">
            <v>28.256</v>
          </cell>
          <cell r="CS91">
            <v>0</v>
          </cell>
          <cell r="CT91">
            <v>0</v>
          </cell>
          <cell r="CU91">
            <v>26</v>
          </cell>
          <cell r="CV91">
            <v>0</v>
          </cell>
          <cell r="CW91">
            <v>19</v>
          </cell>
          <cell r="CX91">
            <v>4.0469999999999997</v>
          </cell>
          <cell r="CY91">
            <v>271.27100000000002</v>
          </cell>
          <cell r="CZ91">
            <v>18.04</v>
          </cell>
          <cell r="DA91">
            <v>0</v>
          </cell>
          <cell r="DB91">
            <v>0</v>
          </cell>
          <cell r="DC91">
            <v>0</v>
          </cell>
          <cell r="DD91">
            <v>0</v>
          </cell>
          <cell r="DE91">
            <v>136</v>
          </cell>
          <cell r="DF91">
            <v>0</v>
          </cell>
          <cell r="DG91">
            <v>0</v>
          </cell>
          <cell r="DH91">
            <v>0</v>
          </cell>
          <cell r="DI91">
            <v>0</v>
          </cell>
          <cell r="DJ91">
            <v>0</v>
          </cell>
          <cell r="DK91">
            <v>128</v>
          </cell>
          <cell r="DL91">
            <v>0</v>
          </cell>
          <cell r="DM91">
            <v>441.642</v>
          </cell>
          <cell r="DN91">
            <v>0</v>
          </cell>
          <cell r="DO91">
            <v>271.92</v>
          </cell>
          <cell r="DP91">
            <v>0</v>
          </cell>
          <cell r="DQ91">
            <v>289.94</v>
          </cell>
          <cell r="DR91">
            <v>0</v>
          </cell>
          <cell r="DS91">
            <v>0</v>
          </cell>
          <cell r="DT91">
            <v>561.86</v>
          </cell>
          <cell r="DU91">
            <v>0</v>
          </cell>
          <cell r="DV91">
            <v>0</v>
          </cell>
          <cell r="DW91">
            <v>0</v>
          </cell>
          <cell r="DX91">
            <v>0</v>
          </cell>
          <cell r="DY91">
            <v>0</v>
          </cell>
          <cell r="DZ91">
            <v>0</v>
          </cell>
          <cell r="EA91">
            <v>4.62</v>
          </cell>
          <cell r="EB91">
            <v>0</v>
          </cell>
          <cell r="EC91">
            <v>0</v>
          </cell>
          <cell r="ED91">
            <v>0</v>
          </cell>
          <cell r="EE91">
            <v>0</v>
          </cell>
          <cell r="EF91">
            <v>4.62</v>
          </cell>
          <cell r="EG91">
            <v>0</v>
          </cell>
          <cell r="EH91">
            <v>0</v>
          </cell>
          <cell r="EI91">
            <v>2.4</v>
          </cell>
          <cell r="EJ91">
            <v>0</v>
          </cell>
          <cell r="EK91">
            <v>2.4</v>
          </cell>
          <cell r="EL91">
            <v>1.5</v>
          </cell>
          <cell r="EM91">
            <v>31</v>
          </cell>
          <cell r="EN91">
            <v>68.5</v>
          </cell>
          <cell r="EO91">
            <v>1</v>
          </cell>
          <cell r="EP91" t="str">
            <v>ja</v>
          </cell>
          <cell r="EQ91">
            <v>339.87</v>
          </cell>
          <cell r="ER91">
            <v>229.01</v>
          </cell>
          <cell r="ES91">
            <v>568.88</v>
          </cell>
          <cell r="ET91" t="str">
            <v>entfällt</v>
          </cell>
          <cell r="EU91" t="str">
            <v>entfällt</v>
          </cell>
          <cell r="EV91">
            <v>3557.401638469586</v>
          </cell>
          <cell r="EW91">
            <v>35.463501307027244</v>
          </cell>
          <cell r="EX91">
            <v>2710.1718172474766</v>
          </cell>
          <cell r="EY91">
            <v>227.26065970675347</v>
          </cell>
          <cell r="EZ91">
            <v>3611.2228954388779</v>
          </cell>
          <cell r="FA91">
            <v>18.269857828217496</v>
          </cell>
          <cell r="FB91">
            <v>1097.5850640918743</v>
          </cell>
          <cell r="FC91">
            <v>1.6445659101862238</v>
          </cell>
          <cell r="FD91">
            <v>11259.02</v>
          </cell>
        </row>
        <row r="92">
          <cell r="I92">
            <v>2070</v>
          </cell>
          <cell r="J92" t="str">
            <v>Berlin, Aubertstr. 3-7</v>
          </cell>
          <cell r="K92" t="str">
            <v>Team 01</v>
          </cell>
          <cell r="L92" t="str">
            <v>Team 1 &amp; 2</v>
          </cell>
          <cell r="M92" t="str">
            <v>Noack, Arite</v>
          </cell>
          <cell r="N92" t="str">
            <v>Schroll, Marcel</v>
          </cell>
          <cell r="O92" t="str">
            <v>Herrmann, Michael</v>
          </cell>
          <cell r="P92" t="str">
            <v>Specht, Ronny</v>
          </cell>
          <cell r="Q92" t="str">
            <v>Hardt, David</v>
          </cell>
          <cell r="R92" t="str">
            <v>3015.001.02</v>
          </cell>
          <cell r="S92" t="str">
            <v>3015.206.01</v>
          </cell>
          <cell r="T92" t="str">
            <v>40</v>
          </cell>
          <cell r="U92" t="str">
            <v>Mietwohnanlage</v>
          </cell>
          <cell r="V92"/>
          <cell r="W92" t="str">
            <v>TN04</v>
          </cell>
          <cell r="X92" t="str">
            <v>Wohnen</v>
          </cell>
          <cell r="Y92" t="str">
            <v>Wohnen</v>
          </cell>
          <cell r="Z92" t="str">
            <v>Berlin</v>
          </cell>
          <cell r="AA92" t="str">
            <v>13127</v>
          </cell>
          <cell r="AB92" t="str">
            <v>Berlin</v>
          </cell>
          <cell r="AC92" t="str">
            <v>Pankow</v>
          </cell>
          <cell r="AD92" t="str">
            <v>Französisch Buchholz</v>
          </cell>
          <cell r="AE92" t="str">
            <v>Aubertstr. 3</v>
          </cell>
          <cell r="AF92" t="str">
            <v>3015/3015/3015/2070/0001</v>
          </cell>
          <cell r="AG92">
            <v>2070</v>
          </cell>
          <cell r="AH92" t="str">
            <v>LBB08 LBB Fonds 8 Standort 01 Teilgarantie 14</v>
          </cell>
          <cell r="AI92">
            <v>1</v>
          </cell>
          <cell r="AJ92">
            <v>60</v>
          </cell>
          <cell r="AK92">
            <v>0</v>
          </cell>
          <cell r="AL92">
            <v>4804.8000000000011</v>
          </cell>
          <cell r="AM92">
            <v>972.69</v>
          </cell>
          <cell r="AN92">
            <v>680.25</v>
          </cell>
          <cell r="AO92">
            <v>679.3</v>
          </cell>
          <cell r="AP92" t="str">
            <v>-</v>
          </cell>
          <cell r="AQ92" t="str">
            <v>3015.206.01</v>
          </cell>
          <cell r="AR92">
            <v>5</v>
          </cell>
          <cell r="AS92">
            <v>3</v>
          </cell>
          <cell r="AT92">
            <v>1</v>
          </cell>
          <cell r="AU92">
            <v>36525</v>
          </cell>
          <cell r="AV92">
            <v>46387</v>
          </cell>
          <cell r="AW92">
            <v>36525</v>
          </cell>
          <cell r="AX92">
            <v>46387</v>
          </cell>
          <cell r="AY92">
            <v>37621</v>
          </cell>
          <cell r="AZ92">
            <v>46387</v>
          </cell>
          <cell r="BA92" t="str">
            <v>-</v>
          </cell>
          <cell r="BB92" t="str">
            <v>-</v>
          </cell>
          <cell r="BC92">
            <v>36525</v>
          </cell>
          <cell r="BD92">
            <v>46387</v>
          </cell>
          <cell r="BE92" t="str">
            <v>-</v>
          </cell>
          <cell r="BF92" t="str">
            <v>-</v>
          </cell>
          <cell r="BG92">
            <v>36464</v>
          </cell>
          <cell r="BH92">
            <v>46326</v>
          </cell>
          <cell r="BI92"/>
          <cell r="BJ92" t="str">
            <v>W</v>
          </cell>
          <cell r="BK92" t="str">
            <v>W</v>
          </cell>
          <cell r="BL92" t="str">
            <v>G</v>
          </cell>
          <cell r="BM92" t="str">
            <v>G</v>
          </cell>
          <cell r="BN92" t="str">
            <v>G</v>
          </cell>
          <cell r="BO92" t="str">
            <v>G</v>
          </cell>
          <cell r="BP92" t="str">
            <v>G</v>
          </cell>
          <cell r="BQ92" t="str">
            <v>entfällt</v>
          </cell>
          <cell r="BR92" t="str">
            <v>W1</v>
          </cell>
          <cell r="BS92" t="str">
            <v>W1</v>
          </cell>
          <cell r="BT92" t="str">
            <v>G1</v>
          </cell>
          <cell r="BU92" t="str">
            <v>G1</v>
          </cell>
          <cell r="BV92" t="str">
            <v>G1</v>
          </cell>
          <cell r="BW92" t="str">
            <v>G1</v>
          </cell>
          <cell r="BX92" t="str">
            <v>G1</v>
          </cell>
          <cell r="BY92" t="str">
            <v>entfällt</v>
          </cell>
          <cell r="BZ92">
            <v>18130.800000000003</v>
          </cell>
          <cell r="CA92">
            <v>3.7734765234765231</v>
          </cell>
          <cell r="CB92">
            <v>4955.299</v>
          </cell>
          <cell r="CC92">
            <v>1392.6030000000001</v>
          </cell>
          <cell r="CD92">
            <v>3210.9490000000001</v>
          </cell>
          <cell r="CE92">
            <v>116.193</v>
          </cell>
          <cell r="CF92">
            <v>155.322</v>
          </cell>
          <cell r="CG92">
            <v>0</v>
          </cell>
          <cell r="CH92">
            <v>99</v>
          </cell>
          <cell r="CI92">
            <v>0</v>
          </cell>
          <cell r="CJ92">
            <v>602.60299999999995</v>
          </cell>
          <cell r="CK92">
            <v>0</v>
          </cell>
          <cell r="CL92">
            <v>0</v>
          </cell>
          <cell r="CM92">
            <v>40.031999999999996</v>
          </cell>
          <cell r="CN92">
            <v>0</v>
          </cell>
          <cell r="CO92">
            <v>2237.64</v>
          </cell>
          <cell r="CP92">
            <v>502</v>
          </cell>
          <cell r="CQ92">
            <v>0</v>
          </cell>
          <cell r="CR92">
            <v>35.295999999999999</v>
          </cell>
          <cell r="CS92">
            <v>1</v>
          </cell>
          <cell r="CT92">
            <v>81.067999999999998</v>
          </cell>
          <cell r="CU92">
            <v>32</v>
          </cell>
          <cell r="CV92">
            <v>0</v>
          </cell>
          <cell r="CW92">
            <v>35</v>
          </cell>
          <cell r="CX92">
            <v>0</v>
          </cell>
          <cell r="CY92">
            <v>322.952</v>
          </cell>
          <cell r="CZ92">
            <v>12.831</v>
          </cell>
          <cell r="DA92">
            <v>0</v>
          </cell>
          <cell r="DB92">
            <v>0</v>
          </cell>
          <cell r="DC92">
            <v>0</v>
          </cell>
          <cell r="DD92">
            <v>0</v>
          </cell>
          <cell r="DE92">
            <v>53</v>
          </cell>
          <cell r="DF92">
            <v>0</v>
          </cell>
          <cell r="DG92">
            <v>0</v>
          </cell>
          <cell r="DH92">
            <v>0</v>
          </cell>
          <cell r="DI92">
            <v>0</v>
          </cell>
          <cell r="DJ92">
            <v>0</v>
          </cell>
          <cell r="DK92">
            <v>179</v>
          </cell>
          <cell r="DL92">
            <v>0</v>
          </cell>
          <cell r="DM92">
            <v>130.22499999999999</v>
          </cell>
          <cell r="DN92">
            <v>0</v>
          </cell>
          <cell r="DO92">
            <v>727.11</v>
          </cell>
          <cell r="DP92">
            <v>0</v>
          </cell>
          <cell r="DQ92">
            <v>513.89</v>
          </cell>
          <cell r="DR92">
            <v>0</v>
          </cell>
          <cell r="DS92">
            <v>0</v>
          </cell>
          <cell r="DT92">
            <v>1241</v>
          </cell>
          <cell r="DU92">
            <v>0</v>
          </cell>
          <cell r="DV92">
            <v>0</v>
          </cell>
          <cell r="DW92">
            <v>0</v>
          </cell>
          <cell r="DX92">
            <v>0</v>
          </cell>
          <cell r="DY92">
            <v>0</v>
          </cell>
          <cell r="DZ92">
            <v>0</v>
          </cell>
          <cell r="EA92">
            <v>5.04</v>
          </cell>
          <cell r="EB92">
            <v>0</v>
          </cell>
          <cell r="EC92">
            <v>0.96</v>
          </cell>
          <cell r="ED92">
            <v>0</v>
          </cell>
          <cell r="EE92">
            <v>0</v>
          </cell>
          <cell r="EF92">
            <v>6</v>
          </cell>
          <cell r="EG92">
            <v>0</v>
          </cell>
          <cell r="EH92">
            <v>0</v>
          </cell>
          <cell r="EI92">
            <v>4.4800000000000004</v>
          </cell>
          <cell r="EJ92">
            <v>0</v>
          </cell>
          <cell r="EK92">
            <v>4.4800000000000004</v>
          </cell>
          <cell r="EL92">
            <v>6.24</v>
          </cell>
          <cell r="EM92">
            <v>76</v>
          </cell>
          <cell r="EN92">
            <v>140.75</v>
          </cell>
          <cell r="EO92">
            <v>1</v>
          </cell>
          <cell r="EP92" t="str">
            <v>ja</v>
          </cell>
          <cell r="EQ92">
            <v>569.5</v>
          </cell>
          <cell r="ER92">
            <v>681.98</v>
          </cell>
          <cell r="ES92">
            <v>1251.48</v>
          </cell>
          <cell r="ET92" t="str">
            <v>entfällt</v>
          </cell>
          <cell r="EU92" t="str">
            <v>entfällt</v>
          </cell>
          <cell r="EV92">
            <v>5728.6102721874895</v>
          </cell>
          <cell r="EW92">
            <v>57.108136365105466</v>
          </cell>
          <cell r="EX92">
            <v>4364.2859844063305</v>
          </cell>
          <cell r="EY92">
            <v>365.96591612868679</v>
          </cell>
          <cell r="EZ92">
            <v>5815.2805548460901</v>
          </cell>
          <cell r="FA92">
            <v>29.420601287842626</v>
          </cell>
          <cell r="FB92">
            <v>1767.4802318529464</v>
          </cell>
          <cell r="FC92">
            <v>2.6483029255125574</v>
          </cell>
          <cell r="FD92">
            <v>18130.800000000007</v>
          </cell>
        </row>
        <row r="93">
          <cell r="I93">
            <v>2071</v>
          </cell>
          <cell r="J93" t="str">
            <v>Berlin, Aubertstr. 35-39</v>
          </cell>
          <cell r="K93" t="str">
            <v>Team 01</v>
          </cell>
          <cell r="L93" t="str">
            <v>Team 1 &amp; 2</v>
          </cell>
          <cell r="M93" t="str">
            <v>Noack, Arite</v>
          </cell>
          <cell r="N93" t="str">
            <v>Schroll, Marcel</v>
          </cell>
          <cell r="O93" t="str">
            <v>Herrmann, Michael</v>
          </cell>
          <cell r="P93" t="str">
            <v>Specht, Ronny</v>
          </cell>
          <cell r="Q93" t="str">
            <v>Hardt, David</v>
          </cell>
          <cell r="R93" t="str">
            <v>3015.001.02</v>
          </cell>
          <cell r="S93" t="str">
            <v>3015.207.01</v>
          </cell>
          <cell r="T93" t="str">
            <v>40</v>
          </cell>
          <cell r="U93" t="str">
            <v>Mietwohnanlage</v>
          </cell>
          <cell r="V93"/>
          <cell r="W93" t="str">
            <v>TN04</v>
          </cell>
          <cell r="X93" t="str">
            <v>Wohnen</v>
          </cell>
          <cell r="Y93" t="str">
            <v>Wohnen</v>
          </cell>
          <cell r="Z93" t="str">
            <v>Berlin</v>
          </cell>
          <cell r="AA93" t="str">
            <v>13127</v>
          </cell>
          <cell r="AB93" t="str">
            <v>Berlin</v>
          </cell>
          <cell r="AC93" t="str">
            <v>Pankow</v>
          </cell>
          <cell r="AD93" t="str">
            <v>Französisch Buchholz</v>
          </cell>
          <cell r="AE93" t="str">
            <v>Aubertstr. 35</v>
          </cell>
          <cell r="AF93" t="str">
            <v>3015/3015/3015/2071/0001</v>
          </cell>
          <cell r="AG93">
            <v>2071</v>
          </cell>
          <cell r="AH93" t="str">
            <v>LBB08 LBB Fonds 8 Standort 01 Teilgarantie 14</v>
          </cell>
          <cell r="AI93">
            <v>1</v>
          </cell>
          <cell r="AJ93">
            <v>56</v>
          </cell>
          <cell r="AK93">
            <v>0</v>
          </cell>
          <cell r="AL93">
            <v>4468.1900000000014</v>
          </cell>
          <cell r="AM93">
            <v>1318.75</v>
          </cell>
          <cell r="AN93">
            <v>910.2</v>
          </cell>
          <cell r="AO93">
            <v>910.2</v>
          </cell>
          <cell r="AP93" t="str">
            <v>-</v>
          </cell>
          <cell r="AQ93" t="str">
            <v>3015.207.01</v>
          </cell>
          <cell r="AR93">
            <v>5</v>
          </cell>
          <cell r="AS93">
            <v>3</v>
          </cell>
          <cell r="AT93">
            <v>1</v>
          </cell>
          <cell r="AU93">
            <v>36525</v>
          </cell>
          <cell r="AV93">
            <v>46387</v>
          </cell>
          <cell r="AW93">
            <v>36525</v>
          </cell>
          <cell r="AX93">
            <v>46387</v>
          </cell>
          <cell r="AY93">
            <v>37621</v>
          </cell>
          <cell r="AZ93">
            <v>46387</v>
          </cell>
          <cell r="BA93" t="str">
            <v>-</v>
          </cell>
          <cell r="BB93" t="str">
            <v>-</v>
          </cell>
          <cell r="BC93">
            <v>36525</v>
          </cell>
          <cell r="BD93">
            <v>46387</v>
          </cell>
          <cell r="BE93" t="str">
            <v>-</v>
          </cell>
          <cell r="BF93" t="str">
            <v>-</v>
          </cell>
          <cell r="BG93">
            <v>36464</v>
          </cell>
          <cell r="BH93">
            <v>46326</v>
          </cell>
          <cell r="BI93"/>
          <cell r="BJ93" t="str">
            <v>W</v>
          </cell>
          <cell r="BK93" t="str">
            <v>W</v>
          </cell>
          <cell r="BL93" t="str">
            <v>G</v>
          </cell>
          <cell r="BM93" t="str">
            <v>G</v>
          </cell>
          <cell r="BN93" t="str">
            <v>G</v>
          </cell>
          <cell r="BO93" t="str">
            <v>G</v>
          </cell>
          <cell r="BP93" t="str">
            <v>G</v>
          </cell>
          <cell r="BQ93" t="str">
            <v>entfällt</v>
          </cell>
          <cell r="BR93" t="str">
            <v>W1</v>
          </cell>
          <cell r="BS93" t="str">
            <v>W1</v>
          </cell>
          <cell r="BT93" t="str">
            <v>G1</v>
          </cell>
          <cell r="BU93" t="str">
            <v>G1</v>
          </cell>
          <cell r="BV93" t="str">
            <v>G1</v>
          </cell>
          <cell r="BW93" t="str">
            <v>G1</v>
          </cell>
          <cell r="BX93" t="str">
            <v>G1</v>
          </cell>
          <cell r="BY93" t="str">
            <v>entfällt</v>
          </cell>
          <cell r="BZ93">
            <v>17542.729999999996</v>
          </cell>
          <cell r="CA93">
            <v>3.9261378768584128</v>
          </cell>
          <cell r="CB93">
            <v>4416.1949999999997</v>
          </cell>
          <cell r="CC93">
            <v>1330.421</v>
          </cell>
          <cell r="CD93">
            <v>2864.8490000000002</v>
          </cell>
          <cell r="CE93">
            <v>168.05600000000001</v>
          </cell>
          <cell r="CF93">
            <v>0</v>
          </cell>
          <cell r="CG93">
            <v>0</v>
          </cell>
          <cell r="CH93">
            <v>109</v>
          </cell>
          <cell r="CI93">
            <v>0</v>
          </cell>
          <cell r="CJ93">
            <v>634.26800000000003</v>
          </cell>
          <cell r="CK93">
            <v>0</v>
          </cell>
          <cell r="CL93">
            <v>0</v>
          </cell>
          <cell r="CM93">
            <v>205.22900000000001</v>
          </cell>
          <cell r="CN93">
            <v>0</v>
          </cell>
          <cell r="CO93">
            <v>1792.329</v>
          </cell>
          <cell r="CP93">
            <v>465</v>
          </cell>
          <cell r="CQ93">
            <v>0</v>
          </cell>
          <cell r="CR93">
            <v>37.799999999999997</v>
          </cell>
          <cell r="CS93">
            <v>1</v>
          </cell>
          <cell r="CT93">
            <v>52.71</v>
          </cell>
          <cell r="CU93">
            <v>44</v>
          </cell>
          <cell r="CV93">
            <v>0</v>
          </cell>
          <cell r="CW93">
            <v>26</v>
          </cell>
          <cell r="CX93">
            <v>0</v>
          </cell>
          <cell r="CY93">
            <v>239.83699999999999</v>
          </cell>
          <cell r="CZ93">
            <v>11.012</v>
          </cell>
          <cell r="DA93">
            <v>0</v>
          </cell>
          <cell r="DB93">
            <v>0</v>
          </cell>
          <cell r="DC93">
            <v>0</v>
          </cell>
          <cell r="DD93">
            <v>0</v>
          </cell>
          <cell r="DE93">
            <v>46</v>
          </cell>
          <cell r="DF93">
            <v>0</v>
          </cell>
          <cell r="DG93">
            <v>0</v>
          </cell>
          <cell r="DH93">
            <v>0</v>
          </cell>
          <cell r="DI93">
            <v>0</v>
          </cell>
          <cell r="DJ93">
            <v>0</v>
          </cell>
          <cell r="DK93">
            <v>178</v>
          </cell>
          <cell r="DL93">
            <v>0</v>
          </cell>
          <cell r="DM93">
            <v>137.13800000000001</v>
          </cell>
          <cell r="DN93">
            <v>0</v>
          </cell>
          <cell r="DO93">
            <v>734.5</v>
          </cell>
          <cell r="DP93">
            <v>0</v>
          </cell>
          <cell r="DQ93">
            <v>574.76</v>
          </cell>
          <cell r="DR93">
            <v>0</v>
          </cell>
          <cell r="DS93">
            <v>0</v>
          </cell>
          <cell r="DT93">
            <v>1309.26</v>
          </cell>
          <cell r="DU93">
            <v>0</v>
          </cell>
          <cell r="DV93">
            <v>0</v>
          </cell>
          <cell r="DW93">
            <v>0</v>
          </cell>
          <cell r="DX93">
            <v>0</v>
          </cell>
          <cell r="DY93">
            <v>0</v>
          </cell>
          <cell r="DZ93">
            <v>0</v>
          </cell>
          <cell r="EA93">
            <v>5.04</v>
          </cell>
          <cell r="EB93">
            <v>4.38</v>
          </cell>
          <cell r="EC93">
            <v>0</v>
          </cell>
          <cell r="ED93">
            <v>0</v>
          </cell>
          <cell r="EE93">
            <v>0</v>
          </cell>
          <cell r="EF93">
            <v>9.42</v>
          </cell>
          <cell r="EG93">
            <v>0</v>
          </cell>
          <cell r="EH93">
            <v>0</v>
          </cell>
          <cell r="EI93">
            <v>0</v>
          </cell>
          <cell r="EJ93">
            <v>0</v>
          </cell>
          <cell r="EK93">
            <v>0</v>
          </cell>
          <cell r="EL93">
            <v>5.44</v>
          </cell>
          <cell r="EM93">
            <v>81</v>
          </cell>
          <cell r="EN93">
            <v>143.30000000000001</v>
          </cell>
          <cell r="EO93">
            <v>1</v>
          </cell>
          <cell r="EP93" t="str">
            <v>ja</v>
          </cell>
          <cell r="EQ93">
            <v>632.91</v>
          </cell>
          <cell r="ER93">
            <v>685.7700000000001</v>
          </cell>
          <cell r="ES93">
            <v>1318.68</v>
          </cell>
          <cell r="ET93" t="str">
            <v>entfällt</v>
          </cell>
          <cell r="EU93" t="str">
            <v>entfällt</v>
          </cell>
          <cell r="EV93">
            <v>5542.803587277539</v>
          </cell>
          <cell r="EW93">
            <v>55.255841830268174</v>
          </cell>
          <cell r="EX93">
            <v>4222.7309697985984</v>
          </cell>
          <cell r="EY93">
            <v>354.09586206059276</v>
          </cell>
          <cell r="EZ93">
            <v>5626.6627312592445</v>
          </cell>
          <cell r="FA93">
            <v>28.466348138541889</v>
          </cell>
          <cell r="FB93">
            <v>1710.1522540502144</v>
          </cell>
          <cell r="FC93">
            <v>2.5624055849977325</v>
          </cell>
          <cell r="FD93">
            <v>17542.729999999996</v>
          </cell>
        </row>
        <row r="94">
          <cell r="I94">
            <v>108</v>
          </cell>
          <cell r="J94" t="str">
            <v>Berlin, Paul-Zobel-Str. 20-27</v>
          </cell>
          <cell r="K94" t="str">
            <v>Team 03</v>
          </cell>
          <cell r="L94" t="str">
            <v>Team 7 &amp; 8</v>
          </cell>
          <cell r="M94" t="str">
            <v>Noack, Arite</v>
          </cell>
          <cell r="N94" t="str">
            <v>Trettin, Sabrina</v>
          </cell>
          <cell r="O94" t="str">
            <v>Swizewska, Izabela</v>
          </cell>
          <cell r="P94" t="str">
            <v>Arnold, Gabriele | Nemetz, Reinhard</v>
          </cell>
          <cell r="Q94" t="str">
            <v>Engel, Kerstin</v>
          </cell>
          <cell r="R94" t="str">
            <v>3015.008.03</v>
          </cell>
          <cell r="S94" t="str">
            <v>3015.300.08</v>
          </cell>
          <cell r="T94" t="str">
            <v>43</v>
          </cell>
          <cell r="U94" t="str">
            <v>Apartmentanlage Beschäftigtenwohnen</v>
          </cell>
          <cell r="V94"/>
          <cell r="W94" t="str">
            <v>TN05</v>
          </cell>
          <cell r="X94" t="str">
            <v>Apartment</v>
          </cell>
          <cell r="Y94" t="str">
            <v>Apartment</v>
          </cell>
          <cell r="Z94" t="str">
            <v>Berlin</v>
          </cell>
          <cell r="AA94" t="str">
            <v>10367</v>
          </cell>
          <cell r="AB94" t="str">
            <v>Berlin</v>
          </cell>
          <cell r="AC94" t="str">
            <v>Lichtenberg</v>
          </cell>
          <cell r="AD94" t="str">
            <v>Fennpfuhl</v>
          </cell>
          <cell r="AE94" t="str">
            <v>Paul-Zobel-Str. 20 - 27, Arrondierungsfläche</v>
          </cell>
          <cell r="AF94" t="str">
            <v>3015/3015/3015/0108/1002</v>
          </cell>
          <cell r="AG94">
            <v>108</v>
          </cell>
          <cell r="AH94"/>
          <cell r="AI94">
            <v>1</v>
          </cell>
          <cell r="AJ94">
            <v>313</v>
          </cell>
          <cell r="AK94">
            <v>0</v>
          </cell>
          <cell r="AL94">
            <v>15113.799999999979</v>
          </cell>
          <cell r="AM94">
            <v>20</v>
          </cell>
          <cell r="AN94">
            <v>20</v>
          </cell>
          <cell r="AO94">
            <v>20</v>
          </cell>
          <cell r="AP94" t="str">
            <v>-</v>
          </cell>
          <cell r="AQ94" t="str">
            <v>3015.300.08</v>
          </cell>
          <cell r="AR94">
            <v>10</v>
          </cell>
          <cell r="AS94">
            <v>9</v>
          </cell>
          <cell r="AT94">
            <v>2</v>
          </cell>
          <cell r="AU94" t="str">
            <v>-</v>
          </cell>
          <cell r="AV94" t="str">
            <v>-</v>
          </cell>
          <cell r="AW94" t="str">
            <v>-</v>
          </cell>
          <cell r="AX94" t="str">
            <v>-</v>
          </cell>
          <cell r="AY94" t="str">
            <v>-</v>
          </cell>
          <cell r="AZ94" t="str">
            <v>-</v>
          </cell>
          <cell r="BA94" t="str">
            <v>-</v>
          </cell>
          <cell r="BB94" t="str">
            <v>-</v>
          </cell>
          <cell r="BC94" t="str">
            <v>-</v>
          </cell>
          <cell r="BD94" t="str">
            <v>-</v>
          </cell>
          <cell r="BE94" t="str">
            <v>-</v>
          </cell>
          <cell r="BF94" t="str">
            <v>-</v>
          </cell>
          <cell r="BG94" t="str">
            <v>-</v>
          </cell>
          <cell r="BH94" t="str">
            <v>-</v>
          </cell>
          <cell r="BI94"/>
          <cell r="BJ94" t="str">
            <v>entfällt</v>
          </cell>
          <cell r="BK94" t="str">
            <v>entfällt</v>
          </cell>
          <cell r="BL94" t="str">
            <v>G</v>
          </cell>
          <cell r="BM94" t="str">
            <v>G</v>
          </cell>
          <cell r="BN94" t="str">
            <v>enfällt</v>
          </cell>
          <cell r="BO94" t="str">
            <v>enfällt</v>
          </cell>
          <cell r="BP94" t="str">
            <v>G</v>
          </cell>
          <cell r="BQ94" t="str">
            <v>entfällt</v>
          </cell>
          <cell r="BR94" t="str">
            <v>entfällt</v>
          </cell>
          <cell r="BS94" t="str">
            <v>entfällt</v>
          </cell>
          <cell r="BT94" t="str">
            <v>G2</v>
          </cell>
          <cell r="BU94" t="str">
            <v>G2</v>
          </cell>
          <cell r="BV94" t="str">
            <v>enfällt2</v>
          </cell>
          <cell r="BW94" t="str">
            <v>enfällt2</v>
          </cell>
          <cell r="BX94" t="str">
            <v>G2</v>
          </cell>
          <cell r="BY94" t="str">
            <v>entfällt</v>
          </cell>
          <cell r="BZ94">
            <v>60757</v>
          </cell>
          <cell r="CA94">
            <v>4.0209075995448771</v>
          </cell>
          <cell r="CB94">
            <v>7587.8829999999998</v>
          </cell>
          <cell r="CC94">
            <v>2048.0619999999999</v>
          </cell>
          <cell r="CD94">
            <v>5447.1729999999998</v>
          </cell>
          <cell r="CE94">
            <v>668.95600000000002</v>
          </cell>
          <cell r="CF94">
            <v>184.99799999999999</v>
          </cell>
          <cell r="CG94">
            <v>0</v>
          </cell>
          <cell r="CH94">
            <v>173</v>
          </cell>
          <cell r="CI94">
            <v>5.048</v>
          </cell>
          <cell r="CJ94">
            <v>1273.365</v>
          </cell>
          <cell r="CK94">
            <v>0</v>
          </cell>
          <cell r="CL94">
            <v>0</v>
          </cell>
          <cell r="CM94">
            <v>0</v>
          </cell>
          <cell r="CN94">
            <v>0</v>
          </cell>
          <cell r="CO94">
            <v>3226.8760000000002</v>
          </cell>
          <cell r="CP94">
            <v>499</v>
          </cell>
          <cell r="CQ94">
            <v>0</v>
          </cell>
          <cell r="CR94">
            <v>0</v>
          </cell>
          <cell r="CS94">
            <v>0</v>
          </cell>
          <cell r="CT94">
            <v>0</v>
          </cell>
          <cell r="CU94">
            <v>53</v>
          </cell>
          <cell r="CV94">
            <v>0</v>
          </cell>
          <cell r="CW94">
            <v>0</v>
          </cell>
          <cell r="CX94">
            <v>14.728999999999999</v>
          </cell>
          <cell r="CY94">
            <v>77.406999999999996</v>
          </cell>
          <cell r="CZ94">
            <v>0</v>
          </cell>
          <cell r="DA94">
            <v>0</v>
          </cell>
          <cell r="DB94">
            <v>0</v>
          </cell>
          <cell r="DC94">
            <v>0</v>
          </cell>
          <cell r="DD94">
            <v>0</v>
          </cell>
          <cell r="DE94">
            <v>317</v>
          </cell>
          <cell r="DF94">
            <v>0</v>
          </cell>
          <cell r="DG94">
            <v>0</v>
          </cell>
          <cell r="DH94">
            <v>0</v>
          </cell>
          <cell r="DI94">
            <v>222</v>
          </cell>
          <cell r="DJ94">
            <v>0</v>
          </cell>
          <cell r="DK94">
            <v>0</v>
          </cell>
          <cell r="DL94">
            <v>0</v>
          </cell>
          <cell r="DM94">
            <v>0</v>
          </cell>
          <cell r="DN94">
            <v>0</v>
          </cell>
          <cell r="DO94">
            <v>0</v>
          </cell>
          <cell r="DP94">
            <v>0</v>
          </cell>
          <cell r="DQ94">
            <v>226.84</v>
          </cell>
          <cell r="DR94">
            <v>209.5</v>
          </cell>
          <cell r="DS94">
            <v>0</v>
          </cell>
          <cell r="DT94">
            <v>436.34000000000003</v>
          </cell>
          <cell r="DU94">
            <v>0</v>
          </cell>
          <cell r="DV94">
            <v>0</v>
          </cell>
          <cell r="DW94">
            <v>0</v>
          </cell>
          <cell r="DX94">
            <v>0</v>
          </cell>
          <cell r="DY94">
            <v>0</v>
          </cell>
          <cell r="DZ94">
            <v>0</v>
          </cell>
          <cell r="EA94">
            <v>0</v>
          </cell>
          <cell r="EB94">
            <v>109.76</v>
          </cell>
          <cell r="EC94">
            <v>2.4</v>
          </cell>
          <cell r="ED94">
            <v>0</v>
          </cell>
          <cell r="EE94">
            <v>0</v>
          </cell>
          <cell r="EF94">
            <v>112.16000000000001</v>
          </cell>
          <cell r="EG94">
            <v>0</v>
          </cell>
          <cell r="EH94">
            <v>0</v>
          </cell>
          <cell r="EI94">
            <v>1170.3800000000001</v>
          </cell>
          <cell r="EJ94">
            <v>0</v>
          </cell>
          <cell r="EK94">
            <v>1170.3800000000001</v>
          </cell>
          <cell r="EL94">
            <v>3.6</v>
          </cell>
          <cell r="EM94">
            <v>231</v>
          </cell>
          <cell r="EN94">
            <v>435.96</v>
          </cell>
          <cell r="EO94">
            <v>1</v>
          </cell>
          <cell r="EP94" t="str">
            <v>ja</v>
          </cell>
          <cell r="EQ94">
            <v>333.08</v>
          </cell>
          <cell r="ER94">
            <v>1385.8000000000002</v>
          </cell>
          <cell r="ES94">
            <v>1718.88</v>
          </cell>
          <cell r="ET94">
            <v>9</v>
          </cell>
          <cell r="EU94">
            <v>18</v>
          </cell>
          <cell r="EV94">
            <v>0</v>
          </cell>
          <cell r="EW94">
            <v>38999.507869391055</v>
          </cell>
          <cell r="EX94">
            <v>4691.663352674037</v>
          </cell>
          <cell r="EY94">
            <v>3.0739670643670149</v>
          </cell>
          <cell r="EZ94">
            <v>10240.577741205028</v>
          </cell>
          <cell r="FA94">
            <v>0</v>
          </cell>
          <cell r="FB94">
            <v>1494.5931161062197</v>
          </cell>
          <cell r="FC94">
            <v>5327.583953559295</v>
          </cell>
          <cell r="FD94">
            <v>60757.000000000007</v>
          </cell>
        </row>
        <row r="95">
          <cell r="I95">
            <v>2030</v>
          </cell>
          <cell r="J95" t="str">
            <v>Berlin, Gensinger Str. 59, 61, 79, 81</v>
          </cell>
          <cell r="K95" t="str">
            <v>Team 01</v>
          </cell>
          <cell r="L95" t="str">
            <v>Sonstige/Stellplätze</v>
          </cell>
          <cell r="M95" t="str">
            <v>Gauger, Sebastian</v>
          </cell>
          <cell r="N95" t="str">
            <v>Schroll, Marcel</v>
          </cell>
          <cell r="O95" t="str">
            <v>Esche, Kathrin</v>
          </cell>
          <cell r="P95" t="str">
            <v>Reile, Birgit / Hilbrecht, Dirk</v>
          </cell>
          <cell r="Q95" t="str">
            <v>Hardt, David</v>
          </cell>
          <cell r="R95" t="str">
            <v>3016.001.01</v>
          </cell>
          <cell r="S95" t="str">
            <v>3016.100.01</v>
          </cell>
          <cell r="T95" t="str">
            <v>40</v>
          </cell>
          <cell r="U95" t="str">
            <v>Mietwohnanlage</v>
          </cell>
          <cell r="V95"/>
          <cell r="W95" t="str">
            <v>TN04</v>
          </cell>
          <cell r="X95" t="str">
            <v>Wohnen</v>
          </cell>
          <cell r="Y95" t="str">
            <v>Wohnen</v>
          </cell>
          <cell r="Z95" t="str">
            <v>Berlin</v>
          </cell>
          <cell r="AA95"/>
          <cell r="AB95" t="str">
            <v>Berlin</v>
          </cell>
          <cell r="AC95" t="str">
            <v>Lichtenberg</v>
          </cell>
          <cell r="AD95" t="str">
            <v>Friedrichsfelde</v>
          </cell>
          <cell r="AE95" t="str">
            <v>Berlin, Gensinger Str. 59-61, 79-81</v>
          </cell>
          <cell r="AF95" t="str">
            <v>3016/3016/3016/2030/1001</v>
          </cell>
          <cell r="AG95">
            <v>2030</v>
          </cell>
          <cell r="AH95"/>
          <cell r="AI95">
            <v>1</v>
          </cell>
          <cell r="AJ95">
            <v>48</v>
          </cell>
          <cell r="AK95">
            <v>1</v>
          </cell>
          <cell r="AL95">
            <v>4248.8500000000013</v>
          </cell>
          <cell r="AM95">
            <v>30</v>
          </cell>
          <cell r="AN95">
            <v>30</v>
          </cell>
          <cell r="AO95">
            <v>30</v>
          </cell>
          <cell r="AP95" t="str">
            <v>-</v>
          </cell>
          <cell r="AQ95" t="str">
            <v>3016.100.01</v>
          </cell>
          <cell r="AR95">
            <v>6</v>
          </cell>
          <cell r="AS95">
            <v>5</v>
          </cell>
          <cell r="AT95">
            <v>3</v>
          </cell>
          <cell r="AU95">
            <v>35672</v>
          </cell>
          <cell r="AV95">
            <v>46387</v>
          </cell>
          <cell r="AW95">
            <v>35672</v>
          </cell>
          <cell r="AX95">
            <v>46387</v>
          </cell>
          <cell r="AY95">
            <v>39448</v>
          </cell>
          <cell r="AZ95">
            <v>46387</v>
          </cell>
          <cell r="BA95" t="str">
            <v>-</v>
          </cell>
          <cell r="BB95" t="str">
            <v>-</v>
          </cell>
          <cell r="BC95">
            <v>36039</v>
          </cell>
          <cell r="BD95">
            <v>46387</v>
          </cell>
          <cell r="BE95" t="str">
            <v>-</v>
          </cell>
          <cell r="BF95" t="str">
            <v>-</v>
          </cell>
          <cell r="BG95">
            <v>41214</v>
          </cell>
          <cell r="BH95">
            <v>46112</v>
          </cell>
          <cell r="BI95"/>
          <cell r="BJ95" t="str">
            <v>W</v>
          </cell>
          <cell r="BK95" t="str">
            <v>W</v>
          </cell>
          <cell r="BL95" t="str">
            <v>G</v>
          </cell>
          <cell r="BM95" t="str">
            <v>G</v>
          </cell>
          <cell r="BN95" t="str">
            <v>G</v>
          </cell>
          <cell r="BO95" t="str">
            <v>G</v>
          </cell>
          <cell r="BP95" t="str">
            <v>G</v>
          </cell>
          <cell r="BQ95" t="str">
            <v>entfällt</v>
          </cell>
          <cell r="BR95" t="str">
            <v>W3</v>
          </cell>
          <cell r="BS95" t="str">
            <v>W3</v>
          </cell>
          <cell r="BT95" t="str">
            <v>G3</v>
          </cell>
          <cell r="BU95" t="str">
            <v>G3</v>
          </cell>
          <cell r="BV95" t="str">
            <v>G3</v>
          </cell>
          <cell r="BW95" t="str">
            <v>G3</v>
          </cell>
          <cell r="BX95" t="str">
            <v>G3</v>
          </cell>
          <cell r="BY95" t="str">
            <v>entfällt</v>
          </cell>
          <cell r="BZ95">
            <v>14813.07</v>
          </cell>
          <cell r="CA95">
            <v>3.4863716064346812</v>
          </cell>
          <cell r="CB95">
            <v>4025.6529999999998</v>
          </cell>
          <cell r="CC95">
            <v>1157.241</v>
          </cell>
          <cell r="CD95">
            <v>3165.8780000000002</v>
          </cell>
          <cell r="CE95">
            <v>285.57400000000001</v>
          </cell>
          <cell r="CF95">
            <v>61.213999999999999</v>
          </cell>
          <cell r="CG95">
            <v>0</v>
          </cell>
          <cell r="CH95">
            <v>29</v>
          </cell>
          <cell r="CI95">
            <v>9.2110000000000003</v>
          </cell>
          <cell r="CJ95">
            <v>2197.134</v>
          </cell>
          <cell r="CK95">
            <v>0</v>
          </cell>
          <cell r="CL95">
            <v>0</v>
          </cell>
          <cell r="CM95">
            <v>60.289000000000001</v>
          </cell>
          <cell r="CN95">
            <v>0</v>
          </cell>
          <cell r="CO95">
            <v>530.38599999999997</v>
          </cell>
          <cell r="CP95">
            <v>24</v>
          </cell>
          <cell r="CQ95">
            <v>89.906000000000006</v>
          </cell>
          <cell r="CR95">
            <v>29.18</v>
          </cell>
          <cell r="CS95">
            <v>0</v>
          </cell>
          <cell r="CT95">
            <v>0</v>
          </cell>
          <cell r="CU95">
            <v>26</v>
          </cell>
          <cell r="CV95">
            <v>0</v>
          </cell>
          <cell r="CW95">
            <v>0</v>
          </cell>
          <cell r="CX95">
            <v>2.5019999999999998</v>
          </cell>
          <cell r="CY95">
            <v>0</v>
          </cell>
          <cell r="CZ95">
            <v>15.834</v>
          </cell>
          <cell r="DA95">
            <v>0</v>
          </cell>
          <cell r="DB95">
            <v>0</v>
          </cell>
          <cell r="DC95">
            <v>0</v>
          </cell>
          <cell r="DD95">
            <v>0</v>
          </cell>
          <cell r="DE95">
            <v>246</v>
          </cell>
          <cell r="DF95">
            <v>0</v>
          </cell>
          <cell r="DG95">
            <v>0</v>
          </cell>
          <cell r="DH95">
            <v>0</v>
          </cell>
          <cell r="DI95">
            <v>0</v>
          </cell>
          <cell r="DJ95">
            <v>0</v>
          </cell>
          <cell r="DK95">
            <v>0</v>
          </cell>
          <cell r="DL95">
            <v>0</v>
          </cell>
          <cell r="DM95">
            <v>136.011</v>
          </cell>
          <cell r="DN95">
            <v>0</v>
          </cell>
          <cell r="DO95">
            <v>0</v>
          </cell>
          <cell r="DP95">
            <v>0</v>
          </cell>
          <cell r="DQ95">
            <v>609.52</v>
          </cell>
          <cell r="DR95">
            <v>0</v>
          </cell>
          <cell r="DS95">
            <v>0</v>
          </cell>
          <cell r="DT95">
            <v>609.52</v>
          </cell>
          <cell r="DU95">
            <v>0</v>
          </cell>
          <cell r="DV95">
            <v>0</v>
          </cell>
          <cell r="DW95">
            <v>0</v>
          </cell>
          <cell r="DX95">
            <v>0</v>
          </cell>
          <cell r="DY95">
            <v>0</v>
          </cell>
          <cell r="DZ95">
            <v>0</v>
          </cell>
          <cell r="EA95">
            <v>0</v>
          </cell>
          <cell r="EB95">
            <v>7.47</v>
          </cell>
          <cell r="EC95">
            <v>3.2</v>
          </cell>
          <cell r="ED95">
            <v>0</v>
          </cell>
          <cell r="EE95">
            <v>0</v>
          </cell>
          <cell r="EF95">
            <v>10.67</v>
          </cell>
          <cell r="EG95">
            <v>0</v>
          </cell>
          <cell r="EH95">
            <v>0</v>
          </cell>
          <cell r="EI95">
            <v>0</v>
          </cell>
          <cell r="EJ95">
            <v>0</v>
          </cell>
          <cell r="EK95">
            <v>0</v>
          </cell>
          <cell r="EL95">
            <v>0.72</v>
          </cell>
          <cell r="EM95">
            <v>46</v>
          </cell>
          <cell r="EN95">
            <v>181.86</v>
          </cell>
          <cell r="EO95">
            <v>1</v>
          </cell>
          <cell r="EP95" t="str">
            <v>ja</v>
          </cell>
          <cell r="EQ95">
            <v>206.12</v>
          </cell>
          <cell r="ER95">
            <v>414.06999999999994</v>
          </cell>
          <cell r="ES95">
            <v>620.18999999999994</v>
          </cell>
          <cell r="ET95" t="str">
            <v>entfällt</v>
          </cell>
          <cell r="EU95" t="str">
            <v>entfällt</v>
          </cell>
          <cell r="EV95">
            <v>4680.3398065519623</v>
          </cell>
          <cell r="EW95">
            <v>46.657997526080074</v>
          </cell>
          <cell r="EX95">
            <v>3565.6713320443591</v>
          </cell>
          <cell r="EY95">
            <v>298.99831961239244</v>
          </cell>
          <cell r="EZ95">
            <v>4751.1504141336272</v>
          </cell>
          <cell r="FA95">
            <v>24.036966174625658</v>
          </cell>
          <cell r="FB95">
            <v>1444.0514703186798</v>
          </cell>
          <cell r="FC95">
            <v>2.1636936382742236</v>
          </cell>
          <cell r="FD95">
            <v>14813.070000000002</v>
          </cell>
        </row>
        <row r="96">
          <cell r="I96">
            <v>2137</v>
          </cell>
          <cell r="J96" t="str">
            <v>Berlin, Lieselotte-Berger-Str. 33-37</v>
          </cell>
          <cell r="K96" t="str">
            <v>Team 02</v>
          </cell>
          <cell r="L96" t="str">
            <v>Team 1 &amp; 2</v>
          </cell>
          <cell r="M96" t="str">
            <v>Gauger, Sebastian</v>
          </cell>
          <cell r="N96" t="str">
            <v>Schroll, Marcel</v>
          </cell>
          <cell r="O96" t="str">
            <v>Cipriani, Sylke</v>
          </cell>
          <cell r="P96" t="str">
            <v>Geisthardt, Alexandra / Walter, Heike</v>
          </cell>
          <cell r="Q96" t="str">
            <v>Bauer, Ralf</v>
          </cell>
          <cell r="R96" t="str">
            <v>3016.002.01</v>
          </cell>
          <cell r="S96" t="str">
            <v>3016.100.02</v>
          </cell>
          <cell r="T96" t="str">
            <v>40</v>
          </cell>
          <cell r="U96" t="str">
            <v>Mietwohnanlage</v>
          </cell>
          <cell r="V96"/>
          <cell r="W96" t="str">
            <v>TN04</v>
          </cell>
          <cell r="X96" t="str">
            <v>Wohnen</v>
          </cell>
          <cell r="Y96" t="str">
            <v>Wohnen</v>
          </cell>
          <cell r="Z96" t="str">
            <v>Berlin</v>
          </cell>
          <cell r="AA96" t="str">
            <v>12355</v>
          </cell>
          <cell r="AB96" t="str">
            <v>Berlin</v>
          </cell>
          <cell r="AC96" t="str">
            <v>Neukölln</v>
          </cell>
          <cell r="AD96" t="str">
            <v>Rudow</v>
          </cell>
          <cell r="AE96" t="str">
            <v>Elisabeth-Selbert-Str. 35</v>
          </cell>
          <cell r="AF96" t="str">
            <v>3016/3016/3016/2137/0002</v>
          </cell>
          <cell r="AG96">
            <v>2137</v>
          </cell>
          <cell r="AH96" t="str">
            <v>LBB09 LBB Fonds 9 Standort 02 Teilgarantie 01</v>
          </cell>
          <cell r="AI96">
            <v>1</v>
          </cell>
          <cell r="AJ96">
            <v>223</v>
          </cell>
          <cell r="AK96">
            <v>0</v>
          </cell>
          <cell r="AL96">
            <v>14929</v>
          </cell>
          <cell r="AM96">
            <v>971.19</v>
          </cell>
          <cell r="AN96">
            <v>679.32</v>
          </cell>
          <cell r="AO96">
            <v>679.32</v>
          </cell>
          <cell r="AP96" t="str">
            <v>-</v>
          </cell>
          <cell r="AQ96" t="str">
            <v>3016.100.02</v>
          </cell>
          <cell r="AR96">
            <v>5</v>
          </cell>
          <cell r="AS96">
            <v>22</v>
          </cell>
          <cell r="AT96">
            <v>5</v>
          </cell>
          <cell r="AU96">
            <v>42370</v>
          </cell>
          <cell r="AV96">
            <v>46387</v>
          </cell>
          <cell r="AW96">
            <v>42370</v>
          </cell>
          <cell r="AX96">
            <v>46387</v>
          </cell>
          <cell r="AY96">
            <v>46197</v>
          </cell>
          <cell r="AZ96">
            <v>46197</v>
          </cell>
          <cell r="BA96">
            <v>42370</v>
          </cell>
          <cell r="BB96">
            <v>46387</v>
          </cell>
          <cell r="BC96">
            <v>42370</v>
          </cell>
          <cell r="BD96">
            <v>46387</v>
          </cell>
          <cell r="BE96" t="str">
            <v>-</v>
          </cell>
          <cell r="BF96" t="str">
            <v>-</v>
          </cell>
          <cell r="BG96">
            <v>42370</v>
          </cell>
          <cell r="BH96">
            <v>46387</v>
          </cell>
          <cell r="BI96"/>
          <cell r="BJ96" t="str">
            <v>W</v>
          </cell>
          <cell r="BK96" t="str">
            <v>W</v>
          </cell>
          <cell r="BL96" t="str">
            <v>G</v>
          </cell>
          <cell r="BM96" t="str">
            <v>G</v>
          </cell>
          <cell r="BN96" t="str">
            <v>G</v>
          </cell>
          <cell r="BO96" t="str">
            <v>G</v>
          </cell>
          <cell r="BP96" t="str">
            <v>G</v>
          </cell>
          <cell r="BQ96" t="str">
            <v>entfällt</v>
          </cell>
          <cell r="BR96" t="str">
            <v>W5</v>
          </cell>
          <cell r="BS96" t="str">
            <v>W5</v>
          </cell>
          <cell r="BT96" t="str">
            <v>G5</v>
          </cell>
          <cell r="BU96" t="str">
            <v>G5</v>
          </cell>
          <cell r="BV96" t="str">
            <v>G5</v>
          </cell>
          <cell r="BW96" t="str">
            <v>G5</v>
          </cell>
          <cell r="BX96" t="str">
            <v>G5</v>
          </cell>
          <cell r="BY96" t="str">
            <v>entfällt</v>
          </cell>
          <cell r="BZ96">
            <v>54336.720000000023</v>
          </cell>
          <cell r="CA96">
            <v>3.6396757987808979</v>
          </cell>
          <cell r="CB96">
            <v>15114.57</v>
          </cell>
          <cell r="CC96">
            <v>4583.2659999999996</v>
          </cell>
          <cell r="CD96">
            <v>7456.9610000000002</v>
          </cell>
          <cell r="CE96">
            <v>145.42400000000001</v>
          </cell>
          <cell r="CF96">
            <v>94.706000000000003</v>
          </cell>
          <cell r="CG96">
            <v>0</v>
          </cell>
          <cell r="CH96">
            <v>493</v>
          </cell>
          <cell r="CI96">
            <v>291.94799999999998</v>
          </cell>
          <cell r="CJ96">
            <v>2365.6680000000001</v>
          </cell>
          <cell r="CK96">
            <v>0</v>
          </cell>
          <cell r="CL96">
            <v>0</v>
          </cell>
          <cell r="CM96">
            <v>107.17100000000001</v>
          </cell>
          <cell r="CN96">
            <v>0</v>
          </cell>
          <cell r="CO96">
            <v>4202.0190000000002</v>
          </cell>
          <cell r="CP96">
            <v>1285</v>
          </cell>
          <cell r="CQ96">
            <v>0</v>
          </cell>
          <cell r="CR96">
            <v>177.71700000000001</v>
          </cell>
          <cell r="CS96">
            <v>0</v>
          </cell>
          <cell r="CT96">
            <v>976.34199999999998</v>
          </cell>
          <cell r="CU96">
            <v>76</v>
          </cell>
          <cell r="CV96">
            <v>0</v>
          </cell>
          <cell r="CW96">
            <v>588</v>
          </cell>
          <cell r="CX96">
            <v>28.757999999999999</v>
          </cell>
          <cell r="CY96">
            <v>1370.0920000000001</v>
          </cell>
          <cell r="CZ96">
            <v>230.08600000000001</v>
          </cell>
          <cell r="DA96">
            <v>0</v>
          </cell>
          <cell r="DB96">
            <v>0</v>
          </cell>
          <cell r="DC96">
            <v>0</v>
          </cell>
          <cell r="DD96">
            <v>0</v>
          </cell>
          <cell r="DE96">
            <v>1260</v>
          </cell>
          <cell r="DF96">
            <v>0</v>
          </cell>
          <cell r="DG96">
            <v>6</v>
          </cell>
          <cell r="DH96">
            <v>0</v>
          </cell>
          <cell r="DI96">
            <v>0</v>
          </cell>
          <cell r="DJ96">
            <v>0</v>
          </cell>
          <cell r="DK96">
            <v>185</v>
          </cell>
          <cell r="DL96">
            <v>0</v>
          </cell>
          <cell r="DM96">
            <v>2715.7820000000002</v>
          </cell>
          <cell r="DN96">
            <v>0</v>
          </cell>
          <cell r="DO96">
            <v>0</v>
          </cell>
          <cell r="DP96">
            <v>0</v>
          </cell>
          <cell r="DQ96">
            <v>3730.16</v>
          </cell>
          <cell r="DR96">
            <v>0</v>
          </cell>
          <cell r="DS96">
            <v>0</v>
          </cell>
          <cell r="DT96">
            <v>3730.16</v>
          </cell>
          <cell r="DU96">
            <v>0</v>
          </cell>
          <cell r="DV96">
            <v>0</v>
          </cell>
          <cell r="DW96">
            <v>0</v>
          </cell>
          <cell r="DX96">
            <v>0</v>
          </cell>
          <cell r="DY96">
            <v>0</v>
          </cell>
          <cell r="DZ96">
            <v>0</v>
          </cell>
          <cell r="EA96">
            <v>0</v>
          </cell>
          <cell r="EB96">
            <v>0</v>
          </cell>
          <cell r="EC96">
            <v>19.739999999999998</v>
          </cell>
          <cell r="ED96">
            <v>0</v>
          </cell>
          <cell r="EE96">
            <v>0</v>
          </cell>
          <cell r="EF96">
            <v>19.739999999999998</v>
          </cell>
          <cell r="EG96">
            <v>0</v>
          </cell>
          <cell r="EH96">
            <v>0</v>
          </cell>
          <cell r="EI96">
            <v>0</v>
          </cell>
          <cell r="EJ96">
            <v>0</v>
          </cell>
          <cell r="EK96">
            <v>0</v>
          </cell>
          <cell r="EL96">
            <v>16.2</v>
          </cell>
          <cell r="EM96">
            <v>281</v>
          </cell>
          <cell r="EN96">
            <v>546.28</v>
          </cell>
          <cell r="EO96">
            <v>1</v>
          </cell>
          <cell r="EP96" t="str">
            <v>ja</v>
          </cell>
          <cell r="EQ96">
            <v>2098</v>
          </cell>
          <cell r="ER96">
            <v>1651.8999999999996</v>
          </cell>
          <cell r="ES96">
            <v>3749.8999999999996</v>
          </cell>
          <cell r="ET96" t="str">
            <v>entfällt</v>
          </cell>
          <cell r="EU96" t="str">
            <v>entfällt</v>
          </cell>
          <cell r="EV96">
            <v>17168.238155457868</v>
          </cell>
          <cell r="EW96">
            <v>171.1490290220263</v>
          </cell>
          <cell r="EX96">
            <v>13079.455155570146</v>
          </cell>
          <cell r="EY96">
            <v>1096.7738607357614</v>
          </cell>
          <cell r="EZ96">
            <v>17427.982837498443</v>
          </cell>
          <cell r="FA96">
            <v>88.171452688747578</v>
          </cell>
          <cell r="FB96">
            <v>5297.0127332345328</v>
          </cell>
          <cell r="FC96">
            <v>7.936775792505391</v>
          </cell>
          <cell r="FD96">
            <v>54336.72000000003</v>
          </cell>
        </row>
        <row r="97">
          <cell r="I97">
            <v>2222</v>
          </cell>
          <cell r="J97" t="str">
            <v>Berlin, Gesellschaftstr. 26-29</v>
          </cell>
          <cell r="K97" t="str">
            <v>Team 01</v>
          </cell>
          <cell r="L97" t="str">
            <v>Team 1 &amp; 2</v>
          </cell>
          <cell r="M97" t="str">
            <v>Gauger, Sebastian</v>
          </cell>
          <cell r="N97" t="str">
            <v>Schroll, Marcel</v>
          </cell>
          <cell r="O97" t="str">
            <v>Kuss, Alexandra</v>
          </cell>
          <cell r="P97" t="str">
            <v>Specht, Ronny</v>
          </cell>
          <cell r="Q97" t="str">
            <v>McKie, Jody</v>
          </cell>
          <cell r="R97" t="str">
            <v>3016.009.01</v>
          </cell>
          <cell r="S97" t="str">
            <v>3016.100.09</v>
          </cell>
          <cell r="T97" t="str">
            <v>40</v>
          </cell>
          <cell r="U97" t="str">
            <v>Mietwohnanlage</v>
          </cell>
          <cell r="V97"/>
          <cell r="W97" t="str">
            <v>TN04</v>
          </cell>
          <cell r="X97" t="str">
            <v>Wohnen</v>
          </cell>
          <cell r="Y97" t="str">
            <v>Wohnen</v>
          </cell>
          <cell r="Z97" t="str">
            <v>Berlin</v>
          </cell>
          <cell r="AA97" t="str">
            <v>13409</v>
          </cell>
          <cell r="AB97" t="str">
            <v>Berlin</v>
          </cell>
          <cell r="AC97" t="str">
            <v>Reinickendorf</v>
          </cell>
          <cell r="AD97" t="str">
            <v>Reinickendorf</v>
          </cell>
          <cell r="AE97" t="str">
            <v>Gesellschaftstr. 26</v>
          </cell>
          <cell r="AF97" t="str">
            <v>3016/3016/3016/2222/0001</v>
          </cell>
          <cell r="AG97">
            <v>2222</v>
          </cell>
          <cell r="AH97" t="str">
            <v>LBB09 LBB Fonds 9 Standort 09 Teilgarantie 01</v>
          </cell>
          <cell r="AI97">
            <v>1</v>
          </cell>
          <cell r="AJ97">
            <v>84</v>
          </cell>
          <cell r="AK97">
            <v>0</v>
          </cell>
          <cell r="AL97">
            <v>5773.6200000000026</v>
          </cell>
          <cell r="AM97">
            <v>904.34999999999991</v>
          </cell>
          <cell r="AN97">
            <v>584.04</v>
          </cell>
          <cell r="AO97">
            <v>584.04</v>
          </cell>
          <cell r="AP97" t="str">
            <v>-</v>
          </cell>
          <cell r="AQ97" t="str">
            <v>3016.100.09</v>
          </cell>
          <cell r="AR97">
            <v>6</v>
          </cell>
          <cell r="AS97">
            <v>6</v>
          </cell>
          <cell r="AT97">
            <v>6</v>
          </cell>
          <cell r="AU97">
            <v>44197</v>
          </cell>
          <cell r="AV97">
            <v>46387</v>
          </cell>
          <cell r="AW97">
            <v>44197</v>
          </cell>
          <cell r="AX97">
            <v>46387</v>
          </cell>
          <cell r="AY97">
            <v>44197</v>
          </cell>
          <cell r="AZ97">
            <v>46387</v>
          </cell>
          <cell r="BA97" t="str">
            <v>-</v>
          </cell>
          <cell r="BB97" t="str">
            <v>-</v>
          </cell>
          <cell r="BC97">
            <v>44197</v>
          </cell>
          <cell r="BD97">
            <v>46387</v>
          </cell>
          <cell r="BE97" t="str">
            <v>-</v>
          </cell>
          <cell r="BF97" t="str">
            <v>-</v>
          </cell>
          <cell r="BG97">
            <v>44623</v>
          </cell>
          <cell r="BH97">
            <v>46507</v>
          </cell>
          <cell r="BI97"/>
          <cell r="BJ97" t="str">
            <v>W</v>
          </cell>
          <cell r="BK97" t="str">
            <v>W</v>
          </cell>
          <cell r="BL97" t="str">
            <v>G</v>
          </cell>
          <cell r="BM97" t="str">
            <v>G</v>
          </cell>
          <cell r="BN97" t="str">
            <v>G</v>
          </cell>
          <cell r="BO97" t="str">
            <v>G</v>
          </cell>
          <cell r="BP97" t="str">
            <v>G</v>
          </cell>
          <cell r="BQ97" t="str">
            <v>entfällt</v>
          </cell>
          <cell r="BR97" t="str">
            <v>W6</v>
          </cell>
          <cell r="BS97" t="str">
            <v>W6</v>
          </cell>
          <cell r="BT97" t="str">
            <v>G6</v>
          </cell>
          <cell r="BU97" t="str">
            <v>G6</v>
          </cell>
          <cell r="BV97" t="str">
            <v>G6</v>
          </cell>
          <cell r="BW97" t="str">
            <v>G6</v>
          </cell>
          <cell r="BX97" t="str">
            <v>G6</v>
          </cell>
          <cell r="BY97" t="str">
            <v>entfällt</v>
          </cell>
          <cell r="BZ97">
            <v>24982.640000000003</v>
          </cell>
          <cell r="CA97">
            <v>4.3270322605228593</v>
          </cell>
          <cell r="CB97">
            <v>5086.567</v>
          </cell>
          <cell r="CC97">
            <v>1441.5820000000001</v>
          </cell>
          <cell r="CD97">
            <v>3513.5749999999998</v>
          </cell>
          <cell r="CE97">
            <v>739.60799999999995</v>
          </cell>
          <cell r="CF97">
            <v>287.64400000000001</v>
          </cell>
          <cell r="CG97">
            <v>0</v>
          </cell>
          <cell r="CH97">
            <v>32</v>
          </cell>
          <cell r="CI97">
            <v>136.68899999999999</v>
          </cell>
          <cell r="CJ97">
            <v>1269.079</v>
          </cell>
          <cell r="CK97">
            <v>0</v>
          </cell>
          <cell r="CL97">
            <v>0</v>
          </cell>
          <cell r="CM97">
            <v>106.899</v>
          </cell>
          <cell r="CN97">
            <v>0</v>
          </cell>
          <cell r="CO97">
            <v>948.44399999999996</v>
          </cell>
          <cell r="CP97">
            <v>243</v>
          </cell>
          <cell r="CQ97">
            <v>0</v>
          </cell>
          <cell r="CR97">
            <v>124.036</v>
          </cell>
          <cell r="CS97">
            <v>0</v>
          </cell>
          <cell r="CT97">
            <v>44.646000000000001</v>
          </cell>
          <cell r="CU97">
            <v>31</v>
          </cell>
          <cell r="CV97">
            <v>0</v>
          </cell>
          <cell r="CW97">
            <v>8</v>
          </cell>
          <cell r="CX97">
            <v>5.17</v>
          </cell>
          <cell r="CY97">
            <v>190.065</v>
          </cell>
          <cell r="CZ97">
            <v>27.576000000000001</v>
          </cell>
          <cell r="DA97">
            <v>0</v>
          </cell>
          <cell r="DB97">
            <v>0</v>
          </cell>
          <cell r="DC97">
            <v>0</v>
          </cell>
          <cell r="DD97">
            <v>0</v>
          </cell>
          <cell r="DE97">
            <v>284</v>
          </cell>
          <cell r="DF97">
            <v>0</v>
          </cell>
          <cell r="DG97">
            <v>0</v>
          </cell>
          <cell r="DH97">
            <v>0</v>
          </cell>
          <cell r="DI97">
            <v>0</v>
          </cell>
          <cell r="DJ97">
            <v>0</v>
          </cell>
          <cell r="DK97">
            <v>210</v>
          </cell>
          <cell r="DL97">
            <v>0</v>
          </cell>
          <cell r="DM97">
            <v>399.15100000000001</v>
          </cell>
          <cell r="DN97">
            <v>0</v>
          </cell>
          <cell r="DO97">
            <v>0</v>
          </cell>
          <cell r="DP97">
            <v>0</v>
          </cell>
          <cell r="DQ97">
            <v>418.26</v>
          </cell>
          <cell r="DR97">
            <v>0</v>
          </cell>
          <cell r="DS97">
            <v>583.54</v>
          </cell>
          <cell r="DT97">
            <v>1001.8</v>
          </cell>
          <cell r="DU97">
            <v>0</v>
          </cell>
          <cell r="DV97">
            <v>0</v>
          </cell>
          <cell r="DW97">
            <v>0</v>
          </cell>
          <cell r="DX97">
            <v>0</v>
          </cell>
          <cell r="DY97">
            <v>0</v>
          </cell>
          <cell r="DZ97">
            <v>0</v>
          </cell>
          <cell r="EA97">
            <v>0</v>
          </cell>
          <cell r="EB97">
            <v>10.130000000000001</v>
          </cell>
          <cell r="EC97">
            <v>0</v>
          </cell>
          <cell r="ED97">
            <v>0</v>
          </cell>
          <cell r="EE97">
            <v>0</v>
          </cell>
          <cell r="EF97">
            <v>10.130000000000001</v>
          </cell>
          <cell r="EG97">
            <v>0</v>
          </cell>
          <cell r="EH97">
            <v>0</v>
          </cell>
          <cell r="EI97">
            <v>3.4</v>
          </cell>
          <cell r="EJ97">
            <v>0</v>
          </cell>
          <cell r="EK97">
            <v>3.4</v>
          </cell>
          <cell r="EL97">
            <v>1.8</v>
          </cell>
          <cell r="EM97">
            <v>44</v>
          </cell>
          <cell r="EN97">
            <v>146.99</v>
          </cell>
          <cell r="EO97">
            <v>1</v>
          </cell>
          <cell r="EP97" t="str">
            <v>ja</v>
          </cell>
          <cell r="EQ97">
            <v>460</v>
          </cell>
          <cell r="ER97">
            <v>555.32999999999993</v>
          </cell>
          <cell r="ES97">
            <v>1015.3299999999999</v>
          </cell>
          <cell r="ET97" t="str">
            <v>entfällt</v>
          </cell>
          <cell r="EU97" t="str">
            <v>entfällt</v>
          </cell>
          <cell r="EV97">
            <v>7893.5186605313647</v>
          </cell>
          <cell r="EW97">
            <v>78.689964694350962</v>
          </cell>
          <cell r="EX97">
            <v>6013.6003709416555</v>
          </cell>
          <cell r="EY97">
            <v>504.26868835976211</v>
          </cell>
          <cell r="EZ97">
            <v>8012.9426501158323</v>
          </cell>
          <cell r="FA97">
            <v>40.538988382074074</v>
          </cell>
          <cell r="FB97">
            <v>2435.4315496006075</v>
          </cell>
          <cell r="FC97">
            <v>3.6491273743589385</v>
          </cell>
          <cell r="FD97">
            <v>24982.640000000007</v>
          </cell>
        </row>
        <row r="98">
          <cell r="I98">
            <v>3050</v>
          </cell>
          <cell r="J98" t="str">
            <v>Potsdam, Erich-Weinert-Str. 71</v>
          </cell>
          <cell r="K98" t="str">
            <v>Team 01</v>
          </cell>
          <cell r="L98" t="str">
            <v>Team 1 &amp; 2</v>
          </cell>
          <cell r="M98" t="str">
            <v>Gauger, Sebastian</v>
          </cell>
          <cell r="N98" t="str">
            <v>Schroll, Marcel</v>
          </cell>
          <cell r="O98" t="str">
            <v>Preis, Andrea</v>
          </cell>
          <cell r="P98" t="str">
            <v>Ritter, Marie-Christin / Hilbrecht, Dirk</v>
          </cell>
          <cell r="Q98" t="str">
            <v>McKie, Jody</v>
          </cell>
          <cell r="R98" t="str">
            <v>3016.010.01</v>
          </cell>
          <cell r="S98" t="str">
            <v>3016.100.10</v>
          </cell>
          <cell r="T98" t="str">
            <v>40</v>
          </cell>
          <cell r="U98" t="str">
            <v>Mietwohnanlage</v>
          </cell>
          <cell r="V98"/>
          <cell r="W98" t="str">
            <v>TN04</v>
          </cell>
          <cell r="X98" t="str">
            <v>Wohnen</v>
          </cell>
          <cell r="Y98" t="str">
            <v>Wohnen</v>
          </cell>
          <cell r="Z98" t="str">
            <v>Brandenburg</v>
          </cell>
          <cell r="AA98" t="str">
            <v>14478</v>
          </cell>
          <cell r="AB98" t="str">
            <v>Potsdam</v>
          </cell>
          <cell r="AC98"/>
          <cell r="AD98"/>
          <cell r="AE98" t="str">
            <v>Erich-Weinert-Str. 71</v>
          </cell>
          <cell r="AF98" t="str">
            <v>3016/3016/3016/3050/0001</v>
          </cell>
          <cell r="AG98">
            <v>3050</v>
          </cell>
          <cell r="AH98" t="str">
            <v>LBB09 LBB Fonds 9 Standort 10 Teilgarantie 01</v>
          </cell>
          <cell r="AI98">
            <v>1</v>
          </cell>
          <cell r="AJ98">
            <v>85</v>
          </cell>
          <cell r="AK98">
            <v>0</v>
          </cell>
          <cell r="AL98">
            <v>4949.7000000000035</v>
          </cell>
          <cell r="AM98">
            <v>663.06</v>
          </cell>
          <cell r="AN98">
            <v>476.07</v>
          </cell>
          <cell r="AO98">
            <v>475.12</v>
          </cell>
          <cell r="AP98" t="str">
            <v>-</v>
          </cell>
          <cell r="AQ98" t="str">
            <v>3016.100.10</v>
          </cell>
          <cell r="AR98">
            <v>5</v>
          </cell>
          <cell r="AS98">
            <v>1</v>
          </cell>
          <cell r="AT98" t="str">
            <v>B1</v>
          </cell>
          <cell r="AU98">
            <v>42736</v>
          </cell>
          <cell r="AV98">
            <v>46387</v>
          </cell>
          <cell r="AW98">
            <v>42736</v>
          </cell>
          <cell r="AX98">
            <v>46387</v>
          </cell>
          <cell r="AY98">
            <v>42736</v>
          </cell>
          <cell r="AZ98">
            <v>46387</v>
          </cell>
          <cell r="BA98" t="str">
            <v>-</v>
          </cell>
          <cell r="BB98" t="str">
            <v>-</v>
          </cell>
          <cell r="BC98">
            <v>42736</v>
          </cell>
          <cell r="BD98">
            <v>46387</v>
          </cell>
          <cell r="BE98" t="str">
            <v>-</v>
          </cell>
          <cell r="BF98" t="str">
            <v>-</v>
          </cell>
          <cell r="BG98">
            <v>42736</v>
          </cell>
          <cell r="BH98">
            <v>46387</v>
          </cell>
          <cell r="BI98"/>
          <cell r="BJ98" t="str">
            <v>W</v>
          </cell>
          <cell r="BK98" t="str">
            <v>W</v>
          </cell>
          <cell r="BL98" t="str">
            <v>G</v>
          </cell>
          <cell r="BM98" t="str">
            <v>G</v>
          </cell>
          <cell r="BN98" t="str">
            <v>G</v>
          </cell>
          <cell r="BO98" t="str">
            <v>G</v>
          </cell>
          <cell r="BP98" t="str">
            <v>G</v>
          </cell>
          <cell r="BQ98" t="str">
            <v>entfällt</v>
          </cell>
          <cell r="BR98" t="str">
            <v>WB1</v>
          </cell>
          <cell r="BS98" t="str">
            <v>WB1</v>
          </cell>
          <cell r="BT98" t="str">
            <v>GB1</v>
          </cell>
          <cell r="BU98" t="str">
            <v>GB1</v>
          </cell>
          <cell r="BV98" t="str">
            <v>GB1</v>
          </cell>
          <cell r="BW98" t="str">
            <v>GB1</v>
          </cell>
          <cell r="BX98" t="str">
            <v>GB1</v>
          </cell>
          <cell r="BY98" t="str">
            <v>entfällt</v>
          </cell>
          <cell r="BZ98">
            <v>15141.180000000004</v>
          </cell>
          <cell r="CA98">
            <v>3.0590096369476925</v>
          </cell>
          <cell r="CB98">
            <v>4014.3910000000001</v>
          </cell>
          <cell r="CC98">
            <v>1492.1869999999999</v>
          </cell>
          <cell r="CD98">
            <v>2440.8009999999999</v>
          </cell>
          <cell r="CE98">
            <v>203.76499999999999</v>
          </cell>
          <cell r="CF98">
            <v>0</v>
          </cell>
          <cell r="CG98">
            <v>0</v>
          </cell>
          <cell r="CH98">
            <v>74</v>
          </cell>
          <cell r="CI98">
            <v>0</v>
          </cell>
          <cell r="CJ98">
            <v>1071.0170000000001</v>
          </cell>
          <cell r="CK98">
            <v>0</v>
          </cell>
          <cell r="CL98">
            <v>0</v>
          </cell>
          <cell r="CM98">
            <v>0</v>
          </cell>
          <cell r="CN98">
            <v>0</v>
          </cell>
          <cell r="CO98">
            <v>1092.4880000000001</v>
          </cell>
          <cell r="CP98">
            <v>416</v>
          </cell>
          <cell r="CQ98">
            <v>0</v>
          </cell>
          <cell r="CR98">
            <v>0</v>
          </cell>
          <cell r="CS98">
            <v>1</v>
          </cell>
          <cell r="CT98">
            <v>27.295000000000002</v>
          </cell>
          <cell r="CU98">
            <v>20</v>
          </cell>
          <cell r="CV98">
            <v>0</v>
          </cell>
          <cell r="CW98">
            <v>0</v>
          </cell>
          <cell r="CX98">
            <v>6.0739999999999998</v>
          </cell>
          <cell r="CY98">
            <v>179.67699999999999</v>
          </cell>
          <cell r="CZ98">
            <v>1.222</v>
          </cell>
          <cell r="DA98">
            <v>0</v>
          </cell>
          <cell r="DB98">
            <v>0</v>
          </cell>
          <cell r="DC98">
            <v>0</v>
          </cell>
          <cell r="DD98">
            <v>0</v>
          </cell>
          <cell r="DE98">
            <v>189</v>
          </cell>
          <cell r="DF98">
            <v>0</v>
          </cell>
          <cell r="DG98">
            <v>0</v>
          </cell>
          <cell r="DH98">
            <v>0</v>
          </cell>
          <cell r="DI98">
            <v>116</v>
          </cell>
          <cell r="DJ98">
            <v>0</v>
          </cell>
          <cell r="DK98">
            <v>0</v>
          </cell>
          <cell r="DL98">
            <v>0</v>
          </cell>
          <cell r="DM98">
            <v>292.06099999999998</v>
          </cell>
          <cell r="DN98">
            <v>1196.3599999999999</v>
          </cell>
          <cell r="DO98">
            <v>0</v>
          </cell>
          <cell r="DP98">
            <v>0</v>
          </cell>
          <cell r="DQ98">
            <v>422.31</v>
          </cell>
          <cell r="DR98">
            <v>17.27</v>
          </cell>
          <cell r="DS98">
            <v>0</v>
          </cell>
          <cell r="DT98">
            <v>1635.9399999999998</v>
          </cell>
          <cell r="DU98">
            <v>0</v>
          </cell>
          <cell r="DV98">
            <v>0</v>
          </cell>
          <cell r="DW98">
            <v>0</v>
          </cell>
          <cell r="DX98">
            <v>0</v>
          </cell>
          <cell r="DY98">
            <v>0</v>
          </cell>
          <cell r="DZ98">
            <v>0</v>
          </cell>
          <cell r="EA98">
            <v>2.52</v>
          </cell>
          <cell r="EB98">
            <v>0</v>
          </cell>
          <cell r="EC98">
            <v>0</v>
          </cell>
          <cell r="ED98">
            <v>0</v>
          </cell>
          <cell r="EE98">
            <v>0</v>
          </cell>
          <cell r="EF98">
            <v>2.52</v>
          </cell>
          <cell r="EG98">
            <v>0</v>
          </cell>
          <cell r="EH98">
            <v>0</v>
          </cell>
          <cell r="EI98">
            <v>2.57</v>
          </cell>
          <cell r="EJ98">
            <v>0</v>
          </cell>
          <cell r="EK98">
            <v>2.57</v>
          </cell>
          <cell r="EL98">
            <v>0.56000000000000005</v>
          </cell>
          <cell r="EM98">
            <v>73</v>
          </cell>
          <cell r="EN98">
            <v>330.64</v>
          </cell>
          <cell r="EO98">
            <v>1</v>
          </cell>
          <cell r="EP98" t="str">
            <v>ja</v>
          </cell>
          <cell r="EQ98"/>
          <cell r="ER98">
            <v>1635.9399999999998</v>
          </cell>
          <cell r="ES98"/>
          <cell r="ET98" t="str">
            <v>entfällt</v>
          </cell>
          <cell r="EU98" t="str">
            <v>entfällt</v>
          </cell>
          <cell r="EV98">
            <v>4784.0094910891839</v>
          </cell>
          <cell r="EW98">
            <v>47.691473744600771</v>
          </cell>
          <cell r="EX98">
            <v>3644.6510722843695</v>
          </cell>
          <cell r="EY98">
            <v>305.62114247409659</v>
          </cell>
          <cell r="EZ98">
            <v>4856.3885560165318</v>
          </cell>
          <cell r="FA98">
            <v>24.569385785925444</v>
          </cell>
          <cell r="FB98">
            <v>1476.0372590799743</v>
          </cell>
          <cell r="FC98">
            <v>2.2116195253222268</v>
          </cell>
          <cell r="FD98">
            <v>15141.180000000004</v>
          </cell>
        </row>
        <row r="99">
          <cell r="I99">
            <v>2209</v>
          </cell>
          <cell r="J99" t="str">
            <v>Berlin, M.-Hoffmann-Str. 23-28, Fanny-Zobel-Str. 2-8, 23-52</v>
          </cell>
          <cell r="K99" t="str">
            <v>Team 02</v>
          </cell>
          <cell r="L99" t="str">
            <v>Sonstige/Stellplätze</v>
          </cell>
          <cell r="M99" t="str">
            <v>Gauger, Sebastian</v>
          </cell>
          <cell r="N99" t="str">
            <v>Schroll, Marcel</v>
          </cell>
          <cell r="O99" t="str">
            <v>Bretzke, Diane</v>
          </cell>
          <cell r="P99" t="str">
            <v>Herfordt, Marten / Walter, Heike</v>
          </cell>
          <cell r="Q99" t="str">
            <v>McKie, Jody</v>
          </cell>
          <cell r="R99" t="str">
            <v>3016.012.01</v>
          </cell>
          <cell r="S99" t="str">
            <v>3016.100.12</v>
          </cell>
          <cell r="T99" t="str">
            <v>40</v>
          </cell>
          <cell r="U99" t="str">
            <v>Mietwohnanlage</v>
          </cell>
          <cell r="V99"/>
          <cell r="W99" t="str">
            <v>TN04</v>
          </cell>
          <cell r="X99" t="str">
            <v>Wohnen</v>
          </cell>
          <cell r="Y99" t="str">
            <v>Wohnen</v>
          </cell>
          <cell r="Z99" t="str">
            <v>Berlin</v>
          </cell>
          <cell r="AA99" t="str">
            <v>12435</v>
          </cell>
          <cell r="AB99" t="str">
            <v>Berlin</v>
          </cell>
          <cell r="AC99" t="str">
            <v>Treptow-Köpenick</v>
          </cell>
          <cell r="AD99" t="str">
            <v>Alt-Treptow</v>
          </cell>
          <cell r="AE99" t="str">
            <v>Berlin, M.-Hoffmannstr. 23-28, Fanny-Zobel-Str. 2-8, 23-52</v>
          </cell>
          <cell r="AF99" t="str">
            <v>3016/3016/3016/2209/1001</v>
          </cell>
          <cell r="AG99">
            <v>2209</v>
          </cell>
          <cell r="AH99" t="str">
            <v>LBB09 LBB Fonds 9 Standort 12 Teilgarantie 04</v>
          </cell>
          <cell r="AI99">
            <v>1</v>
          </cell>
          <cell r="AJ99">
            <v>279</v>
          </cell>
          <cell r="AK99">
            <v>1</v>
          </cell>
          <cell r="AL99">
            <v>18933.530000000017</v>
          </cell>
          <cell r="AM99">
            <v>33.229999999999997</v>
          </cell>
          <cell r="AN99">
            <v>33.229999999999997</v>
          </cell>
          <cell r="AO99">
            <v>33.229999999999997</v>
          </cell>
          <cell r="AP99" t="str">
            <v>-</v>
          </cell>
          <cell r="AQ99" t="str">
            <v>3016.100.12</v>
          </cell>
          <cell r="AR99">
            <v>6</v>
          </cell>
          <cell r="AS99">
            <v>28</v>
          </cell>
          <cell r="AT99">
            <v>4</v>
          </cell>
          <cell r="AU99">
            <v>40543</v>
          </cell>
          <cell r="AV99">
            <v>46387</v>
          </cell>
          <cell r="AW99">
            <v>40543</v>
          </cell>
          <cell r="AX99">
            <v>46387</v>
          </cell>
          <cell r="AY99">
            <v>40209</v>
          </cell>
          <cell r="AZ99">
            <v>46387</v>
          </cell>
          <cell r="BA99" t="str">
            <v>-</v>
          </cell>
          <cell r="BB99" t="str">
            <v>-</v>
          </cell>
          <cell r="BC99">
            <v>42736</v>
          </cell>
          <cell r="BD99">
            <v>46387</v>
          </cell>
          <cell r="BE99" t="str">
            <v>-</v>
          </cell>
          <cell r="BF99" t="str">
            <v>-</v>
          </cell>
          <cell r="BG99">
            <v>40543</v>
          </cell>
          <cell r="BH99">
            <v>46387</v>
          </cell>
          <cell r="BI99"/>
          <cell r="BJ99" t="str">
            <v>W</v>
          </cell>
          <cell r="BK99" t="str">
            <v>W</v>
          </cell>
          <cell r="BL99" t="str">
            <v>G</v>
          </cell>
          <cell r="BM99" t="str">
            <v>G</v>
          </cell>
          <cell r="BN99" t="str">
            <v>G</v>
          </cell>
          <cell r="BO99" t="str">
            <v>G</v>
          </cell>
          <cell r="BP99" t="str">
            <v>G</v>
          </cell>
          <cell r="BQ99" t="str">
            <v>entfällt</v>
          </cell>
          <cell r="BR99" t="str">
            <v>W4</v>
          </cell>
          <cell r="BS99" t="str">
            <v>W4</v>
          </cell>
          <cell r="BT99" t="str">
            <v>G4</v>
          </cell>
          <cell r="BU99" t="str">
            <v>G4</v>
          </cell>
          <cell r="BV99" t="str">
            <v>G4</v>
          </cell>
          <cell r="BW99" t="str">
            <v>G4</v>
          </cell>
          <cell r="BX99" t="str">
            <v>G4</v>
          </cell>
          <cell r="BY99" t="str">
            <v>entfällt</v>
          </cell>
          <cell r="BZ99">
            <v>65951.740000000078</v>
          </cell>
          <cell r="CA99">
            <v>3.4833303668148528</v>
          </cell>
          <cell r="CB99">
            <v>11562.243</v>
          </cell>
          <cell r="CC99">
            <v>5111.7849999999999</v>
          </cell>
          <cell r="CD99">
            <v>5248.2979999999998</v>
          </cell>
          <cell r="CE99">
            <v>573.49</v>
          </cell>
          <cell r="CF99">
            <v>692.56</v>
          </cell>
          <cell r="CG99">
            <v>0</v>
          </cell>
          <cell r="CH99">
            <v>417</v>
          </cell>
          <cell r="CI99">
            <v>168.36199999999999</v>
          </cell>
          <cell r="CJ99">
            <v>2653.0419999999999</v>
          </cell>
          <cell r="CK99">
            <v>0</v>
          </cell>
          <cell r="CL99">
            <v>0</v>
          </cell>
          <cell r="CM99">
            <v>221.495</v>
          </cell>
          <cell r="CN99">
            <v>0</v>
          </cell>
          <cell r="CO99">
            <v>691.58299999999997</v>
          </cell>
          <cell r="CP99">
            <v>227</v>
          </cell>
          <cell r="CQ99">
            <v>0</v>
          </cell>
          <cell r="CR99">
            <v>54.71</v>
          </cell>
          <cell r="CS99">
            <v>0</v>
          </cell>
          <cell r="CT99">
            <v>220.01499999999999</v>
          </cell>
          <cell r="CU99">
            <v>27</v>
          </cell>
          <cell r="CV99">
            <v>0</v>
          </cell>
          <cell r="CW99">
            <v>0</v>
          </cell>
          <cell r="CX99">
            <v>127.151</v>
          </cell>
          <cell r="CY99">
            <v>722.303</v>
          </cell>
          <cell r="CZ99">
            <v>122.089</v>
          </cell>
          <cell r="DA99">
            <v>0</v>
          </cell>
          <cell r="DB99">
            <v>0</v>
          </cell>
          <cell r="DC99">
            <v>0</v>
          </cell>
          <cell r="DD99">
            <v>0</v>
          </cell>
          <cell r="DE99">
            <v>0</v>
          </cell>
          <cell r="DF99">
            <v>0</v>
          </cell>
          <cell r="DG99">
            <v>0</v>
          </cell>
          <cell r="DH99">
            <v>0</v>
          </cell>
          <cell r="DI99">
            <v>401</v>
          </cell>
          <cell r="DJ99">
            <v>0</v>
          </cell>
          <cell r="DK99">
            <v>469</v>
          </cell>
          <cell r="DL99">
            <v>0</v>
          </cell>
          <cell r="DM99">
            <v>1085.5070000000001</v>
          </cell>
          <cell r="DN99">
            <v>0</v>
          </cell>
          <cell r="DO99">
            <v>2637.15</v>
          </cell>
          <cell r="DP99">
            <v>0</v>
          </cell>
          <cell r="DQ99">
            <v>1596.01</v>
          </cell>
          <cell r="DR99">
            <v>0</v>
          </cell>
          <cell r="DS99">
            <v>0</v>
          </cell>
          <cell r="DT99">
            <v>4233.16</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15.66</v>
          </cell>
          <cell r="EJ99">
            <v>0</v>
          </cell>
          <cell r="EK99">
            <v>15.66</v>
          </cell>
          <cell r="EL99">
            <v>21.96</v>
          </cell>
          <cell r="EM99">
            <v>235</v>
          </cell>
          <cell r="EN99">
            <v>751.72</v>
          </cell>
          <cell r="EO99">
            <v>1</v>
          </cell>
          <cell r="EP99" t="str">
            <v>ja</v>
          </cell>
          <cell r="EQ99">
            <v>1882.36</v>
          </cell>
          <cell r="ER99">
            <v>2366.46</v>
          </cell>
          <cell r="ES99">
            <v>4248.82</v>
          </cell>
          <cell r="ET99" t="str">
            <v>entfällt</v>
          </cell>
          <cell r="EU99" t="str">
            <v>entfällt</v>
          </cell>
          <cell r="EV99">
            <v>20838.121607024452</v>
          </cell>
          <cell r="EW99">
            <v>207.73385407350941</v>
          </cell>
          <cell r="EX99">
            <v>15875.320147440303</v>
          </cell>
          <cell r="EY99">
            <v>1331.2202963675613</v>
          </cell>
          <cell r="EZ99">
            <v>21153.389325361568</v>
          </cell>
          <cell r="FA99">
            <v>107.01898684997154</v>
          </cell>
          <cell r="FB99">
            <v>6429.3024414976371</v>
          </cell>
          <cell r="FC99">
            <v>9.6333413850819465</v>
          </cell>
          <cell r="FD99">
            <v>65951.740000000078</v>
          </cell>
        </row>
        <row r="100">
          <cell r="I100">
            <v>2047</v>
          </cell>
          <cell r="J100" t="str">
            <v>Berlin, Sigmund-Bergmann-Str. 6,8, Hugo-Cassirer-Str. 31-41</v>
          </cell>
          <cell r="K100" t="str">
            <v>Team 01</v>
          </cell>
          <cell r="L100" t="str">
            <v>Sonstige/Stellplätze</v>
          </cell>
          <cell r="M100" t="str">
            <v>Gauger, Sebastian</v>
          </cell>
          <cell r="N100" t="str">
            <v>Krause, Jörn Peter</v>
          </cell>
          <cell r="O100" t="str">
            <v>Fischer, Sigrun</v>
          </cell>
          <cell r="P100" t="str">
            <v>Team Spandau</v>
          </cell>
          <cell r="Q100" t="str">
            <v>Arlt, Detlef</v>
          </cell>
          <cell r="R100" t="str">
            <v>3016.013.01</v>
          </cell>
          <cell r="S100" t="str">
            <v>3016.100.13</v>
          </cell>
          <cell r="T100" t="str">
            <v>40</v>
          </cell>
          <cell r="U100" t="str">
            <v>Mietwohnanlage</v>
          </cell>
          <cell r="V100"/>
          <cell r="W100" t="str">
            <v>TN04</v>
          </cell>
          <cell r="X100" t="str">
            <v>Wohnen</v>
          </cell>
          <cell r="Y100" t="str">
            <v>Wohnen</v>
          </cell>
          <cell r="Z100" t="str">
            <v>Berlin</v>
          </cell>
          <cell r="AA100" t="str">
            <v>13587</v>
          </cell>
          <cell r="AB100" t="str">
            <v>Berlin</v>
          </cell>
          <cell r="AC100" t="str">
            <v>Spandau</v>
          </cell>
          <cell r="AD100" t="str">
            <v>Hakenfelde</v>
          </cell>
          <cell r="AE100" t="str">
            <v>Berlin, Sigmund-Bergmann-Str. 6,8, Hugo-Cassirer-Str. 31-41</v>
          </cell>
          <cell r="AF100" t="str">
            <v>3016/3016/3016/2047/1001</v>
          </cell>
          <cell r="AG100">
            <v>2047</v>
          </cell>
          <cell r="AH100"/>
          <cell r="AI100">
            <v>1</v>
          </cell>
          <cell r="AJ100">
            <v>114</v>
          </cell>
          <cell r="AK100">
            <v>1</v>
          </cell>
          <cell r="AL100">
            <v>7513.7099999999982</v>
          </cell>
          <cell r="AM100">
            <v>90</v>
          </cell>
          <cell r="AN100">
            <v>80</v>
          </cell>
          <cell r="AO100">
            <v>80</v>
          </cell>
          <cell r="AP100" t="str">
            <v>-</v>
          </cell>
          <cell r="AQ100" t="str">
            <v>3016.100.13</v>
          </cell>
          <cell r="AR100">
            <v>7</v>
          </cell>
          <cell r="AS100">
            <v>8</v>
          </cell>
          <cell r="AT100">
            <v>6</v>
          </cell>
          <cell r="AU100">
            <v>39813</v>
          </cell>
          <cell r="AV100">
            <v>46387</v>
          </cell>
          <cell r="AW100">
            <v>39813</v>
          </cell>
          <cell r="AX100">
            <v>46387</v>
          </cell>
          <cell r="AY100" t="str">
            <v>31.12.004</v>
          </cell>
          <cell r="AZ100">
            <v>46387</v>
          </cell>
          <cell r="BA100" t="str">
            <v>-</v>
          </cell>
          <cell r="BB100" t="str">
            <v>-</v>
          </cell>
          <cell r="BC100">
            <v>39813</v>
          </cell>
          <cell r="BD100">
            <v>46387</v>
          </cell>
          <cell r="BE100" t="str">
            <v>-</v>
          </cell>
          <cell r="BF100" t="str">
            <v>-</v>
          </cell>
          <cell r="BG100">
            <v>39813</v>
          </cell>
          <cell r="BH100">
            <v>46387</v>
          </cell>
          <cell r="BI100"/>
          <cell r="BJ100" t="str">
            <v>W</v>
          </cell>
          <cell r="BK100" t="str">
            <v>W</v>
          </cell>
          <cell r="BL100" t="str">
            <v>G</v>
          </cell>
          <cell r="BM100" t="str">
            <v>G</v>
          </cell>
          <cell r="BN100" t="str">
            <v>G</v>
          </cell>
          <cell r="BO100" t="str">
            <v>G</v>
          </cell>
          <cell r="BP100" t="str">
            <v>G</v>
          </cell>
          <cell r="BQ100" t="str">
            <v>entfällt</v>
          </cell>
          <cell r="BR100" t="str">
            <v>W6</v>
          </cell>
          <cell r="BS100" t="str">
            <v>W6</v>
          </cell>
          <cell r="BT100" t="str">
            <v>G6</v>
          </cell>
          <cell r="BU100" t="str">
            <v>G6</v>
          </cell>
          <cell r="BV100" t="str">
            <v>G6</v>
          </cell>
          <cell r="BW100" t="str">
            <v>G6</v>
          </cell>
          <cell r="BX100" t="str">
            <v>G6</v>
          </cell>
          <cell r="BY100" t="str">
            <v>entfällt</v>
          </cell>
          <cell r="BZ100">
            <v>33659.119999999988</v>
          </cell>
          <cell r="CA100">
            <v>4.4796937864250808</v>
          </cell>
          <cell r="CB100">
            <v>4084.9290000000001</v>
          </cell>
          <cell r="CC100">
            <v>1584.9059999999999</v>
          </cell>
          <cell r="CD100">
            <v>2283.0509999999999</v>
          </cell>
          <cell r="CE100">
            <v>240.64500000000001</v>
          </cell>
          <cell r="CF100">
            <v>1.083</v>
          </cell>
          <cell r="CG100">
            <v>0</v>
          </cell>
          <cell r="CH100">
            <v>0</v>
          </cell>
          <cell r="CI100">
            <v>475.60700000000003</v>
          </cell>
          <cell r="CJ100">
            <v>943.49099999999999</v>
          </cell>
          <cell r="CK100">
            <v>0</v>
          </cell>
          <cell r="CL100">
            <v>0</v>
          </cell>
          <cell r="CM100">
            <v>178.00200000000001</v>
          </cell>
          <cell r="CN100">
            <v>0</v>
          </cell>
          <cell r="CO100">
            <v>444.22300000000001</v>
          </cell>
          <cell r="CP100">
            <v>18</v>
          </cell>
          <cell r="CQ100">
            <v>0</v>
          </cell>
          <cell r="CR100">
            <v>141.43100000000001</v>
          </cell>
          <cell r="CS100">
            <v>0</v>
          </cell>
          <cell r="CT100">
            <v>66</v>
          </cell>
          <cell r="CU100">
            <v>8</v>
          </cell>
          <cell r="CV100">
            <v>0</v>
          </cell>
          <cell r="CW100">
            <v>0</v>
          </cell>
          <cell r="CX100">
            <v>8.16</v>
          </cell>
          <cell r="CY100">
            <v>133.06299999999999</v>
          </cell>
          <cell r="CZ100">
            <v>38.143000000000001</v>
          </cell>
          <cell r="DA100">
            <v>240</v>
          </cell>
          <cell r="DB100">
            <v>0</v>
          </cell>
          <cell r="DC100">
            <v>0</v>
          </cell>
          <cell r="DD100">
            <v>0</v>
          </cell>
          <cell r="DE100">
            <v>0</v>
          </cell>
          <cell r="DF100">
            <v>0</v>
          </cell>
          <cell r="DG100">
            <v>132</v>
          </cell>
          <cell r="DH100">
            <v>0</v>
          </cell>
          <cell r="DI100">
            <v>0</v>
          </cell>
          <cell r="DJ100">
            <v>0</v>
          </cell>
          <cell r="DK100">
            <v>0</v>
          </cell>
          <cell r="DL100">
            <v>0</v>
          </cell>
          <cell r="DM100">
            <v>617.72</v>
          </cell>
          <cell r="DN100">
            <v>0</v>
          </cell>
          <cell r="DO100">
            <v>1234.9000000000001</v>
          </cell>
          <cell r="DP100">
            <v>0</v>
          </cell>
          <cell r="DQ100">
            <v>423.43</v>
          </cell>
          <cell r="DR100">
            <v>0</v>
          </cell>
          <cell r="DS100">
            <v>0</v>
          </cell>
          <cell r="DT100">
            <v>1658.3300000000002</v>
          </cell>
          <cell r="DU100">
            <v>0</v>
          </cell>
          <cell r="DV100">
            <v>0</v>
          </cell>
          <cell r="DW100">
            <v>0</v>
          </cell>
          <cell r="DX100">
            <v>0</v>
          </cell>
          <cell r="DY100">
            <v>0</v>
          </cell>
          <cell r="DZ100">
            <v>0</v>
          </cell>
          <cell r="EA100">
            <v>20.92</v>
          </cell>
          <cell r="EB100">
            <v>0</v>
          </cell>
          <cell r="EC100">
            <v>8.52</v>
          </cell>
          <cell r="ED100">
            <v>0</v>
          </cell>
          <cell r="EE100">
            <v>0</v>
          </cell>
          <cell r="EF100">
            <v>29.44</v>
          </cell>
          <cell r="EG100">
            <v>0</v>
          </cell>
          <cell r="EH100">
            <v>0</v>
          </cell>
          <cell r="EI100">
            <v>0</v>
          </cell>
          <cell r="EJ100">
            <v>0</v>
          </cell>
          <cell r="EK100">
            <v>0</v>
          </cell>
          <cell r="EL100">
            <v>4.34</v>
          </cell>
          <cell r="EM100">
            <v>54</v>
          </cell>
          <cell r="EN100">
            <v>516.25</v>
          </cell>
          <cell r="EO100">
            <v>1</v>
          </cell>
          <cell r="EP100" t="str">
            <v>ja</v>
          </cell>
          <cell r="EQ100">
            <v>544.46</v>
          </cell>
          <cell r="ER100">
            <v>1143.3100000000002</v>
          </cell>
          <cell r="ES100">
            <v>1687.7700000000002</v>
          </cell>
          <cell r="ET100" t="str">
            <v>entfällt</v>
          </cell>
          <cell r="EU100" t="str">
            <v>entfällt</v>
          </cell>
          <cell r="EV100">
            <v>10634.940575418144</v>
          </cell>
          <cell r="EW100">
            <v>106.01901818394377</v>
          </cell>
          <cell r="EX100">
            <v>8102.1259769811995</v>
          </cell>
          <cell r="EY100">
            <v>679.40138807363144</v>
          </cell>
          <cell r="EZ100">
            <v>10795.840560219684</v>
          </cell>
          <cell r="FA100">
            <v>54.618193859049185</v>
          </cell>
          <cell r="FB100">
            <v>3281.2578166195708</v>
          </cell>
          <cell r="FC100">
            <v>4.9164706447690225</v>
          </cell>
          <cell r="FD100">
            <v>33659.119999999988</v>
          </cell>
        </row>
        <row r="101">
          <cell r="I101">
            <v>2305</v>
          </cell>
          <cell r="J101" t="str">
            <v>Berlin, Falkenberger Str. 160-161, Piesporter Str. 73-74</v>
          </cell>
          <cell r="K101" t="str">
            <v>Team 01</v>
          </cell>
          <cell r="L101" t="str">
            <v>Sonstige/Stellplätze</v>
          </cell>
          <cell r="M101" t="str">
            <v>Gauger, Sebastian</v>
          </cell>
          <cell r="N101" t="str">
            <v>Schroll, Marcel</v>
          </cell>
          <cell r="O101" t="str">
            <v>Herrmann, Michael</v>
          </cell>
          <cell r="P101" t="str">
            <v>Ritter, Marie-Christin / Hilbrecht, Dirk</v>
          </cell>
          <cell r="Q101" t="str">
            <v>McKie, Jody</v>
          </cell>
          <cell r="R101" t="str">
            <v>3016.014.01</v>
          </cell>
          <cell r="S101" t="str">
            <v>3016.100.14</v>
          </cell>
          <cell r="T101" t="str">
            <v>40</v>
          </cell>
          <cell r="U101" t="str">
            <v>Mietwohnanlage</v>
          </cell>
          <cell r="V101"/>
          <cell r="W101" t="str">
            <v>TN04</v>
          </cell>
          <cell r="X101" t="str">
            <v>Wohnen</v>
          </cell>
          <cell r="Y101" t="str">
            <v>Wohnen</v>
          </cell>
          <cell r="Z101" t="str">
            <v>Berlin</v>
          </cell>
          <cell r="AA101" t="str">
            <v>13088</v>
          </cell>
          <cell r="AB101" t="str">
            <v>Berlin</v>
          </cell>
          <cell r="AC101" t="str">
            <v>Pankow</v>
          </cell>
          <cell r="AD101" t="str">
            <v>Weißensee</v>
          </cell>
          <cell r="AE101" t="str">
            <v>Berlin, Falkenberger Str. 160-161, Piesporter Str. 74</v>
          </cell>
          <cell r="AF101" t="str">
            <v>3016/3016/3016/2305/1001</v>
          </cell>
          <cell r="AG101">
            <v>2305</v>
          </cell>
          <cell r="AH101" t="str">
            <v>LBB09 LBB Fonds 9 Standort 14 Teilgarantie 04</v>
          </cell>
          <cell r="AI101">
            <v>1</v>
          </cell>
          <cell r="AJ101">
            <v>52</v>
          </cell>
          <cell r="AK101">
            <v>1</v>
          </cell>
          <cell r="AL101">
            <v>3705.1900000000005</v>
          </cell>
          <cell r="AM101">
            <v>42.5</v>
          </cell>
          <cell r="AN101">
            <v>42.5</v>
          </cell>
          <cell r="AO101">
            <v>42.5</v>
          </cell>
          <cell r="AP101">
            <v>7105</v>
          </cell>
          <cell r="AQ101" t="str">
            <v>3016.100.14</v>
          </cell>
          <cell r="AR101">
            <v>8</v>
          </cell>
          <cell r="AS101">
            <v>3</v>
          </cell>
          <cell r="AT101" t="str">
            <v>WEG</v>
          </cell>
          <cell r="AU101">
            <v>36981</v>
          </cell>
          <cell r="AV101">
            <v>46112</v>
          </cell>
          <cell r="AW101">
            <v>36981</v>
          </cell>
          <cell r="AX101">
            <v>46112</v>
          </cell>
          <cell r="AY101">
            <v>41274</v>
          </cell>
          <cell r="AZ101">
            <v>46387</v>
          </cell>
          <cell r="BA101" t="str">
            <v>-</v>
          </cell>
          <cell r="BB101" t="str">
            <v>-</v>
          </cell>
          <cell r="BC101">
            <v>36981</v>
          </cell>
          <cell r="BD101">
            <v>46112</v>
          </cell>
          <cell r="BE101" t="str">
            <v>-</v>
          </cell>
          <cell r="BF101" t="str">
            <v>-</v>
          </cell>
          <cell r="BG101">
            <v>36981</v>
          </cell>
          <cell r="BH101">
            <v>46112</v>
          </cell>
          <cell r="BI101"/>
          <cell r="BJ101" t="str">
            <v>W</v>
          </cell>
          <cell r="BK101" t="str">
            <v>W</v>
          </cell>
          <cell r="BL101" t="str">
            <v>G</v>
          </cell>
          <cell r="BM101" t="str">
            <v>G</v>
          </cell>
          <cell r="BN101" t="str">
            <v>G</v>
          </cell>
          <cell r="BO101" t="str">
            <v>G</v>
          </cell>
          <cell r="BP101" t="str">
            <v>G</v>
          </cell>
          <cell r="BQ101" t="str">
            <v>entfällt</v>
          </cell>
          <cell r="BR101" t="str">
            <v>entfällt</v>
          </cell>
          <cell r="BS101" t="str">
            <v>entfällt</v>
          </cell>
          <cell r="BT101" t="str">
            <v>entfällt</v>
          </cell>
          <cell r="BU101" t="str">
            <v>entfällt</v>
          </cell>
          <cell r="BV101" t="str">
            <v>entfällt</v>
          </cell>
          <cell r="BW101" t="str">
            <v>entfällt</v>
          </cell>
          <cell r="BX101" t="str">
            <v>entfällt</v>
          </cell>
          <cell r="BY101" t="str">
            <v>entfällt</v>
          </cell>
          <cell r="BZ101">
            <v>11923.699999999997</v>
          </cell>
          <cell r="CA101">
            <v>3.2181075734307809</v>
          </cell>
          <cell r="CB101">
            <v>4467.2700000000004</v>
          </cell>
          <cell r="CC101">
            <v>1035.0899999999999</v>
          </cell>
          <cell r="CD101">
            <v>2559.14</v>
          </cell>
          <cell r="CE101">
            <v>658.44</v>
          </cell>
          <cell r="CF101">
            <v>15.19</v>
          </cell>
          <cell r="CG101">
            <v>0</v>
          </cell>
          <cell r="CH101">
            <v>202</v>
          </cell>
          <cell r="CI101">
            <v>103.14</v>
          </cell>
          <cell r="CJ101">
            <v>929.27</v>
          </cell>
          <cell r="CK101">
            <v>0</v>
          </cell>
          <cell r="CL101">
            <v>0</v>
          </cell>
          <cell r="CM101">
            <v>117.44</v>
          </cell>
          <cell r="CN101">
            <v>0</v>
          </cell>
          <cell r="CO101">
            <v>582.01</v>
          </cell>
          <cell r="CP101">
            <v>137</v>
          </cell>
          <cell r="CQ101">
            <v>0</v>
          </cell>
          <cell r="CR101">
            <v>40.83</v>
          </cell>
          <cell r="CS101">
            <v>0</v>
          </cell>
          <cell r="CT101">
            <v>179.06</v>
          </cell>
          <cell r="CU101">
            <v>23</v>
          </cell>
          <cell r="CV101">
            <v>0</v>
          </cell>
          <cell r="CW101">
            <v>140</v>
          </cell>
          <cell r="CX101">
            <v>0</v>
          </cell>
          <cell r="CY101">
            <v>552.41999999999996</v>
          </cell>
          <cell r="CZ101">
            <v>7.6</v>
          </cell>
          <cell r="DA101">
            <v>103</v>
          </cell>
          <cell r="DB101">
            <v>0</v>
          </cell>
          <cell r="DC101">
            <v>0</v>
          </cell>
          <cell r="DD101">
            <v>0</v>
          </cell>
          <cell r="DE101">
            <v>0</v>
          </cell>
          <cell r="DF101">
            <v>0</v>
          </cell>
          <cell r="DG101">
            <v>3</v>
          </cell>
          <cell r="DH101">
            <v>0</v>
          </cell>
          <cell r="DI101">
            <v>141</v>
          </cell>
          <cell r="DJ101">
            <v>0</v>
          </cell>
          <cell r="DK101">
            <v>181</v>
          </cell>
          <cell r="DL101">
            <v>0</v>
          </cell>
          <cell r="DM101">
            <v>493.1</v>
          </cell>
          <cell r="DN101">
            <v>0</v>
          </cell>
          <cell r="DO101">
            <v>640.41</v>
          </cell>
          <cell r="DP101">
            <v>0</v>
          </cell>
          <cell r="DQ101">
            <v>339.77</v>
          </cell>
          <cell r="DR101">
            <v>0</v>
          </cell>
          <cell r="DS101">
            <v>0</v>
          </cell>
          <cell r="DT101">
            <v>980.18</v>
          </cell>
          <cell r="DU101">
            <v>0</v>
          </cell>
          <cell r="DV101">
            <v>0</v>
          </cell>
          <cell r="DW101">
            <v>0</v>
          </cell>
          <cell r="DX101">
            <v>0</v>
          </cell>
          <cell r="DY101">
            <v>1.02</v>
          </cell>
          <cell r="DZ101">
            <v>1.02</v>
          </cell>
          <cell r="EA101">
            <v>2.5</v>
          </cell>
          <cell r="EB101">
            <v>0</v>
          </cell>
          <cell r="EC101">
            <v>0</v>
          </cell>
          <cell r="ED101">
            <v>0</v>
          </cell>
          <cell r="EE101">
            <v>0</v>
          </cell>
          <cell r="EF101">
            <v>2.5</v>
          </cell>
          <cell r="EG101">
            <v>0</v>
          </cell>
          <cell r="EH101">
            <v>0</v>
          </cell>
          <cell r="EI101">
            <v>1.2</v>
          </cell>
          <cell r="EJ101">
            <v>16.89</v>
          </cell>
          <cell r="EK101">
            <v>18.09</v>
          </cell>
          <cell r="EL101">
            <v>1.96</v>
          </cell>
          <cell r="EM101">
            <v>50</v>
          </cell>
          <cell r="EN101">
            <v>125.31</v>
          </cell>
          <cell r="EO101">
            <v>1</v>
          </cell>
          <cell r="EP101" t="str">
            <v>nein, WEG</v>
          </cell>
          <cell r="EQ101"/>
          <cell r="ER101">
            <v>980.18</v>
          </cell>
          <cell r="ES101"/>
          <cell r="ET101"/>
          <cell r="EU101"/>
          <cell r="EV101">
            <v>3767.4140304058255</v>
          </cell>
          <cell r="EW101">
            <v>37.557100931928417</v>
          </cell>
          <cell r="EX101">
            <v>2870.1677141806067</v>
          </cell>
          <cell r="EY101">
            <v>240.67706853220051</v>
          </cell>
          <cell r="EZ101">
            <v>3824.4126432269013</v>
          </cell>
          <cell r="FA101">
            <v>19.348424977157599</v>
          </cell>
          <cell r="FB101">
            <v>1162.3813643383066</v>
          </cell>
          <cell r="FC101">
            <v>1.7416534070716168</v>
          </cell>
          <cell r="FD101">
            <v>11923.699999999999</v>
          </cell>
        </row>
        <row r="102">
          <cell r="I102">
            <v>25</v>
          </cell>
          <cell r="J102" t="str">
            <v>Kösliner Str. 17, 18, 19</v>
          </cell>
          <cell r="K102" t="str">
            <v>Team 03</v>
          </cell>
          <cell r="L102" t="str">
            <v>Team 3 &amp; 4</v>
          </cell>
          <cell r="M102" t="str">
            <v>Gauger, Sebastian</v>
          </cell>
          <cell r="N102" t="str">
            <v>Trettin, Sabrina</v>
          </cell>
          <cell r="O102" t="str">
            <v>Kaiser, Ramona</v>
          </cell>
          <cell r="P102" t="str">
            <v>Phan-Kocak, Hanh</v>
          </cell>
          <cell r="Q102" t="str">
            <v>Cosen, Selda</v>
          </cell>
          <cell r="R102" t="str">
            <v>3016.019.01</v>
          </cell>
          <cell r="S102" t="str">
            <v>3016.100.19</v>
          </cell>
          <cell r="T102" t="str">
            <v>43</v>
          </cell>
          <cell r="U102" t="str">
            <v>Apartmentanlage Beschäftigtenwohnen</v>
          </cell>
          <cell r="V102"/>
          <cell r="W102" t="str">
            <v>TN05</v>
          </cell>
          <cell r="X102" t="str">
            <v>Apartment</v>
          </cell>
          <cell r="Y102" t="str">
            <v>Apartment</v>
          </cell>
          <cell r="Z102" t="str">
            <v>Berlin</v>
          </cell>
          <cell r="AA102" t="str">
            <v>13357</v>
          </cell>
          <cell r="AB102" t="str">
            <v>Berlin</v>
          </cell>
          <cell r="AC102" t="str">
            <v>Mitte</v>
          </cell>
          <cell r="AD102" t="str">
            <v>Gesundbrunnen</v>
          </cell>
          <cell r="AE102" t="str">
            <v>Kösliner Str. 17</v>
          </cell>
          <cell r="AF102" t="str">
            <v>3016/3020/1100/0025/0003</v>
          </cell>
          <cell r="AG102">
            <v>25</v>
          </cell>
          <cell r="AH102" t="str">
            <v>LBB09 LBB Fonds 9 Standort 19 Teilgarantie 01</v>
          </cell>
          <cell r="AI102">
            <v>1</v>
          </cell>
          <cell r="AJ102">
            <v>136</v>
          </cell>
          <cell r="AK102">
            <v>0</v>
          </cell>
          <cell r="AL102">
            <v>3827.95</v>
          </cell>
          <cell r="AM102">
            <v>694</v>
          </cell>
          <cell r="AN102">
            <v>694</v>
          </cell>
          <cell r="AO102">
            <v>292.23</v>
          </cell>
          <cell r="AP102" t="str">
            <v>-</v>
          </cell>
          <cell r="AQ102" t="str">
            <v>3016.100.19</v>
          </cell>
          <cell r="AR102">
            <v>5</v>
          </cell>
          <cell r="AS102">
            <v>3</v>
          </cell>
          <cell r="AT102">
            <v>4</v>
          </cell>
          <cell r="AU102" t="str">
            <v>-</v>
          </cell>
          <cell r="AV102" t="str">
            <v>-</v>
          </cell>
          <cell r="AW102" t="str">
            <v>-</v>
          </cell>
          <cell r="AX102" t="str">
            <v>-</v>
          </cell>
          <cell r="AY102" t="str">
            <v>-</v>
          </cell>
          <cell r="AZ102" t="str">
            <v>-</v>
          </cell>
          <cell r="BA102" t="str">
            <v>-</v>
          </cell>
          <cell r="BB102" t="str">
            <v>-</v>
          </cell>
          <cell r="BC102" t="str">
            <v>-</v>
          </cell>
          <cell r="BD102" t="str">
            <v>-</v>
          </cell>
          <cell r="BE102" t="str">
            <v>-</v>
          </cell>
          <cell r="BF102" t="str">
            <v>-</v>
          </cell>
          <cell r="BG102" t="str">
            <v>-</v>
          </cell>
          <cell r="BH102" t="str">
            <v>-</v>
          </cell>
          <cell r="BI102"/>
          <cell r="BJ102" t="str">
            <v>A</v>
          </cell>
          <cell r="BK102" t="str">
            <v>A</v>
          </cell>
          <cell r="BL102" t="str">
            <v>G</v>
          </cell>
          <cell r="BM102" t="str">
            <v>G</v>
          </cell>
          <cell r="BN102" t="str">
            <v>G</v>
          </cell>
          <cell r="BO102" t="str">
            <v>G</v>
          </cell>
          <cell r="BP102" t="str">
            <v>G</v>
          </cell>
          <cell r="BQ102" t="str">
            <v>A</v>
          </cell>
          <cell r="BR102" t="str">
            <v>A4</v>
          </cell>
          <cell r="BS102" t="str">
            <v>A4</v>
          </cell>
          <cell r="BT102" t="str">
            <v>G4</v>
          </cell>
          <cell r="BU102" t="str">
            <v>G4</v>
          </cell>
          <cell r="BV102" t="str">
            <v>G4</v>
          </cell>
          <cell r="BW102" t="str">
            <v>G4</v>
          </cell>
          <cell r="BX102" t="str">
            <v>G4</v>
          </cell>
          <cell r="BY102" t="str">
            <v>A4</v>
          </cell>
          <cell r="BZ102">
            <v>70158</v>
          </cell>
          <cell r="CA102">
            <v>6.56</v>
          </cell>
          <cell r="CB102">
            <v>2779.2550000000001</v>
          </cell>
          <cell r="CC102">
            <v>1092.7860000000001</v>
          </cell>
          <cell r="CD102">
            <v>1545.1759999999999</v>
          </cell>
          <cell r="CE102">
            <v>581.35900000000004</v>
          </cell>
          <cell r="CF102">
            <v>105.191</v>
          </cell>
          <cell r="CG102">
            <v>0</v>
          </cell>
          <cell r="CH102">
            <v>0</v>
          </cell>
          <cell r="CI102">
            <v>0</v>
          </cell>
          <cell r="CJ102">
            <v>409.66899999999998</v>
          </cell>
          <cell r="CK102">
            <v>0</v>
          </cell>
          <cell r="CL102">
            <v>0</v>
          </cell>
          <cell r="CM102">
            <v>0</v>
          </cell>
          <cell r="CN102">
            <v>0</v>
          </cell>
          <cell r="CO102">
            <v>448.95699999999999</v>
          </cell>
          <cell r="CP102">
            <v>100</v>
          </cell>
          <cell r="CQ102">
            <v>0</v>
          </cell>
          <cell r="CR102">
            <v>151.24199999999999</v>
          </cell>
          <cell r="CS102">
            <v>0</v>
          </cell>
          <cell r="CT102">
            <v>0</v>
          </cell>
          <cell r="CU102">
            <v>33</v>
          </cell>
          <cell r="CV102">
            <v>0</v>
          </cell>
          <cell r="CW102">
            <v>0</v>
          </cell>
          <cell r="CX102">
            <v>39.220999999999997</v>
          </cell>
          <cell r="CY102">
            <v>71.572000000000003</v>
          </cell>
          <cell r="CZ102">
            <v>30.495999999999999</v>
          </cell>
          <cell r="DA102">
            <v>0</v>
          </cell>
          <cell r="DB102">
            <v>0</v>
          </cell>
          <cell r="DC102">
            <v>0</v>
          </cell>
          <cell r="DD102">
            <v>0</v>
          </cell>
          <cell r="DE102">
            <v>117</v>
          </cell>
          <cell r="DF102">
            <v>0</v>
          </cell>
          <cell r="DG102">
            <v>0</v>
          </cell>
          <cell r="DH102">
            <v>0</v>
          </cell>
          <cell r="DI102">
            <v>0</v>
          </cell>
          <cell r="DJ102">
            <v>0</v>
          </cell>
          <cell r="DK102">
            <v>0</v>
          </cell>
          <cell r="DL102">
            <v>0</v>
          </cell>
          <cell r="DM102">
            <v>290.39299999999997</v>
          </cell>
          <cell r="DN102">
            <v>0</v>
          </cell>
          <cell r="DO102">
            <v>0</v>
          </cell>
          <cell r="DP102">
            <v>0</v>
          </cell>
          <cell r="DQ102">
            <v>642.80999999999995</v>
          </cell>
          <cell r="DR102">
            <v>32.89</v>
          </cell>
          <cell r="DS102">
            <v>0</v>
          </cell>
          <cell r="DT102">
            <v>675.69999999999993</v>
          </cell>
          <cell r="DU102">
            <v>0</v>
          </cell>
          <cell r="DV102">
            <v>0</v>
          </cell>
          <cell r="DW102">
            <v>0</v>
          </cell>
          <cell r="DX102">
            <v>0</v>
          </cell>
          <cell r="DY102">
            <v>0</v>
          </cell>
          <cell r="DZ102">
            <v>0</v>
          </cell>
          <cell r="EA102">
            <v>0</v>
          </cell>
          <cell r="EB102">
            <v>3.9</v>
          </cell>
          <cell r="EC102">
            <v>0</v>
          </cell>
          <cell r="ED102">
            <v>0</v>
          </cell>
          <cell r="EE102">
            <v>0</v>
          </cell>
          <cell r="EF102">
            <v>3.9</v>
          </cell>
          <cell r="EG102">
            <v>684.65</v>
          </cell>
          <cell r="EH102">
            <v>0</v>
          </cell>
          <cell r="EI102">
            <v>4.32</v>
          </cell>
          <cell r="EJ102">
            <v>0</v>
          </cell>
          <cell r="EK102">
            <v>688.97</v>
          </cell>
          <cell r="EL102">
            <v>1.8</v>
          </cell>
          <cell r="EM102">
            <v>105</v>
          </cell>
          <cell r="EN102">
            <v>402.82</v>
          </cell>
          <cell r="EO102">
            <v>1</v>
          </cell>
          <cell r="EP102" t="str">
            <v>ja</v>
          </cell>
          <cell r="EQ102">
            <v>389.82</v>
          </cell>
          <cell r="ER102">
            <v>978.75</v>
          </cell>
          <cell r="ES102">
            <v>1368.57</v>
          </cell>
          <cell r="ET102">
            <v>5</v>
          </cell>
          <cell r="EU102">
            <v>30</v>
          </cell>
          <cell r="EV102">
            <v>0</v>
          </cell>
          <cell r="EW102">
            <v>45033.946262994185</v>
          </cell>
          <cell r="EX102">
            <v>5417.6097815380144</v>
          </cell>
          <cell r="EY102">
            <v>3.5496054989854837</v>
          </cell>
          <cell r="EZ102">
            <v>11825.114030769497</v>
          </cell>
          <cell r="FA102">
            <v>0</v>
          </cell>
          <cell r="FB102">
            <v>1725.8532159221186</v>
          </cell>
          <cell r="FC102">
            <v>6151.9271032772021</v>
          </cell>
          <cell r="FD102">
            <v>70158</v>
          </cell>
        </row>
        <row r="103">
          <cell r="I103">
            <v>2031</v>
          </cell>
          <cell r="J103" t="str">
            <v>Berlin, Gensinger Str. 97,99</v>
          </cell>
          <cell r="K103" t="str">
            <v>Team 01</v>
          </cell>
          <cell r="L103" t="str">
            <v>Team 1 &amp; 2</v>
          </cell>
          <cell r="M103" t="str">
            <v>Gauger, Sebastian</v>
          </cell>
          <cell r="N103" t="str">
            <v>Schroll, Marcel</v>
          </cell>
          <cell r="O103" t="str">
            <v>Esche, Kathrin</v>
          </cell>
          <cell r="P103" t="str">
            <v>Reile, Birgit</v>
          </cell>
          <cell r="Q103" t="str">
            <v>Hardt, David</v>
          </cell>
          <cell r="R103" t="str">
            <v>3016.001.01</v>
          </cell>
          <cell r="S103" t="str">
            <v>3016.101.01</v>
          </cell>
          <cell r="T103" t="str">
            <v>40</v>
          </cell>
          <cell r="U103" t="str">
            <v>Mietwohnanlage</v>
          </cell>
          <cell r="V103"/>
          <cell r="W103" t="str">
            <v>TN04</v>
          </cell>
          <cell r="X103" t="str">
            <v>Wohnen</v>
          </cell>
          <cell r="Y103" t="str">
            <v>Wohnen</v>
          </cell>
          <cell r="Z103" t="str">
            <v>Berlin</v>
          </cell>
          <cell r="AA103" t="str">
            <v>10315</v>
          </cell>
          <cell r="AB103" t="str">
            <v>Berlin</v>
          </cell>
          <cell r="AC103" t="str">
            <v>Lichtenberg</v>
          </cell>
          <cell r="AD103" t="str">
            <v>Friedrichsfelde</v>
          </cell>
          <cell r="AE103" t="str">
            <v>Gensinger Str. 97</v>
          </cell>
          <cell r="AF103" t="str">
            <v>3016/3016/3016/2031/0001</v>
          </cell>
          <cell r="AG103">
            <v>2031</v>
          </cell>
          <cell r="AH103" t="str">
            <v>LBB09 LBB Fonds 9 Standort 01 Teilgarantie 13</v>
          </cell>
          <cell r="AI103">
            <v>1</v>
          </cell>
          <cell r="AJ103">
            <v>19</v>
          </cell>
          <cell r="AK103">
            <v>0</v>
          </cell>
          <cell r="AL103">
            <v>1431.65</v>
          </cell>
          <cell r="AM103">
            <v>736.03</v>
          </cell>
          <cell r="AN103">
            <v>440.16</v>
          </cell>
          <cell r="AO103">
            <v>439.21</v>
          </cell>
          <cell r="AP103" t="str">
            <v>-</v>
          </cell>
          <cell r="AQ103" t="str">
            <v>3016.101.01</v>
          </cell>
          <cell r="AR103">
            <v>5</v>
          </cell>
          <cell r="AS103">
            <v>2</v>
          </cell>
          <cell r="AT103">
            <v>3</v>
          </cell>
          <cell r="AU103">
            <v>35672</v>
          </cell>
          <cell r="AV103">
            <v>46387</v>
          </cell>
          <cell r="AW103">
            <v>35672</v>
          </cell>
          <cell r="AX103">
            <v>46387</v>
          </cell>
          <cell r="AY103">
            <v>39448</v>
          </cell>
          <cell r="AZ103">
            <v>46387</v>
          </cell>
          <cell r="BA103" t="str">
            <v>-</v>
          </cell>
          <cell r="BB103" t="str">
            <v>-</v>
          </cell>
          <cell r="BC103">
            <v>36039</v>
          </cell>
          <cell r="BD103">
            <v>46387</v>
          </cell>
          <cell r="BE103" t="str">
            <v>-</v>
          </cell>
          <cell r="BF103" t="str">
            <v>-</v>
          </cell>
          <cell r="BG103">
            <v>41214</v>
          </cell>
          <cell r="BH103">
            <v>46112</v>
          </cell>
          <cell r="BI103"/>
          <cell r="BJ103" t="str">
            <v>W</v>
          </cell>
          <cell r="BK103" t="str">
            <v>W</v>
          </cell>
          <cell r="BL103" t="str">
            <v>G</v>
          </cell>
          <cell r="BM103" t="str">
            <v>G</v>
          </cell>
          <cell r="BN103" t="str">
            <v>G</v>
          </cell>
          <cell r="BO103" t="str">
            <v>G</v>
          </cell>
          <cell r="BP103" t="str">
            <v>G</v>
          </cell>
          <cell r="BQ103" t="str">
            <v>entfällt</v>
          </cell>
          <cell r="BR103" t="str">
            <v>W3</v>
          </cell>
          <cell r="BS103" t="str">
            <v>W3</v>
          </cell>
          <cell r="BT103" t="str">
            <v>G3</v>
          </cell>
          <cell r="BU103" t="str">
            <v>G3</v>
          </cell>
          <cell r="BV103" t="str">
            <v>G3</v>
          </cell>
          <cell r="BW103" t="str">
            <v>G3</v>
          </cell>
          <cell r="BX103" t="str">
            <v>G3</v>
          </cell>
          <cell r="BY103" t="str">
            <v>entfällt</v>
          </cell>
          <cell r="BZ103">
            <v>5429.4900000000007</v>
          </cell>
          <cell r="CA103">
            <v>3.7924702266615444</v>
          </cell>
          <cell r="CB103">
            <v>1219.242</v>
          </cell>
          <cell r="CC103">
            <v>417.98399999999998</v>
          </cell>
          <cell r="CD103">
            <v>794.34100000000001</v>
          </cell>
          <cell r="CE103">
            <v>274.04000000000002</v>
          </cell>
          <cell r="CF103">
            <v>3.7879999999999998</v>
          </cell>
          <cell r="CG103">
            <v>0</v>
          </cell>
          <cell r="CH103">
            <v>0</v>
          </cell>
          <cell r="CI103">
            <v>3.3010000000000002</v>
          </cell>
          <cell r="CJ103">
            <v>157.37899999999999</v>
          </cell>
          <cell r="CK103">
            <v>0</v>
          </cell>
          <cell r="CL103">
            <v>0</v>
          </cell>
          <cell r="CM103">
            <v>0</v>
          </cell>
          <cell r="CN103">
            <v>0</v>
          </cell>
          <cell r="CO103">
            <v>355.83300000000003</v>
          </cell>
          <cell r="CP103">
            <v>57</v>
          </cell>
          <cell r="CQ103">
            <v>0</v>
          </cell>
          <cell r="CR103">
            <v>12.927</v>
          </cell>
          <cell r="CS103">
            <v>0</v>
          </cell>
          <cell r="CT103">
            <v>0</v>
          </cell>
          <cell r="CU103">
            <v>13</v>
          </cell>
          <cell r="CV103">
            <v>0</v>
          </cell>
          <cell r="CW103">
            <v>2</v>
          </cell>
          <cell r="CX103">
            <v>0</v>
          </cell>
          <cell r="CY103">
            <v>0</v>
          </cell>
          <cell r="CZ103">
            <v>4.0720000000000001</v>
          </cell>
          <cell r="DA103">
            <v>0</v>
          </cell>
          <cell r="DB103">
            <v>0</v>
          </cell>
          <cell r="DC103">
            <v>0</v>
          </cell>
          <cell r="DD103">
            <v>0</v>
          </cell>
          <cell r="DE103">
            <v>109</v>
          </cell>
          <cell r="DF103">
            <v>0</v>
          </cell>
          <cell r="DG103">
            <v>0</v>
          </cell>
          <cell r="DH103">
            <v>0</v>
          </cell>
          <cell r="DI103">
            <v>0</v>
          </cell>
          <cell r="DJ103">
            <v>0</v>
          </cell>
          <cell r="DK103">
            <v>0</v>
          </cell>
          <cell r="DL103">
            <v>0</v>
          </cell>
          <cell r="DM103">
            <v>287.88299999999998</v>
          </cell>
          <cell r="DN103">
            <v>0</v>
          </cell>
          <cell r="DO103">
            <v>0</v>
          </cell>
          <cell r="DP103">
            <v>0</v>
          </cell>
          <cell r="DQ103">
            <v>359.28</v>
          </cell>
          <cell r="DR103">
            <v>0</v>
          </cell>
          <cell r="DS103">
            <v>0</v>
          </cell>
          <cell r="DT103">
            <v>359.28</v>
          </cell>
          <cell r="DU103">
            <v>0</v>
          </cell>
          <cell r="DV103">
            <v>0</v>
          </cell>
          <cell r="DW103">
            <v>0</v>
          </cell>
          <cell r="DX103">
            <v>0</v>
          </cell>
          <cell r="DY103">
            <v>0</v>
          </cell>
          <cell r="DZ103">
            <v>0</v>
          </cell>
          <cell r="EA103">
            <v>0</v>
          </cell>
          <cell r="EB103">
            <v>3.35</v>
          </cell>
          <cell r="EC103">
            <v>1.76</v>
          </cell>
          <cell r="ED103">
            <v>0</v>
          </cell>
          <cell r="EE103">
            <v>0</v>
          </cell>
          <cell r="EF103">
            <v>5.1100000000000003</v>
          </cell>
          <cell r="EG103">
            <v>0</v>
          </cell>
          <cell r="EH103">
            <v>0</v>
          </cell>
          <cell r="EI103">
            <v>0</v>
          </cell>
          <cell r="EJ103">
            <v>0</v>
          </cell>
          <cell r="EK103">
            <v>0</v>
          </cell>
          <cell r="EL103">
            <v>0.48</v>
          </cell>
          <cell r="EM103">
            <v>13</v>
          </cell>
          <cell r="EN103">
            <v>117.98</v>
          </cell>
          <cell r="EO103">
            <v>1</v>
          </cell>
          <cell r="EP103" t="str">
            <v>ja</v>
          </cell>
          <cell r="EQ103">
            <v>202.32</v>
          </cell>
          <cell r="ER103">
            <v>162.07</v>
          </cell>
          <cell r="ES103">
            <v>364.39</v>
          </cell>
          <cell r="ET103" t="str">
            <v>entfällt</v>
          </cell>
          <cell r="EU103" t="str">
            <v>entfällt</v>
          </cell>
          <cell r="EV103">
            <v>1715.5024702020457</v>
          </cell>
          <cell r="EW103">
            <v>17.101730497991067</v>
          </cell>
          <cell r="EX103">
            <v>1306.9388614663626</v>
          </cell>
          <cell r="EY103">
            <v>109.59297339122065</v>
          </cell>
          <cell r="EZ103">
            <v>1741.4569472792871</v>
          </cell>
          <cell r="FA103">
            <v>8.8103591946482585</v>
          </cell>
          <cell r="FB103">
            <v>529.29359123939673</v>
          </cell>
          <cell r="FC103">
            <v>0.79306672904897613</v>
          </cell>
          <cell r="FD103">
            <v>5429.4900000000016</v>
          </cell>
        </row>
        <row r="104">
          <cell r="I104">
            <v>3051</v>
          </cell>
          <cell r="J104" t="str">
            <v>Potsdam, Erich-Weinert-Str. 72</v>
          </cell>
          <cell r="K104" t="str">
            <v>Team 01</v>
          </cell>
          <cell r="L104" t="str">
            <v>Team 1 &amp; 2</v>
          </cell>
          <cell r="M104" t="str">
            <v>Gauger, Sebastian</v>
          </cell>
          <cell r="N104" t="str">
            <v>Schroll, Marcel</v>
          </cell>
          <cell r="O104" t="str">
            <v>Preis, Andrea</v>
          </cell>
          <cell r="P104" t="str">
            <v>Ritter, Marie-Christin</v>
          </cell>
          <cell r="Q104" t="str">
            <v>McKie, Jody</v>
          </cell>
          <cell r="R104" t="str">
            <v>3016.010.01</v>
          </cell>
          <cell r="S104" t="str">
            <v>3016.101.10</v>
          </cell>
          <cell r="T104" t="str">
            <v>40</v>
          </cell>
          <cell r="U104" t="str">
            <v>Mietwohnanlage</v>
          </cell>
          <cell r="V104"/>
          <cell r="W104" t="str">
            <v>TN04</v>
          </cell>
          <cell r="X104" t="str">
            <v>Wohnen</v>
          </cell>
          <cell r="Y104" t="str">
            <v>Wohnen</v>
          </cell>
          <cell r="Z104" t="str">
            <v>Brandenburg</v>
          </cell>
          <cell r="AA104" t="str">
            <v>14478</v>
          </cell>
          <cell r="AB104" t="str">
            <v>Potsdam</v>
          </cell>
          <cell r="AC104"/>
          <cell r="AD104"/>
          <cell r="AE104" t="str">
            <v>Erich-Weinert-Str. 72</v>
          </cell>
          <cell r="AF104" t="str">
            <v>3016/3016/3016/3051/0001</v>
          </cell>
          <cell r="AG104">
            <v>3051</v>
          </cell>
          <cell r="AH104" t="str">
            <v>LBB09 LBB Fonds 9 Standort 10 Teilgarantie 04</v>
          </cell>
          <cell r="AI104">
            <v>1</v>
          </cell>
          <cell r="AJ104">
            <v>80</v>
          </cell>
          <cell r="AK104">
            <v>0</v>
          </cell>
          <cell r="AL104">
            <v>4705.6600000000035</v>
          </cell>
          <cell r="AM104">
            <v>618.43000000000006</v>
          </cell>
          <cell r="AN104">
            <v>436.86</v>
          </cell>
          <cell r="AO104">
            <v>436.29</v>
          </cell>
          <cell r="AP104" t="str">
            <v>-</v>
          </cell>
          <cell r="AQ104" t="str">
            <v>3016.101.10</v>
          </cell>
          <cell r="AR104">
            <v>4</v>
          </cell>
          <cell r="AS104">
            <v>1</v>
          </cell>
          <cell r="AT104" t="str">
            <v>B1</v>
          </cell>
          <cell r="AU104">
            <v>42736</v>
          </cell>
          <cell r="AV104">
            <v>46387</v>
          </cell>
          <cell r="AW104">
            <v>42736</v>
          </cell>
          <cell r="AX104">
            <v>46387</v>
          </cell>
          <cell r="AY104">
            <v>42736</v>
          </cell>
          <cell r="AZ104">
            <v>46387</v>
          </cell>
          <cell r="BA104" t="str">
            <v>-</v>
          </cell>
          <cell r="BB104" t="str">
            <v>-</v>
          </cell>
          <cell r="BC104">
            <v>42736</v>
          </cell>
          <cell r="BD104">
            <v>46387</v>
          </cell>
          <cell r="BE104" t="str">
            <v>-</v>
          </cell>
          <cell r="BF104" t="str">
            <v>-</v>
          </cell>
          <cell r="BG104">
            <v>42736</v>
          </cell>
          <cell r="BH104">
            <v>46387</v>
          </cell>
          <cell r="BI104"/>
          <cell r="BJ104" t="str">
            <v>W</v>
          </cell>
          <cell r="BK104" t="str">
            <v>W</v>
          </cell>
          <cell r="BL104" t="str">
            <v>G</v>
          </cell>
          <cell r="BM104" t="str">
            <v>G</v>
          </cell>
          <cell r="BN104" t="str">
            <v>G</v>
          </cell>
          <cell r="BO104" t="str">
            <v>G</v>
          </cell>
          <cell r="BP104" t="str">
            <v>G</v>
          </cell>
          <cell r="BQ104" t="str">
            <v>entfällt</v>
          </cell>
          <cell r="BR104" t="str">
            <v>WB1</v>
          </cell>
          <cell r="BS104" t="str">
            <v>WB1</v>
          </cell>
          <cell r="BT104" t="str">
            <v>GB1</v>
          </cell>
          <cell r="BU104" t="str">
            <v>GB1</v>
          </cell>
          <cell r="BV104" t="str">
            <v>GB1</v>
          </cell>
          <cell r="BW104" t="str">
            <v>GB1</v>
          </cell>
          <cell r="BX104" t="str">
            <v>GB1</v>
          </cell>
          <cell r="BY104" t="str">
            <v>entfällt</v>
          </cell>
          <cell r="BZ104">
            <v>14363.769999999986</v>
          </cell>
          <cell r="CA104">
            <v>3.0524453530429261</v>
          </cell>
          <cell r="CB104">
            <v>6628.7160000000003</v>
          </cell>
          <cell r="CC104">
            <v>2278.4609999999998</v>
          </cell>
          <cell r="CD104">
            <v>3886.22</v>
          </cell>
          <cell r="CE104">
            <v>1184.807</v>
          </cell>
          <cell r="CF104">
            <v>0</v>
          </cell>
          <cell r="CG104">
            <v>0</v>
          </cell>
          <cell r="CH104">
            <v>35</v>
          </cell>
          <cell r="CI104">
            <v>0</v>
          </cell>
          <cell r="CJ104">
            <v>504.161</v>
          </cell>
          <cell r="CK104">
            <v>0</v>
          </cell>
          <cell r="CL104">
            <v>0</v>
          </cell>
          <cell r="CM104">
            <v>136.399</v>
          </cell>
          <cell r="CN104">
            <v>0</v>
          </cell>
          <cell r="CO104">
            <v>2032.672</v>
          </cell>
          <cell r="CP104">
            <v>657</v>
          </cell>
          <cell r="CQ104">
            <v>0</v>
          </cell>
          <cell r="CR104">
            <v>0</v>
          </cell>
          <cell r="CS104">
            <v>0</v>
          </cell>
          <cell r="CT104">
            <v>38.688000000000002</v>
          </cell>
          <cell r="CU104">
            <v>99</v>
          </cell>
          <cell r="CV104">
            <v>0</v>
          </cell>
          <cell r="CW104">
            <v>0</v>
          </cell>
          <cell r="CX104">
            <v>15.282999999999999</v>
          </cell>
          <cell r="CY104">
            <v>400.33100000000002</v>
          </cell>
          <cell r="CZ104">
            <v>9.7349999999999994</v>
          </cell>
          <cell r="DA104">
            <v>0</v>
          </cell>
          <cell r="DB104">
            <v>0</v>
          </cell>
          <cell r="DC104">
            <v>0</v>
          </cell>
          <cell r="DD104">
            <v>0</v>
          </cell>
          <cell r="DE104">
            <v>42</v>
          </cell>
          <cell r="DF104">
            <v>0</v>
          </cell>
          <cell r="DG104">
            <v>0</v>
          </cell>
          <cell r="DH104">
            <v>0</v>
          </cell>
          <cell r="DI104">
            <v>150</v>
          </cell>
          <cell r="DJ104">
            <v>0</v>
          </cell>
          <cell r="DK104">
            <v>0</v>
          </cell>
          <cell r="DL104">
            <v>0</v>
          </cell>
          <cell r="DM104">
            <v>0</v>
          </cell>
          <cell r="DN104">
            <v>1022.6</v>
          </cell>
          <cell r="DO104">
            <v>0</v>
          </cell>
          <cell r="DP104">
            <v>0</v>
          </cell>
          <cell r="DQ104">
            <v>491.81</v>
          </cell>
          <cell r="DR104">
            <v>0</v>
          </cell>
          <cell r="DS104">
            <v>0</v>
          </cell>
          <cell r="DT104">
            <v>1514.41</v>
          </cell>
          <cell r="DU104">
            <v>0</v>
          </cell>
          <cell r="DV104">
            <v>0</v>
          </cell>
          <cell r="DW104">
            <v>0</v>
          </cell>
          <cell r="DX104">
            <v>0</v>
          </cell>
          <cell r="DY104">
            <v>0</v>
          </cell>
          <cell r="DZ104">
            <v>0</v>
          </cell>
          <cell r="EA104">
            <v>2.52</v>
          </cell>
          <cell r="EB104">
            <v>0</v>
          </cell>
          <cell r="EC104">
            <v>0</v>
          </cell>
          <cell r="ED104">
            <v>0</v>
          </cell>
          <cell r="EE104">
            <v>0</v>
          </cell>
          <cell r="EF104">
            <v>2.52</v>
          </cell>
          <cell r="EG104">
            <v>0</v>
          </cell>
          <cell r="EH104">
            <v>0</v>
          </cell>
          <cell r="EI104">
            <v>2.57</v>
          </cell>
          <cell r="EJ104">
            <v>0</v>
          </cell>
          <cell r="EK104">
            <v>2.57</v>
          </cell>
          <cell r="EL104">
            <v>1.01</v>
          </cell>
          <cell r="EM104">
            <v>64</v>
          </cell>
          <cell r="EN104">
            <v>201.03</v>
          </cell>
          <cell r="EO104">
            <v>1</v>
          </cell>
          <cell r="EP104" t="str">
            <v>ja</v>
          </cell>
          <cell r="EQ104"/>
          <cell r="ER104">
            <v>1514.41</v>
          </cell>
          <cell r="ES104"/>
          <cell r="ET104" t="str">
            <v>entfällt</v>
          </cell>
          <cell r="EU104" t="str">
            <v>entfällt</v>
          </cell>
          <cell r="EV104">
            <v>4538.378911539392</v>
          </cell>
          <cell r="EW104">
            <v>45.242798766574559</v>
          </cell>
          <cell r="EX104">
            <v>3457.5198057579391</v>
          </cell>
          <cell r="EY104">
            <v>289.92930522159759</v>
          </cell>
          <cell r="EZ104">
            <v>4607.0417397622568</v>
          </cell>
          <cell r="FA104">
            <v>23.30789320715439</v>
          </cell>
          <cell r="FB104">
            <v>1400.2514797958374</v>
          </cell>
          <cell r="FC104">
            <v>2.0980659492349738</v>
          </cell>
          <cell r="FD104">
            <v>14363.769999999986</v>
          </cell>
        </row>
        <row r="105">
          <cell r="I105">
            <v>2048</v>
          </cell>
          <cell r="J105" t="str">
            <v>Berlin, Hugo-Cassirer-Str. 17-29</v>
          </cell>
          <cell r="K105" t="str">
            <v>Team 01</v>
          </cell>
          <cell r="L105" t="str">
            <v>Sonstige/Stellplätze</v>
          </cell>
          <cell r="M105" t="str">
            <v>Gauger, Sebastian</v>
          </cell>
          <cell r="N105" t="str">
            <v>Krause, Jörn Peter</v>
          </cell>
          <cell r="O105" t="str">
            <v>Fischer, Sigrun</v>
          </cell>
          <cell r="P105" t="str">
            <v>Team Spandau</v>
          </cell>
          <cell r="Q105" t="str">
            <v>Arlt, Detlef</v>
          </cell>
          <cell r="R105" t="str">
            <v>3016.013.01</v>
          </cell>
          <cell r="S105" t="str">
            <v>3016.101.13</v>
          </cell>
          <cell r="T105" t="str">
            <v>40</v>
          </cell>
          <cell r="U105" t="str">
            <v>Mietwohnanlage</v>
          </cell>
          <cell r="V105"/>
          <cell r="W105" t="str">
            <v>TN04</v>
          </cell>
          <cell r="X105" t="str">
            <v>Wohnen</v>
          </cell>
          <cell r="Y105" t="str">
            <v>Wohnen</v>
          </cell>
          <cell r="Z105" t="str">
            <v>Berlin</v>
          </cell>
          <cell r="AA105" t="str">
            <v>13587</v>
          </cell>
          <cell r="AB105" t="str">
            <v>Berlin</v>
          </cell>
          <cell r="AC105" t="str">
            <v>Spandau</v>
          </cell>
          <cell r="AD105" t="str">
            <v>Hakenfelde</v>
          </cell>
          <cell r="AE105" t="str">
            <v>Berlin, Hugo-Cassirer-Str. 17-29</v>
          </cell>
          <cell r="AF105" t="str">
            <v>3016/3016/3016/2048/1001</v>
          </cell>
          <cell r="AG105">
            <v>2048</v>
          </cell>
          <cell r="AH105"/>
          <cell r="AI105">
            <v>1</v>
          </cell>
          <cell r="AJ105">
            <v>96</v>
          </cell>
          <cell r="AK105">
            <v>1</v>
          </cell>
          <cell r="AL105">
            <v>7366.5000000000018</v>
          </cell>
          <cell r="AM105">
            <v>90</v>
          </cell>
          <cell r="AN105">
            <v>80</v>
          </cell>
          <cell r="AO105">
            <v>80</v>
          </cell>
          <cell r="AP105" t="str">
            <v>-</v>
          </cell>
          <cell r="AQ105" t="str">
            <v>3016.101.13</v>
          </cell>
          <cell r="AR105">
            <v>7</v>
          </cell>
          <cell r="AS105">
            <v>7</v>
          </cell>
          <cell r="AT105">
            <v>6</v>
          </cell>
          <cell r="AU105">
            <v>39813</v>
          </cell>
          <cell r="AV105">
            <v>46387</v>
          </cell>
          <cell r="AW105">
            <v>39813</v>
          </cell>
          <cell r="AX105">
            <v>46387</v>
          </cell>
          <cell r="AY105" t="str">
            <v>31.12.004</v>
          </cell>
          <cell r="AZ105">
            <v>46387</v>
          </cell>
          <cell r="BA105" t="str">
            <v>-</v>
          </cell>
          <cell r="BB105" t="str">
            <v>-</v>
          </cell>
          <cell r="BC105">
            <v>39813</v>
          </cell>
          <cell r="BD105">
            <v>46387</v>
          </cell>
          <cell r="BE105" t="str">
            <v>-</v>
          </cell>
          <cell r="BF105" t="str">
            <v>-</v>
          </cell>
          <cell r="BG105">
            <v>39813</v>
          </cell>
          <cell r="BH105">
            <v>46387</v>
          </cell>
          <cell r="BI105"/>
          <cell r="BJ105" t="str">
            <v>W</v>
          </cell>
          <cell r="BK105" t="str">
            <v>W</v>
          </cell>
          <cell r="BL105" t="str">
            <v>G</v>
          </cell>
          <cell r="BM105" t="str">
            <v>G</v>
          </cell>
          <cell r="BN105" t="str">
            <v>G</v>
          </cell>
          <cell r="BO105" t="str">
            <v>G</v>
          </cell>
          <cell r="BP105" t="str">
            <v>G</v>
          </cell>
          <cell r="BQ105" t="str">
            <v>entfällt</v>
          </cell>
          <cell r="BR105" t="str">
            <v>W6</v>
          </cell>
          <cell r="BS105" t="str">
            <v>W6</v>
          </cell>
          <cell r="BT105" t="str">
            <v>G6</v>
          </cell>
          <cell r="BU105" t="str">
            <v>G6</v>
          </cell>
          <cell r="BV105" t="str">
            <v>G6</v>
          </cell>
          <cell r="BW105" t="str">
            <v>G6</v>
          </cell>
          <cell r="BX105" t="str">
            <v>G6</v>
          </cell>
          <cell r="BY105" t="str">
            <v>entfällt</v>
          </cell>
          <cell r="BZ105">
            <v>34170.530000000013</v>
          </cell>
          <cell r="CA105">
            <v>4.6386384307337281</v>
          </cell>
          <cell r="CB105">
            <v>3904.6149999999998</v>
          </cell>
          <cell r="CC105">
            <v>1514.134</v>
          </cell>
          <cell r="CD105">
            <v>2116.0050000000001</v>
          </cell>
          <cell r="CE105">
            <v>238.58799999999999</v>
          </cell>
          <cell r="CF105">
            <v>0</v>
          </cell>
          <cell r="CG105">
            <v>0</v>
          </cell>
          <cell r="CH105">
            <v>0</v>
          </cell>
          <cell r="CI105">
            <v>326.40699999999998</v>
          </cell>
          <cell r="CJ105">
            <v>931.22699999999998</v>
          </cell>
          <cell r="CK105">
            <v>0</v>
          </cell>
          <cell r="CL105">
            <v>0</v>
          </cell>
          <cell r="CM105">
            <v>179.905</v>
          </cell>
          <cell r="CN105">
            <v>0</v>
          </cell>
          <cell r="CO105">
            <v>439.87799999999999</v>
          </cell>
          <cell r="CP105">
            <v>21</v>
          </cell>
          <cell r="CQ105">
            <v>0</v>
          </cell>
          <cell r="CR105">
            <v>101.002</v>
          </cell>
          <cell r="CS105">
            <v>0</v>
          </cell>
          <cell r="CT105">
            <v>56.305999999999997</v>
          </cell>
          <cell r="CU105">
            <v>12</v>
          </cell>
          <cell r="CV105">
            <v>0</v>
          </cell>
          <cell r="CW105">
            <v>0</v>
          </cell>
          <cell r="CX105">
            <v>12.804</v>
          </cell>
          <cell r="CY105">
            <v>189.78</v>
          </cell>
          <cell r="CZ105">
            <v>43.652000000000001</v>
          </cell>
          <cell r="DA105">
            <v>231</v>
          </cell>
          <cell r="DB105">
            <v>0</v>
          </cell>
          <cell r="DC105">
            <v>0</v>
          </cell>
          <cell r="DD105">
            <v>0</v>
          </cell>
          <cell r="DE105">
            <v>0</v>
          </cell>
          <cell r="DF105">
            <v>0</v>
          </cell>
          <cell r="DG105">
            <v>104</v>
          </cell>
          <cell r="DH105">
            <v>0</v>
          </cell>
          <cell r="DI105">
            <v>0</v>
          </cell>
          <cell r="DJ105">
            <v>0</v>
          </cell>
          <cell r="DK105">
            <v>0</v>
          </cell>
          <cell r="DL105">
            <v>0</v>
          </cell>
          <cell r="DM105">
            <v>580.61</v>
          </cell>
          <cell r="DN105">
            <v>0</v>
          </cell>
          <cell r="DO105">
            <v>1158.28</v>
          </cell>
          <cell r="DP105">
            <v>0</v>
          </cell>
          <cell r="DQ105">
            <v>385.19</v>
          </cell>
          <cell r="DR105">
            <v>0</v>
          </cell>
          <cell r="DS105">
            <v>0</v>
          </cell>
          <cell r="DT105">
            <v>1543.47</v>
          </cell>
          <cell r="DU105">
            <v>0</v>
          </cell>
          <cell r="DV105">
            <v>0</v>
          </cell>
          <cell r="DW105">
            <v>0</v>
          </cell>
          <cell r="DX105">
            <v>0</v>
          </cell>
          <cell r="DY105">
            <v>0</v>
          </cell>
          <cell r="DZ105">
            <v>0</v>
          </cell>
          <cell r="EA105">
            <v>18.37</v>
          </cell>
          <cell r="EB105">
            <v>0</v>
          </cell>
          <cell r="EC105">
            <v>7.52</v>
          </cell>
          <cell r="ED105">
            <v>0</v>
          </cell>
          <cell r="EE105">
            <v>0</v>
          </cell>
          <cell r="EF105">
            <v>25.89</v>
          </cell>
          <cell r="EG105">
            <v>0</v>
          </cell>
          <cell r="EH105">
            <v>0</v>
          </cell>
          <cell r="EI105">
            <v>0</v>
          </cell>
          <cell r="EJ105">
            <v>0</v>
          </cell>
          <cell r="EK105">
            <v>0</v>
          </cell>
          <cell r="EL105">
            <v>3.96</v>
          </cell>
          <cell r="EM105">
            <v>66</v>
          </cell>
          <cell r="EN105">
            <v>487.24</v>
          </cell>
          <cell r="EO105">
            <v>1</v>
          </cell>
          <cell r="EP105" t="str">
            <v>ja</v>
          </cell>
          <cell r="EQ105">
            <v>502.31</v>
          </cell>
          <cell r="ER105">
            <v>1067.0500000000002</v>
          </cell>
          <cell r="ES105">
            <v>1569.3600000000001</v>
          </cell>
          <cell r="ET105" t="str">
            <v>entfällt</v>
          </cell>
          <cell r="EU105" t="str">
            <v>entfällt</v>
          </cell>
          <cell r="EV105">
            <v>10796.525755294351</v>
          </cell>
          <cell r="EW105">
            <v>107.62985013942725</v>
          </cell>
          <cell r="EX105">
            <v>8225.2280737053006</v>
          </cell>
          <cell r="EY105">
            <v>689.724078146181</v>
          </cell>
          <cell r="EZ105">
            <v>10959.870422583946</v>
          </cell>
          <cell r="FA105">
            <v>55.448051874394139</v>
          </cell>
          <cell r="FB105">
            <v>3331.112597730827</v>
          </cell>
          <cell r="FC105">
            <v>4.9911705255871022</v>
          </cell>
          <cell r="FD105">
            <v>34170.530000000013</v>
          </cell>
        </row>
        <row r="106">
          <cell r="I106">
            <v>2032</v>
          </cell>
          <cell r="J106" t="str">
            <v>Berlin, Gensinger Str. 37-47</v>
          </cell>
          <cell r="K106" t="str">
            <v>Team 01</v>
          </cell>
          <cell r="L106" t="str">
            <v>Sonstige/Stellplätze</v>
          </cell>
          <cell r="M106" t="str">
            <v>Gauger, Sebastian</v>
          </cell>
          <cell r="N106" t="str">
            <v>Schroll, Marcel</v>
          </cell>
          <cell r="O106" t="str">
            <v>Esche, Kathrin</v>
          </cell>
          <cell r="P106" t="str">
            <v>Reile, Birgit</v>
          </cell>
          <cell r="Q106" t="str">
            <v>Hardt, David</v>
          </cell>
          <cell r="R106" t="str">
            <v>3016.001.02</v>
          </cell>
          <cell r="S106" t="str">
            <v>3016.200.01</v>
          </cell>
          <cell r="T106" t="str">
            <v>42</v>
          </cell>
          <cell r="U106" t="str">
            <v>Wohn- und Geschäftshaus</v>
          </cell>
          <cell r="V106"/>
          <cell r="W106" t="str">
            <v>TN04</v>
          </cell>
          <cell r="X106" t="str">
            <v>Wohnen</v>
          </cell>
          <cell r="Y106" t="str">
            <v>Wohnen</v>
          </cell>
          <cell r="Z106" t="str">
            <v>Berlin</v>
          </cell>
          <cell r="AA106" t="str">
            <v>10315</v>
          </cell>
          <cell r="AB106" t="str">
            <v>Berlin</v>
          </cell>
          <cell r="AC106" t="str">
            <v>Lichtenberg</v>
          </cell>
          <cell r="AD106" t="str">
            <v>Friedrichsfelde</v>
          </cell>
          <cell r="AE106" t="str">
            <v>Berlin, Gensinger Str. 37-47</v>
          </cell>
          <cell r="AF106" t="str">
            <v>3016/3016/3016/2032/1002</v>
          </cell>
          <cell r="AG106">
            <v>2032</v>
          </cell>
          <cell r="AH106" t="str">
            <v>LBB09 LBB Fonds 9 Standort 01 Teilgarantie 29</v>
          </cell>
          <cell r="AI106">
            <v>1</v>
          </cell>
          <cell r="AJ106">
            <v>101</v>
          </cell>
          <cell r="AK106">
            <v>1</v>
          </cell>
          <cell r="AL106">
            <v>7179.6100000000006</v>
          </cell>
          <cell r="AM106">
            <v>60</v>
          </cell>
          <cell r="AN106">
            <v>60</v>
          </cell>
          <cell r="AO106">
            <v>60</v>
          </cell>
          <cell r="AP106" t="str">
            <v>-</v>
          </cell>
          <cell r="AQ106" t="str">
            <v>3016.200.01</v>
          </cell>
          <cell r="AR106">
            <v>6</v>
          </cell>
          <cell r="AS106">
            <v>6</v>
          </cell>
          <cell r="AT106">
            <v>3</v>
          </cell>
          <cell r="AU106">
            <v>35672</v>
          </cell>
          <cell r="AV106">
            <v>46387</v>
          </cell>
          <cell r="AW106">
            <v>35672</v>
          </cell>
          <cell r="AX106">
            <v>46387</v>
          </cell>
          <cell r="AY106">
            <v>39448</v>
          </cell>
          <cell r="AZ106">
            <v>46387</v>
          </cell>
          <cell r="BA106" t="str">
            <v>-</v>
          </cell>
          <cell r="BB106" t="str">
            <v>-</v>
          </cell>
          <cell r="BC106">
            <v>36039</v>
          </cell>
          <cell r="BD106">
            <v>46387</v>
          </cell>
          <cell r="BE106" t="str">
            <v>-</v>
          </cell>
          <cell r="BF106" t="str">
            <v>-</v>
          </cell>
          <cell r="BG106">
            <v>41214</v>
          </cell>
          <cell r="BH106">
            <v>46112</v>
          </cell>
          <cell r="BI106"/>
          <cell r="BJ106" t="str">
            <v>W</v>
          </cell>
          <cell r="BK106" t="str">
            <v>W</v>
          </cell>
          <cell r="BL106" t="str">
            <v>G</v>
          </cell>
          <cell r="BM106" t="str">
            <v>G</v>
          </cell>
          <cell r="BN106" t="str">
            <v>G</v>
          </cell>
          <cell r="BO106" t="str">
            <v>G</v>
          </cell>
          <cell r="BP106" t="str">
            <v>G</v>
          </cell>
          <cell r="BQ106" t="str">
            <v>entfällt</v>
          </cell>
          <cell r="BR106" t="str">
            <v>W3</v>
          </cell>
          <cell r="BS106" t="str">
            <v>W3</v>
          </cell>
          <cell r="BT106" t="str">
            <v>G3</v>
          </cell>
          <cell r="BU106" t="str">
            <v>G3</v>
          </cell>
          <cell r="BV106" t="str">
            <v>G3</v>
          </cell>
          <cell r="BW106" t="str">
            <v>G3</v>
          </cell>
          <cell r="BX106" t="str">
            <v>G3</v>
          </cell>
          <cell r="BY106" t="str">
            <v>entfällt</v>
          </cell>
          <cell r="BZ106">
            <v>22635.070000000003</v>
          </cell>
          <cell r="CA106">
            <v>3.1526879593738379</v>
          </cell>
          <cell r="CB106">
            <v>6100.3770000000004</v>
          </cell>
          <cell r="CC106">
            <v>1580.2739999999999</v>
          </cell>
          <cell r="CD106">
            <v>4373.4089999999997</v>
          </cell>
          <cell r="CE106">
            <v>0</v>
          </cell>
          <cell r="CF106">
            <v>560.755</v>
          </cell>
          <cell r="CG106">
            <v>0</v>
          </cell>
          <cell r="CH106">
            <v>37</v>
          </cell>
          <cell r="CI106">
            <v>0</v>
          </cell>
          <cell r="CJ106">
            <v>2404.6990000000001</v>
          </cell>
          <cell r="CK106">
            <v>0</v>
          </cell>
          <cell r="CL106">
            <v>0</v>
          </cell>
          <cell r="CM106">
            <v>38.723999999999997</v>
          </cell>
          <cell r="CN106">
            <v>0</v>
          </cell>
          <cell r="CO106">
            <v>1339.2909999999999</v>
          </cell>
          <cell r="CP106">
            <v>990</v>
          </cell>
          <cell r="CQ106">
            <v>657.82</v>
          </cell>
          <cell r="CR106">
            <v>649.53300000000002</v>
          </cell>
          <cell r="CS106">
            <v>2</v>
          </cell>
          <cell r="CT106">
            <v>36.993000000000002</v>
          </cell>
          <cell r="CU106">
            <v>31</v>
          </cell>
          <cell r="CV106">
            <v>0</v>
          </cell>
          <cell r="CW106">
            <v>0</v>
          </cell>
          <cell r="CX106">
            <v>0</v>
          </cell>
          <cell r="CY106">
            <v>108.654</v>
          </cell>
          <cell r="CZ106">
            <v>1.0489999999999999</v>
          </cell>
          <cell r="DA106">
            <v>0</v>
          </cell>
          <cell r="DB106">
            <v>0</v>
          </cell>
          <cell r="DC106">
            <v>0</v>
          </cell>
          <cell r="DD106">
            <v>0</v>
          </cell>
          <cell r="DE106">
            <v>528</v>
          </cell>
          <cell r="DF106">
            <v>0</v>
          </cell>
          <cell r="DG106">
            <v>0</v>
          </cell>
          <cell r="DH106">
            <v>0</v>
          </cell>
          <cell r="DI106">
            <v>0</v>
          </cell>
          <cell r="DJ106">
            <v>0</v>
          </cell>
          <cell r="DK106">
            <v>0</v>
          </cell>
          <cell r="DL106">
            <v>0</v>
          </cell>
          <cell r="DM106">
            <v>0</v>
          </cell>
          <cell r="DN106">
            <v>0</v>
          </cell>
          <cell r="DO106">
            <v>0</v>
          </cell>
          <cell r="DP106">
            <v>0</v>
          </cell>
          <cell r="DQ106">
            <v>1418.17</v>
          </cell>
          <cell r="DR106">
            <v>0</v>
          </cell>
          <cell r="DS106">
            <v>0</v>
          </cell>
          <cell r="DT106">
            <v>1418.17</v>
          </cell>
          <cell r="DU106">
            <v>0</v>
          </cell>
          <cell r="DV106">
            <v>0</v>
          </cell>
          <cell r="DW106">
            <v>0</v>
          </cell>
          <cell r="DX106">
            <v>0</v>
          </cell>
          <cell r="DY106">
            <v>0</v>
          </cell>
          <cell r="DZ106">
            <v>0</v>
          </cell>
          <cell r="EA106">
            <v>0</v>
          </cell>
          <cell r="EB106">
            <v>14.6</v>
          </cell>
          <cell r="EC106">
            <v>5.36</v>
          </cell>
          <cell r="ED106">
            <v>0</v>
          </cell>
          <cell r="EE106">
            <v>0</v>
          </cell>
          <cell r="EF106">
            <v>19.96</v>
          </cell>
          <cell r="EG106">
            <v>0</v>
          </cell>
          <cell r="EH106">
            <v>0</v>
          </cell>
          <cell r="EI106">
            <v>0</v>
          </cell>
          <cell r="EJ106">
            <v>0</v>
          </cell>
          <cell r="EK106">
            <v>0</v>
          </cell>
          <cell r="EL106">
            <v>1.88</v>
          </cell>
          <cell r="EM106">
            <v>58</v>
          </cell>
          <cell r="EN106">
            <v>280.52</v>
          </cell>
          <cell r="EO106">
            <v>1</v>
          </cell>
          <cell r="EP106" t="str">
            <v>ja</v>
          </cell>
          <cell r="EQ106">
            <v>661.54</v>
          </cell>
          <cell r="ER106">
            <v>776.59000000000015</v>
          </cell>
          <cell r="ES106">
            <v>1438.13</v>
          </cell>
          <cell r="ET106" t="str">
            <v>entfällt</v>
          </cell>
          <cell r="EU106" t="str">
            <v>entfällt</v>
          </cell>
          <cell r="EV106">
            <v>7151.780093194061</v>
          </cell>
          <cell r="EW106">
            <v>71.295622046115326</v>
          </cell>
          <cell r="EX106">
            <v>5448.514062096333</v>
          </cell>
          <cell r="EY106">
            <v>456.88354232504656</v>
          </cell>
          <cell r="EZ106">
            <v>7259.9820431850831</v>
          </cell>
          <cell r="FA106">
            <v>36.729618637479206</v>
          </cell>
          <cell r="FB106">
            <v>2206.578792530262</v>
          </cell>
          <cell r="FC106">
            <v>3.3062259856256495</v>
          </cell>
          <cell r="FD106">
            <v>22635.070000000007</v>
          </cell>
        </row>
        <row r="107">
          <cell r="I107">
            <v>289</v>
          </cell>
          <cell r="J107" t="str">
            <v>Veitstr. 6, 6a</v>
          </cell>
          <cell r="K107" t="str">
            <v>Team 03</v>
          </cell>
          <cell r="L107" t="str">
            <v>Team 1 &amp; 2</v>
          </cell>
          <cell r="M107" t="str">
            <v>Gauger, Sebastian</v>
          </cell>
          <cell r="N107" t="str">
            <v>Trettin, Sabrina</v>
          </cell>
          <cell r="O107" t="str">
            <v>Boddenberg, Nikos</v>
          </cell>
          <cell r="P107" t="str">
            <v>Beimler, Andreas | Team Spandau</v>
          </cell>
          <cell r="Q107" t="str">
            <v>Winkler, Anna</v>
          </cell>
          <cell r="R107" t="str">
            <v>3016.009.02</v>
          </cell>
          <cell r="S107" t="str">
            <v>3016.200.09</v>
          </cell>
          <cell r="T107" t="str">
            <v>40</v>
          </cell>
          <cell r="U107" t="str">
            <v>Mietwohnanlage</v>
          </cell>
          <cell r="V107"/>
          <cell r="W107" t="str">
            <v>TN04</v>
          </cell>
          <cell r="X107" t="str">
            <v>Wohnen</v>
          </cell>
          <cell r="Y107" t="str">
            <v>Wohnen</v>
          </cell>
          <cell r="Z107" t="str">
            <v>Berlin</v>
          </cell>
          <cell r="AA107" t="str">
            <v>13507</v>
          </cell>
          <cell r="AB107" t="str">
            <v>Berlin</v>
          </cell>
          <cell r="AC107" t="str">
            <v>Reinickendorf</v>
          </cell>
          <cell r="AD107" t="str">
            <v>Tegel</v>
          </cell>
          <cell r="AE107" t="str">
            <v>Veitstraße 6</v>
          </cell>
          <cell r="AF107" t="str">
            <v>3016/3020/1100/0289/0001</v>
          </cell>
          <cell r="AG107">
            <v>289</v>
          </cell>
          <cell r="AH107" t="str">
            <v>LBB09 LBB Fonds 9 Standort 09 Teilgarantie 05</v>
          </cell>
          <cell r="AI107">
            <v>1</v>
          </cell>
          <cell r="AJ107">
            <v>98</v>
          </cell>
          <cell r="AK107">
            <v>0</v>
          </cell>
          <cell r="AL107">
            <v>3700.09</v>
          </cell>
          <cell r="AM107">
            <v>429.4</v>
          </cell>
          <cell r="AN107">
            <v>299.39999999999998</v>
          </cell>
          <cell r="AO107">
            <v>299.39999999999998</v>
          </cell>
          <cell r="AP107" t="str">
            <v>-</v>
          </cell>
          <cell r="AQ107" t="str">
            <v>3016.200.09</v>
          </cell>
          <cell r="AR107">
            <v>5</v>
          </cell>
          <cell r="AS107">
            <v>2</v>
          </cell>
          <cell r="AT107">
            <v>6</v>
          </cell>
          <cell r="AU107" t="str">
            <v>-</v>
          </cell>
          <cell r="AV107" t="str">
            <v>-</v>
          </cell>
          <cell r="AW107" t="str">
            <v>-</v>
          </cell>
          <cell r="AX107" t="str">
            <v>-</v>
          </cell>
          <cell r="AY107" t="str">
            <v>-</v>
          </cell>
          <cell r="AZ107" t="str">
            <v>-</v>
          </cell>
          <cell r="BA107" t="str">
            <v>-</v>
          </cell>
          <cell r="BB107" t="str">
            <v>-</v>
          </cell>
          <cell r="BC107" t="str">
            <v>-</v>
          </cell>
          <cell r="BD107" t="str">
            <v>-</v>
          </cell>
          <cell r="BE107" t="str">
            <v>-</v>
          </cell>
          <cell r="BF107" t="str">
            <v>-</v>
          </cell>
          <cell r="BG107" t="str">
            <v>-</v>
          </cell>
          <cell r="BH107" t="str">
            <v>-</v>
          </cell>
          <cell r="BI107"/>
          <cell r="BJ107" t="str">
            <v>G</v>
          </cell>
          <cell r="BK107" t="str">
            <v>G</v>
          </cell>
          <cell r="BL107" t="str">
            <v>G</v>
          </cell>
          <cell r="BM107" t="str">
            <v>G</v>
          </cell>
          <cell r="BN107" t="str">
            <v>G</v>
          </cell>
          <cell r="BO107" t="str">
            <v>G</v>
          </cell>
          <cell r="BP107" t="str">
            <v>G</v>
          </cell>
          <cell r="BQ107" t="str">
            <v>entfällt</v>
          </cell>
          <cell r="BR107" t="str">
            <v>G6</v>
          </cell>
          <cell r="BS107" t="str">
            <v>G6</v>
          </cell>
          <cell r="BT107" t="str">
            <v>G6</v>
          </cell>
          <cell r="BU107" t="str">
            <v>G6</v>
          </cell>
          <cell r="BV107" t="str">
            <v>G6</v>
          </cell>
          <cell r="BW107" t="str">
            <v>G6</v>
          </cell>
          <cell r="BX107" t="str">
            <v>G6</v>
          </cell>
          <cell r="BY107" t="str">
            <v>entfällt</v>
          </cell>
          <cell r="BZ107">
            <v>14877.720000000005</v>
          </cell>
          <cell r="CA107">
            <v>4.0209075995448771</v>
          </cell>
          <cell r="CB107">
            <v>3309.3020000000001</v>
          </cell>
          <cell r="CC107">
            <v>1317.5219999999999</v>
          </cell>
          <cell r="CD107">
            <v>1847.875</v>
          </cell>
          <cell r="CE107">
            <v>246.684</v>
          </cell>
          <cell r="CF107">
            <v>221.14099999999999</v>
          </cell>
          <cell r="CG107">
            <v>0</v>
          </cell>
          <cell r="CH107">
            <v>46</v>
          </cell>
          <cell r="CI107">
            <v>0</v>
          </cell>
          <cell r="CJ107">
            <v>1050.433</v>
          </cell>
          <cell r="CK107">
            <v>0</v>
          </cell>
          <cell r="CL107">
            <v>0</v>
          </cell>
          <cell r="CM107">
            <v>0</v>
          </cell>
          <cell r="CN107">
            <v>0</v>
          </cell>
          <cell r="CO107">
            <v>293.10599999999999</v>
          </cell>
          <cell r="CP107">
            <v>25</v>
          </cell>
          <cell r="CQ107">
            <v>0</v>
          </cell>
          <cell r="CR107">
            <v>24.222000000000001</v>
          </cell>
          <cell r="CS107">
            <v>0</v>
          </cell>
          <cell r="CT107">
            <v>0</v>
          </cell>
          <cell r="CU107">
            <v>14</v>
          </cell>
          <cell r="CV107">
            <v>0</v>
          </cell>
          <cell r="CW107">
            <v>6</v>
          </cell>
          <cell r="CX107">
            <v>44.031999999999996</v>
          </cell>
          <cell r="CY107">
            <v>418.108</v>
          </cell>
          <cell r="CZ107">
            <v>9.5410000000000004</v>
          </cell>
          <cell r="DA107">
            <v>0</v>
          </cell>
          <cell r="DB107">
            <v>0</v>
          </cell>
          <cell r="DC107">
            <v>0</v>
          </cell>
          <cell r="DD107">
            <v>0</v>
          </cell>
          <cell r="DE107">
            <v>36</v>
          </cell>
          <cell r="DF107">
            <v>0</v>
          </cell>
          <cell r="DG107">
            <v>0</v>
          </cell>
          <cell r="DH107">
            <v>0</v>
          </cell>
          <cell r="DI107">
            <v>208</v>
          </cell>
          <cell r="DJ107">
            <v>0</v>
          </cell>
          <cell r="DK107">
            <v>31</v>
          </cell>
          <cell r="DL107">
            <v>0</v>
          </cell>
          <cell r="DM107">
            <v>595.40800000000002</v>
          </cell>
          <cell r="DN107">
            <v>0</v>
          </cell>
          <cell r="DO107">
            <v>0</v>
          </cell>
          <cell r="DP107">
            <v>0</v>
          </cell>
          <cell r="DQ107">
            <v>708.35</v>
          </cell>
          <cell r="DR107">
            <v>42.7</v>
          </cell>
          <cell r="DS107">
            <v>0</v>
          </cell>
          <cell r="DT107">
            <v>751.05000000000007</v>
          </cell>
          <cell r="DU107">
            <v>94.23</v>
          </cell>
          <cell r="DV107">
            <v>0</v>
          </cell>
          <cell r="DW107">
            <v>0</v>
          </cell>
          <cell r="DX107">
            <v>0</v>
          </cell>
          <cell r="DY107">
            <v>0</v>
          </cell>
          <cell r="DZ107">
            <v>94.23</v>
          </cell>
          <cell r="EA107">
            <v>0</v>
          </cell>
          <cell r="EB107">
            <v>393.17</v>
          </cell>
          <cell r="EC107">
            <v>1.2</v>
          </cell>
          <cell r="ED107">
            <v>0</v>
          </cell>
          <cell r="EE107">
            <v>0</v>
          </cell>
          <cell r="EF107">
            <v>394.37</v>
          </cell>
          <cell r="EG107">
            <v>23.34</v>
          </cell>
          <cell r="EH107">
            <v>0</v>
          </cell>
          <cell r="EI107">
            <v>0</v>
          </cell>
          <cell r="EJ107">
            <v>0</v>
          </cell>
          <cell r="EK107">
            <v>23.34</v>
          </cell>
          <cell r="EL107">
            <v>3.24</v>
          </cell>
          <cell r="EM107">
            <v>105</v>
          </cell>
          <cell r="EN107">
            <v>382.58</v>
          </cell>
          <cell r="EO107">
            <v>1</v>
          </cell>
          <cell r="EP107" t="str">
            <v>ja</v>
          </cell>
          <cell r="EQ107"/>
          <cell r="ER107">
            <v>1262.99</v>
          </cell>
          <cell r="ES107">
            <v>1262.99</v>
          </cell>
          <cell r="ET107" t="str">
            <v>entfällt</v>
          </cell>
          <cell r="EU107" t="str">
            <v>entfällt</v>
          </cell>
          <cell r="EV107">
            <v>4700.7666301944355</v>
          </cell>
          <cell r="EW107">
            <v>46.861631177987569</v>
          </cell>
          <cell r="EX107">
            <v>3581.2333088403029</v>
          </cell>
          <cell r="EY107">
            <v>300.30326459428636</v>
          </cell>
          <cell r="EZ107">
            <v>4771.88628281404</v>
          </cell>
          <cell r="FA107">
            <v>24.141872845774156</v>
          </cell>
          <cell r="FB107">
            <v>1450.3538726941572</v>
          </cell>
          <cell r="FC107">
            <v>2.1731368390229164</v>
          </cell>
          <cell r="FD107">
            <v>14877.720000000007</v>
          </cell>
        </row>
        <row r="108">
          <cell r="I108">
            <v>2033</v>
          </cell>
          <cell r="J108" t="str">
            <v>Berlin, Gensinger Str. 49-57</v>
          </cell>
          <cell r="K108" t="str">
            <v>Team 01</v>
          </cell>
          <cell r="L108" t="str">
            <v>Sonstige/Stellplätze</v>
          </cell>
          <cell r="M108" t="str">
            <v>Gauger, Sebastian</v>
          </cell>
          <cell r="N108" t="str">
            <v>Schroll, Marcel</v>
          </cell>
          <cell r="O108" t="str">
            <v>Esche, Kathrin</v>
          </cell>
          <cell r="P108" t="str">
            <v>Reile, Birgit</v>
          </cell>
          <cell r="Q108" t="str">
            <v>Hardt, David</v>
          </cell>
          <cell r="R108" t="str">
            <v>3016.001.02</v>
          </cell>
          <cell r="S108" t="str">
            <v>3016.201.01</v>
          </cell>
          <cell r="T108" t="str">
            <v>42</v>
          </cell>
          <cell r="U108" t="str">
            <v>Wohn- und Geschäftshaus</v>
          </cell>
          <cell r="V108"/>
          <cell r="W108" t="str">
            <v>TN04</v>
          </cell>
          <cell r="X108" t="str">
            <v>Wohnen</v>
          </cell>
          <cell r="Y108" t="str">
            <v>Wohnen</v>
          </cell>
          <cell r="Z108" t="str">
            <v>Berlin</v>
          </cell>
          <cell r="AA108" t="str">
            <v>10315</v>
          </cell>
          <cell r="AB108" t="str">
            <v>Berlin</v>
          </cell>
          <cell r="AC108" t="str">
            <v>Lichtenberg</v>
          </cell>
          <cell r="AD108" t="str">
            <v>Friedrichsfelde</v>
          </cell>
          <cell r="AE108" t="str">
            <v>Berlin, Gensinger Str. 49-57</v>
          </cell>
          <cell r="AF108" t="str">
            <v>3016/3016/3016/2033/1002</v>
          </cell>
          <cell r="AG108">
            <v>2033</v>
          </cell>
          <cell r="AH108" t="str">
            <v>LBB09 LBB Fonds 9 Standort 01 Teilgarantie 29</v>
          </cell>
          <cell r="AI108">
            <v>1</v>
          </cell>
          <cell r="AJ108">
            <v>89</v>
          </cell>
          <cell r="AK108">
            <v>1</v>
          </cell>
          <cell r="AL108">
            <v>6758.1399999999976</v>
          </cell>
          <cell r="AM108">
            <v>60</v>
          </cell>
          <cell r="AN108">
            <v>60</v>
          </cell>
          <cell r="AO108">
            <v>60</v>
          </cell>
          <cell r="AP108" t="str">
            <v>-</v>
          </cell>
          <cell r="AQ108" t="str">
            <v>3016.201.01</v>
          </cell>
          <cell r="AR108">
            <v>6</v>
          </cell>
          <cell r="AS108">
            <v>5</v>
          </cell>
          <cell r="AT108">
            <v>3</v>
          </cell>
          <cell r="AU108">
            <v>35672</v>
          </cell>
          <cell r="AV108">
            <v>46387</v>
          </cell>
          <cell r="AW108">
            <v>35672</v>
          </cell>
          <cell r="AX108">
            <v>46387</v>
          </cell>
          <cell r="AY108">
            <v>39448</v>
          </cell>
          <cell r="AZ108">
            <v>46387</v>
          </cell>
          <cell r="BA108" t="str">
            <v>-</v>
          </cell>
          <cell r="BB108" t="str">
            <v>-</v>
          </cell>
          <cell r="BC108">
            <v>36039</v>
          </cell>
          <cell r="BD108">
            <v>46387</v>
          </cell>
          <cell r="BE108" t="str">
            <v>-</v>
          </cell>
          <cell r="BF108" t="str">
            <v>-</v>
          </cell>
          <cell r="BG108">
            <v>41214</v>
          </cell>
          <cell r="BH108">
            <v>46112</v>
          </cell>
          <cell r="BI108"/>
          <cell r="BJ108" t="str">
            <v>W</v>
          </cell>
          <cell r="BK108" t="str">
            <v>W</v>
          </cell>
          <cell r="BL108" t="str">
            <v>G</v>
          </cell>
          <cell r="BM108" t="str">
            <v>G</v>
          </cell>
          <cell r="BN108" t="str">
            <v>G</v>
          </cell>
          <cell r="BO108" t="str">
            <v>G</v>
          </cell>
          <cell r="BP108" t="str">
            <v>G</v>
          </cell>
          <cell r="BQ108" t="str">
            <v>entfällt</v>
          </cell>
          <cell r="BR108" t="str">
            <v>W3</v>
          </cell>
          <cell r="BS108" t="str">
            <v>W3</v>
          </cell>
          <cell r="BT108" t="str">
            <v>G3</v>
          </cell>
          <cell r="BU108" t="str">
            <v>G3</v>
          </cell>
          <cell r="BV108" t="str">
            <v>G3</v>
          </cell>
          <cell r="BW108" t="str">
            <v>G3</v>
          </cell>
          <cell r="BX108" t="str">
            <v>G3</v>
          </cell>
          <cell r="BY108" t="str">
            <v>entfällt</v>
          </cell>
          <cell r="BZ108">
            <v>21568.219999999998</v>
          </cell>
          <cell r="CA108">
            <v>3.1914432077465107</v>
          </cell>
          <cell r="CB108">
            <v>5476.6660000000002</v>
          </cell>
          <cell r="CC108">
            <v>1443.2049999999999</v>
          </cell>
          <cell r="CD108">
            <v>3835.2939999999999</v>
          </cell>
          <cell r="CE108">
            <v>23.152999999999999</v>
          </cell>
          <cell r="CF108">
            <v>419.57</v>
          </cell>
          <cell r="CG108">
            <v>0</v>
          </cell>
          <cell r="CH108">
            <v>32</v>
          </cell>
          <cell r="CI108">
            <v>2.7160000000000002</v>
          </cell>
          <cell r="CJ108">
            <v>2103.877</v>
          </cell>
          <cell r="CK108">
            <v>0</v>
          </cell>
          <cell r="CL108">
            <v>0</v>
          </cell>
          <cell r="CM108">
            <v>36.86</v>
          </cell>
          <cell r="CN108">
            <v>0</v>
          </cell>
          <cell r="CO108">
            <v>1216.424</v>
          </cell>
          <cell r="CP108">
            <v>936</v>
          </cell>
          <cell r="CQ108">
            <v>641.89599999999996</v>
          </cell>
          <cell r="CR108">
            <v>486.34399999999999</v>
          </cell>
          <cell r="CS108">
            <v>3</v>
          </cell>
          <cell r="CT108">
            <v>72.054000000000002</v>
          </cell>
          <cell r="CU108">
            <v>25</v>
          </cell>
          <cell r="CV108">
            <v>0</v>
          </cell>
          <cell r="CW108">
            <v>0</v>
          </cell>
          <cell r="CX108">
            <v>0</v>
          </cell>
          <cell r="CY108">
            <v>125.92</v>
          </cell>
          <cell r="CZ108">
            <v>0.19900000000000001</v>
          </cell>
          <cell r="DA108">
            <v>0</v>
          </cell>
          <cell r="DB108">
            <v>0</v>
          </cell>
          <cell r="DC108">
            <v>0</v>
          </cell>
          <cell r="DD108">
            <v>0</v>
          </cell>
          <cell r="DE108">
            <v>498</v>
          </cell>
          <cell r="DF108">
            <v>0</v>
          </cell>
          <cell r="DG108">
            <v>0</v>
          </cell>
          <cell r="DH108">
            <v>0</v>
          </cell>
          <cell r="DI108">
            <v>0</v>
          </cell>
          <cell r="DJ108">
            <v>0</v>
          </cell>
          <cell r="DK108">
            <v>0</v>
          </cell>
          <cell r="DL108">
            <v>0</v>
          </cell>
          <cell r="DM108">
            <v>0</v>
          </cell>
          <cell r="DN108">
            <v>0</v>
          </cell>
          <cell r="DO108">
            <v>0</v>
          </cell>
          <cell r="DP108">
            <v>0</v>
          </cell>
          <cell r="DQ108">
            <v>1254.82</v>
          </cell>
          <cell r="DR108">
            <v>0</v>
          </cell>
          <cell r="DS108">
            <v>0</v>
          </cell>
          <cell r="DT108">
            <v>1254.82</v>
          </cell>
          <cell r="DU108">
            <v>0</v>
          </cell>
          <cell r="DV108">
            <v>0</v>
          </cell>
          <cell r="DW108">
            <v>0</v>
          </cell>
          <cell r="DX108">
            <v>0</v>
          </cell>
          <cell r="DY108">
            <v>0</v>
          </cell>
          <cell r="DZ108">
            <v>0</v>
          </cell>
          <cell r="EA108">
            <v>0</v>
          </cell>
          <cell r="EB108">
            <v>12.17</v>
          </cell>
          <cell r="EC108">
            <v>4.4800000000000004</v>
          </cell>
          <cell r="ED108">
            <v>0</v>
          </cell>
          <cell r="EE108">
            <v>0</v>
          </cell>
          <cell r="EF108">
            <v>16.649999999999999</v>
          </cell>
          <cell r="EG108">
            <v>0</v>
          </cell>
          <cell r="EH108">
            <v>0</v>
          </cell>
          <cell r="EI108">
            <v>0</v>
          </cell>
          <cell r="EJ108">
            <v>0</v>
          </cell>
          <cell r="EK108">
            <v>0</v>
          </cell>
          <cell r="EL108">
            <v>1.66</v>
          </cell>
          <cell r="EM108">
            <v>51</v>
          </cell>
          <cell r="EN108">
            <v>237.7</v>
          </cell>
          <cell r="EO108">
            <v>1</v>
          </cell>
          <cell r="EP108" t="str">
            <v>ja</v>
          </cell>
          <cell r="EQ108">
            <v>621.97</v>
          </cell>
          <cell r="ER108">
            <v>649.5</v>
          </cell>
          <cell r="ES108">
            <v>1271.47</v>
          </cell>
          <cell r="ET108" t="str">
            <v>entfällt</v>
          </cell>
          <cell r="EU108" t="str">
            <v>entfällt</v>
          </cell>
          <cell r="EV108">
            <v>6814.6980080746371</v>
          </cell>
          <cell r="EW108">
            <v>67.935273066417068</v>
          </cell>
          <cell r="EX108">
            <v>5191.7113560677017</v>
          </cell>
          <cell r="EY108">
            <v>435.34942702831989</v>
          </cell>
          <cell r="EZ108">
            <v>6917.8001174047758</v>
          </cell>
          <cell r="FA108">
            <v>34.99845572773804</v>
          </cell>
          <cell r="FB108">
            <v>2102.5769677154535</v>
          </cell>
          <cell r="FC108">
            <v>3.1503949149567827</v>
          </cell>
          <cell r="FD108">
            <v>21568.219999999998</v>
          </cell>
        </row>
        <row r="109">
          <cell r="I109">
            <v>2034</v>
          </cell>
          <cell r="J109" t="str">
            <v>Berlin, Gensinger Str. 63-77</v>
          </cell>
          <cell r="K109" t="str">
            <v>Team 01</v>
          </cell>
          <cell r="L109" t="str">
            <v>Sonstige/Stellplätze</v>
          </cell>
          <cell r="M109" t="str">
            <v>Gauger, Sebastian</v>
          </cell>
          <cell r="N109" t="str">
            <v>Schroll, Marcel</v>
          </cell>
          <cell r="O109" t="str">
            <v>Esche, Kathrin</v>
          </cell>
          <cell r="P109" t="str">
            <v>Reile, Birgit</v>
          </cell>
          <cell r="Q109" t="str">
            <v>Hardt, David</v>
          </cell>
          <cell r="R109" t="str">
            <v>3016.001.02</v>
          </cell>
          <cell r="S109" t="str">
            <v>3016.202.01</v>
          </cell>
          <cell r="T109" t="str">
            <v>42</v>
          </cell>
          <cell r="U109" t="str">
            <v>Wohn- und Geschäftshaus</v>
          </cell>
          <cell r="V109"/>
          <cell r="W109" t="str">
            <v>TN04</v>
          </cell>
          <cell r="X109" t="str">
            <v>Wohnen</v>
          </cell>
          <cell r="Y109" t="str">
            <v>Wohnen</v>
          </cell>
          <cell r="Z109" t="str">
            <v>Berlin</v>
          </cell>
          <cell r="AA109"/>
          <cell r="AB109" t="str">
            <v>Berlin</v>
          </cell>
          <cell r="AC109" t="str">
            <v>Lichtenberg</v>
          </cell>
          <cell r="AD109" t="str">
            <v>Friedrichsfelde</v>
          </cell>
          <cell r="AE109" t="str">
            <v>Berlin, Gensinger Str. 63-77</v>
          </cell>
          <cell r="AF109" t="str">
            <v>3016/3016/3016/2034/1002</v>
          </cell>
          <cell r="AG109">
            <v>2034</v>
          </cell>
          <cell r="AH109"/>
          <cell r="AI109">
            <v>1</v>
          </cell>
          <cell r="AJ109">
            <v>88</v>
          </cell>
          <cell r="AK109">
            <v>1</v>
          </cell>
          <cell r="AL109">
            <v>7494.9400000000023</v>
          </cell>
          <cell r="AM109">
            <v>80</v>
          </cell>
          <cell r="AN109">
            <v>80</v>
          </cell>
          <cell r="AO109">
            <v>80</v>
          </cell>
          <cell r="AP109" t="str">
            <v>-</v>
          </cell>
          <cell r="AQ109" t="str">
            <v>3016.202.01</v>
          </cell>
          <cell r="AR109">
            <v>5</v>
          </cell>
          <cell r="AS109">
            <v>8</v>
          </cell>
          <cell r="AT109">
            <v>3</v>
          </cell>
          <cell r="AU109">
            <v>35672</v>
          </cell>
          <cell r="AV109">
            <v>46387</v>
          </cell>
          <cell r="AW109">
            <v>35672</v>
          </cell>
          <cell r="AX109">
            <v>46387</v>
          </cell>
          <cell r="AY109">
            <v>39448</v>
          </cell>
          <cell r="AZ109">
            <v>46387</v>
          </cell>
          <cell r="BA109" t="str">
            <v>-</v>
          </cell>
          <cell r="BB109" t="str">
            <v>-</v>
          </cell>
          <cell r="BC109">
            <v>36039</v>
          </cell>
          <cell r="BD109">
            <v>46387</v>
          </cell>
          <cell r="BE109" t="str">
            <v>-</v>
          </cell>
          <cell r="BF109" t="str">
            <v>-</v>
          </cell>
          <cell r="BG109">
            <v>41214</v>
          </cell>
          <cell r="BH109">
            <v>46112</v>
          </cell>
          <cell r="BI109"/>
          <cell r="BJ109" t="str">
            <v>W</v>
          </cell>
          <cell r="BK109" t="str">
            <v>W</v>
          </cell>
          <cell r="BL109" t="str">
            <v>G</v>
          </cell>
          <cell r="BM109" t="str">
            <v>G</v>
          </cell>
          <cell r="BN109" t="str">
            <v>G</v>
          </cell>
          <cell r="BO109" t="str">
            <v>G</v>
          </cell>
          <cell r="BP109" t="str">
            <v>G</v>
          </cell>
          <cell r="BQ109" t="str">
            <v>entfällt</v>
          </cell>
          <cell r="BR109" t="str">
            <v>W3</v>
          </cell>
          <cell r="BS109" t="str">
            <v>W3</v>
          </cell>
          <cell r="BT109" t="str">
            <v>G3</v>
          </cell>
          <cell r="BU109" t="str">
            <v>G3</v>
          </cell>
          <cell r="BV109" t="str">
            <v>G3</v>
          </cell>
          <cell r="BW109" t="str">
            <v>G3</v>
          </cell>
          <cell r="BX109" t="str">
            <v>G3</v>
          </cell>
          <cell r="BY109" t="str">
            <v>entfällt</v>
          </cell>
          <cell r="BZ109">
            <v>25541.179999999997</v>
          </cell>
          <cell r="CA109">
            <v>3.4077897888442052</v>
          </cell>
          <cell r="CB109">
            <v>7561.22</v>
          </cell>
          <cell r="CC109">
            <v>2180.7559999999999</v>
          </cell>
          <cell r="CD109">
            <v>5103.1779999999999</v>
          </cell>
          <cell r="CE109">
            <v>43.247</v>
          </cell>
          <cell r="CF109">
            <v>376.14</v>
          </cell>
          <cell r="CG109">
            <v>0</v>
          </cell>
          <cell r="CH109">
            <v>52</v>
          </cell>
          <cell r="CI109">
            <v>9.1039999999999992</v>
          </cell>
          <cell r="CJ109">
            <v>2186.6289999999999</v>
          </cell>
          <cell r="CK109">
            <v>0</v>
          </cell>
          <cell r="CL109">
            <v>0</v>
          </cell>
          <cell r="CM109">
            <v>418.89400000000001</v>
          </cell>
          <cell r="CN109">
            <v>0</v>
          </cell>
          <cell r="CO109">
            <v>2026.83</v>
          </cell>
          <cell r="CP109">
            <v>548</v>
          </cell>
          <cell r="CQ109">
            <v>0</v>
          </cell>
          <cell r="CR109">
            <v>49.158999999999999</v>
          </cell>
          <cell r="CS109">
            <v>3</v>
          </cell>
          <cell r="CT109">
            <v>167.22399999999999</v>
          </cell>
          <cell r="CU109">
            <v>64</v>
          </cell>
          <cell r="CV109">
            <v>0</v>
          </cell>
          <cell r="CW109">
            <v>44</v>
          </cell>
          <cell r="CX109">
            <v>13.026</v>
          </cell>
          <cell r="CY109">
            <v>1.077</v>
          </cell>
          <cell r="CZ109">
            <v>46.683</v>
          </cell>
          <cell r="DA109">
            <v>0</v>
          </cell>
          <cell r="DB109">
            <v>0</v>
          </cell>
          <cell r="DC109">
            <v>0</v>
          </cell>
          <cell r="DD109">
            <v>0</v>
          </cell>
          <cell r="DE109">
            <v>487</v>
          </cell>
          <cell r="DF109">
            <v>0</v>
          </cell>
          <cell r="DG109">
            <v>20</v>
          </cell>
          <cell r="DH109">
            <v>0</v>
          </cell>
          <cell r="DI109">
            <v>0</v>
          </cell>
          <cell r="DJ109">
            <v>0</v>
          </cell>
          <cell r="DK109">
            <v>0</v>
          </cell>
          <cell r="DL109">
            <v>0</v>
          </cell>
          <cell r="DM109">
            <v>0</v>
          </cell>
          <cell r="DN109">
            <v>0</v>
          </cell>
          <cell r="DO109">
            <v>0</v>
          </cell>
          <cell r="DP109">
            <v>0</v>
          </cell>
          <cell r="DQ109">
            <v>1909.44</v>
          </cell>
          <cell r="DR109">
            <v>0</v>
          </cell>
          <cell r="DS109">
            <v>0</v>
          </cell>
          <cell r="DT109">
            <v>1909.44</v>
          </cell>
          <cell r="DU109">
            <v>0</v>
          </cell>
          <cell r="DV109">
            <v>0</v>
          </cell>
          <cell r="DW109">
            <v>0</v>
          </cell>
          <cell r="DX109">
            <v>0</v>
          </cell>
          <cell r="DY109">
            <v>0</v>
          </cell>
          <cell r="DZ109">
            <v>0</v>
          </cell>
          <cell r="EA109">
            <v>0</v>
          </cell>
          <cell r="EB109">
            <v>13.36</v>
          </cell>
          <cell r="EC109">
            <v>10.56</v>
          </cell>
          <cell r="ED109">
            <v>0</v>
          </cell>
          <cell r="EE109">
            <v>0</v>
          </cell>
          <cell r="EF109">
            <v>23.92</v>
          </cell>
          <cell r="EG109">
            <v>0</v>
          </cell>
          <cell r="EH109">
            <v>0</v>
          </cell>
          <cell r="EI109">
            <v>0</v>
          </cell>
          <cell r="EJ109">
            <v>0</v>
          </cell>
          <cell r="EK109">
            <v>0</v>
          </cell>
          <cell r="EL109">
            <v>4.28</v>
          </cell>
          <cell r="EM109">
            <v>138</v>
          </cell>
          <cell r="EN109">
            <v>462.89</v>
          </cell>
          <cell r="EO109">
            <v>1</v>
          </cell>
          <cell r="EP109" t="str">
            <v>ja</v>
          </cell>
          <cell r="EQ109">
            <v>1049.25</v>
          </cell>
          <cell r="ER109">
            <v>884.11000000000013</v>
          </cell>
          <cell r="ES109">
            <v>1933.3600000000001</v>
          </cell>
          <cell r="ET109" t="str">
            <v>entfällt</v>
          </cell>
          <cell r="EU109" t="str">
            <v>entfällt</v>
          </cell>
          <cell r="EV109">
            <v>8069.9950422369466</v>
          </cell>
          <cell r="EW109">
            <v>80.449246054542769</v>
          </cell>
          <cell r="EX109">
            <v>6148.0471848566667</v>
          </cell>
          <cell r="EY109">
            <v>515.54268635182609</v>
          </cell>
          <cell r="EZ109">
            <v>8192.0890088591696</v>
          </cell>
          <cell r="FA109">
            <v>41.445323604089182</v>
          </cell>
          <cell r="FB109">
            <v>2489.8807966663262</v>
          </cell>
          <cell r="FC109">
            <v>3.7307113704327888</v>
          </cell>
          <cell r="FD109">
            <v>25541.18</v>
          </cell>
        </row>
        <row r="110">
          <cell r="I110">
            <v>2035</v>
          </cell>
          <cell r="J110" t="str">
            <v>Berlin, Gensinger Str. 85-95</v>
          </cell>
          <cell r="K110" t="str">
            <v>Team 01</v>
          </cell>
          <cell r="L110" t="str">
            <v>Sonstige/Stellplätze</v>
          </cell>
          <cell r="M110" t="str">
            <v>Gauger, Sebastian</v>
          </cell>
          <cell r="N110" t="str">
            <v>Schroll, Marcel</v>
          </cell>
          <cell r="O110" t="str">
            <v>Esche, Kathrin</v>
          </cell>
          <cell r="P110" t="str">
            <v>Reile, Birgit</v>
          </cell>
          <cell r="Q110" t="str">
            <v>Hardt, David</v>
          </cell>
          <cell r="R110" t="str">
            <v>3016.001.02</v>
          </cell>
          <cell r="S110" t="str">
            <v>3016.203.01</v>
          </cell>
          <cell r="T110" t="str">
            <v>42</v>
          </cell>
          <cell r="U110" t="str">
            <v>Wohn- und Geschäftshaus</v>
          </cell>
          <cell r="V110"/>
          <cell r="W110" t="str">
            <v>TN04</v>
          </cell>
          <cell r="X110" t="str">
            <v>Wohnen</v>
          </cell>
          <cell r="Y110" t="str">
            <v>Wohnen</v>
          </cell>
          <cell r="Z110" t="str">
            <v>Berlin</v>
          </cell>
          <cell r="AA110" t="str">
            <v>10315</v>
          </cell>
          <cell r="AB110" t="str">
            <v>Berlin</v>
          </cell>
          <cell r="AC110" t="str">
            <v>Lichtenberg</v>
          </cell>
          <cell r="AD110" t="str">
            <v>Friedrichsfelde</v>
          </cell>
          <cell r="AE110" t="str">
            <v>Berlin, Gensinger Str. 85-95</v>
          </cell>
          <cell r="AF110" t="str">
            <v>3016/3016/3016/2035/1002</v>
          </cell>
          <cell r="AG110">
            <v>2035</v>
          </cell>
          <cell r="AH110" t="str">
            <v>LBB09 LBB Fonds 9 Standort 01 Teilgarantie 18</v>
          </cell>
          <cell r="AI110">
            <v>1</v>
          </cell>
          <cell r="AJ110">
            <v>74</v>
          </cell>
          <cell r="AK110">
            <v>1</v>
          </cell>
          <cell r="AL110">
            <v>6254.4400000000005</v>
          </cell>
          <cell r="AM110">
            <v>60</v>
          </cell>
          <cell r="AN110">
            <v>60</v>
          </cell>
          <cell r="AO110">
            <v>60</v>
          </cell>
          <cell r="AP110" t="str">
            <v>-</v>
          </cell>
          <cell r="AQ110" t="str">
            <v>3016.203.01</v>
          </cell>
          <cell r="AR110">
            <v>5</v>
          </cell>
          <cell r="AS110">
            <v>6</v>
          </cell>
          <cell r="AT110">
            <v>3</v>
          </cell>
          <cell r="AU110">
            <v>35672</v>
          </cell>
          <cell r="AV110">
            <v>46387</v>
          </cell>
          <cell r="AW110">
            <v>35672</v>
          </cell>
          <cell r="AX110">
            <v>46387</v>
          </cell>
          <cell r="AY110">
            <v>39448</v>
          </cell>
          <cell r="AZ110">
            <v>46387</v>
          </cell>
          <cell r="BA110" t="str">
            <v>-</v>
          </cell>
          <cell r="BB110" t="str">
            <v>-</v>
          </cell>
          <cell r="BC110">
            <v>36039</v>
          </cell>
          <cell r="BD110">
            <v>46387</v>
          </cell>
          <cell r="BE110" t="str">
            <v>-</v>
          </cell>
          <cell r="BF110" t="str">
            <v>-</v>
          </cell>
          <cell r="BG110">
            <v>41214</v>
          </cell>
          <cell r="BH110">
            <v>46112</v>
          </cell>
          <cell r="BI110"/>
          <cell r="BJ110" t="str">
            <v>W</v>
          </cell>
          <cell r="BK110" t="str">
            <v>W</v>
          </cell>
          <cell r="BL110" t="str">
            <v>G</v>
          </cell>
          <cell r="BM110" t="str">
            <v>G</v>
          </cell>
          <cell r="BN110" t="str">
            <v>G</v>
          </cell>
          <cell r="BO110" t="str">
            <v>G</v>
          </cell>
          <cell r="BP110" t="str">
            <v>G</v>
          </cell>
          <cell r="BQ110" t="str">
            <v>entfällt</v>
          </cell>
          <cell r="BR110" t="str">
            <v>W3</v>
          </cell>
          <cell r="BS110" t="str">
            <v>W3</v>
          </cell>
          <cell r="BT110" t="str">
            <v>G3</v>
          </cell>
          <cell r="BU110" t="str">
            <v>G3</v>
          </cell>
          <cell r="BV110" t="str">
            <v>G3</v>
          </cell>
          <cell r="BW110" t="str">
            <v>G3</v>
          </cell>
          <cell r="BX110" t="str">
            <v>G3</v>
          </cell>
          <cell r="BY110" t="str">
            <v>entfällt</v>
          </cell>
          <cell r="BZ110">
            <v>19720.400000000005</v>
          </cell>
          <cell r="CA110">
            <v>3.1530240916852672</v>
          </cell>
          <cell r="CB110">
            <v>5939.2960000000003</v>
          </cell>
          <cell r="CC110">
            <v>1578.778</v>
          </cell>
          <cell r="CD110">
            <v>4289.7860000000001</v>
          </cell>
          <cell r="CE110">
            <v>322.33199999999999</v>
          </cell>
          <cell r="CF110">
            <v>427.15699999999998</v>
          </cell>
          <cell r="CG110">
            <v>0</v>
          </cell>
          <cell r="CH110">
            <v>64</v>
          </cell>
          <cell r="CI110">
            <v>14</v>
          </cell>
          <cell r="CJ110">
            <v>1489.356</v>
          </cell>
          <cell r="CK110">
            <v>0</v>
          </cell>
          <cell r="CL110">
            <v>0</v>
          </cell>
          <cell r="CM110">
            <v>73.158000000000001</v>
          </cell>
          <cell r="CN110">
            <v>0</v>
          </cell>
          <cell r="CO110">
            <v>1902.954</v>
          </cell>
          <cell r="CP110">
            <v>391</v>
          </cell>
          <cell r="CQ110">
            <v>610.12300000000005</v>
          </cell>
          <cell r="CR110">
            <v>621.41999999999996</v>
          </cell>
          <cell r="CS110">
            <v>0</v>
          </cell>
          <cell r="CT110">
            <v>0</v>
          </cell>
          <cell r="CU110">
            <v>33</v>
          </cell>
          <cell r="CV110">
            <v>0</v>
          </cell>
          <cell r="CW110">
            <v>19</v>
          </cell>
          <cell r="CX110">
            <v>0</v>
          </cell>
          <cell r="CY110">
            <v>141.517</v>
          </cell>
          <cell r="CZ110">
            <v>1.875</v>
          </cell>
          <cell r="DA110">
            <v>0</v>
          </cell>
          <cell r="DB110">
            <v>0</v>
          </cell>
          <cell r="DC110">
            <v>0</v>
          </cell>
          <cell r="DD110">
            <v>0</v>
          </cell>
          <cell r="DE110">
            <v>350</v>
          </cell>
          <cell r="DF110">
            <v>0</v>
          </cell>
          <cell r="DG110">
            <v>0</v>
          </cell>
          <cell r="DH110">
            <v>0</v>
          </cell>
          <cell r="DI110">
            <v>44</v>
          </cell>
          <cell r="DJ110">
            <v>0</v>
          </cell>
          <cell r="DK110">
            <v>0</v>
          </cell>
          <cell r="DL110">
            <v>0</v>
          </cell>
          <cell r="DM110">
            <v>115.208</v>
          </cell>
          <cell r="DN110">
            <v>0</v>
          </cell>
          <cell r="DO110">
            <v>0</v>
          </cell>
          <cell r="DP110">
            <v>0</v>
          </cell>
          <cell r="DQ110">
            <v>1175.17</v>
          </cell>
          <cell r="DR110">
            <v>0</v>
          </cell>
          <cell r="DS110">
            <v>0</v>
          </cell>
          <cell r="DT110">
            <v>1175.17</v>
          </cell>
          <cell r="DU110">
            <v>0</v>
          </cell>
          <cell r="DV110">
            <v>0</v>
          </cell>
          <cell r="DW110">
            <v>0</v>
          </cell>
          <cell r="DX110">
            <v>0</v>
          </cell>
          <cell r="DY110">
            <v>0</v>
          </cell>
          <cell r="DZ110">
            <v>0</v>
          </cell>
          <cell r="EA110">
            <v>0</v>
          </cell>
          <cell r="EB110">
            <v>10.050000000000001</v>
          </cell>
          <cell r="EC110">
            <v>5.07</v>
          </cell>
          <cell r="ED110">
            <v>0</v>
          </cell>
          <cell r="EE110">
            <v>0</v>
          </cell>
          <cell r="EF110">
            <v>15.120000000000001</v>
          </cell>
          <cell r="EG110">
            <v>0</v>
          </cell>
          <cell r="EH110">
            <v>0</v>
          </cell>
          <cell r="EI110">
            <v>0</v>
          </cell>
          <cell r="EJ110">
            <v>0.88</v>
          </cell>
          <cell r="EK110">
            <v>0.88</v>
          </cell>
          <cell r="EL110">
            <v>1.44</v>
          </cell>
          <cell r="EM110">
            <v>48</v>
          </cell>
          <cell r="EN110">
            <v>359.82</v>
          </cell>
          <cell r="EO110">
            <v>1</v>
          </cell>
          <cell r="EP110" t="str">
            <v>ja</v>
          </cell>
          <cell r="EQ110">
            <v>668.68</v>
          </cell>
          <cell r="ER110">
            <v>522.49000000000012</v>
          </cell>
          <cell r="ES110">
            <v>1191.17</v>
          </cell>
          <cell r="ET110" t="str">
            <v>entfällt</v>
          </cell>
          <cell r="EU110" t="str">
            <v>entfällt</v>
          </cell>
          <cell r="EV110">
            <v>6230.8605252744601</v>
          </cell>
          <cell r="EW110">
            <v>62.115035871248146</v>
          </cell>
          <cell r="EX110">
            <v>4746.9204517664202</v>
          </cell>
          <cell r="EY110">
            <v>398.05161671984445</v>
          </cell>
          <cell r="EZ110">
            <v>6325.1295394459621</v>
          </cell>
          <cell r="FA110">
            <v>32.000023475895809</v>
          </cell>
          <cell r="FB110">
            <v>1922.4423171747992</v>
          </cell>
          <cell r="FC110">
            <v>2.8804902713767646</v>
          </cell>
          <cell r="FD110">
            <v>19720.400000000009</v>
          </cell>
        </row>
        <row r="111">
          <cell r="I111">
            <v>2036</v>
          </cell>
          <cell r="J111" t="str">
            <v>Berlin, Alt-Friedrichsfelde 65,65a-65d, Gensinger Str. 83</v>
          </cell>
          <cell r="K111" t="str">
            <v>Team 01</v>
          </cell>
          <cell r="L111" t="str">
            <v>Team 7 &amp; 8</v>
          </cell>
          <cell r="M111" t="str">
            <v>Gauger, Sebastian</v>
          </cell>
          <cell r="N111" t="str">
            <v>Schroll, Marcel</v>
          </cell>
          <cell r="O111" t="str">
            <v>Esche, Kathrin</v>
          </cell>
          <cell r="P111" t="str">
            <v>Reile, Birgit / Hilbrecht, Dirk</v>
          </cell>
          <cell r="Q111" t="str">
            <v>Hardt, David</v>
          </cell>
          <cell r="R111" t="str">
            <v>3016.001.02</v>
          </cell>
          <cell r="S111" t="str">
            <v>3016.204.01</v>
          </cell>
          <cell r="T111" t="str">
            <v>42</v>
          </cell>
          <cell r="U111" t="str">
            <v>Wohn- und Geschäftshaus</v>
          </cell>
          <cell r="V111"/>
          <cell r="W111" t="str">
            <v>TN04</v>
          </cell>
          <cell r="X111" t="str">
            <v>Wohnen</v>
          </cell>
          <cell r="Y111" t="str">
            <v>Wohnen</v>
          </cell>
          <cell r="Z111" t="str">
            <v>Berlin</v>
          </cell>
          <cell r="AA111" t="str">
            <v>10315</v>
          </cell>
          <cell r="AB111" t="str">
            <v>Berlin</v>
          </cell>
          <cell r="AC111" t="str">
            <v>Lichtenberg</v>
          </cell>
          <cell r="AD111" t="str">
            <v>Friedrichsfelde</v>
          </cell>
          <cell r="AE111" t="str">
            <v>Alt-Friedrichsfelde 65</v>
          </cell>
          <cell r="AF111" t="str">
            <v>3016/3016/3016/2036/0001</v>
          </cell>
          <cell r="AG111">
            <v>2036</v>
          </cell>
          <cell r="AH111"/>
          <cell r="AI111">
            <v>1</v>
          </cell>
          <cell r="AJ111">
            <v>77</v>
          </cell>
          <cell r="AK111">
            <v>0</v>
          </cell>
          <cell r="AL111">
            <v>13376.030000000002</v>
          </cell>
          <cell r="AM111">
            <v>3230</v>
          </cell>
          <cell r="AN111">
            <v>2663</v>
          </cell>
          <cell r="AO111">
            <v>2663</v>
          </cell>
          <cell r="AP111">
            <v>7034</v>
          </cell>
          <cell r="AQ111" t="str">
            <v>3016.204.01</v>
          </cell>
          <cell r="AR111">
            <v>7</v>
          </cell>
          <cell r="AS111">
            <v>6</v>
          </cell>
          <cell r="AT111" t="str">
            <v>WEG</v>
          </cell>
          <cell r="AU111">
            <v>35672</v>
          </cell>
          <cell r="AV111">
            <v>46387</v>
          </cell>
          <cell r="AW111">
            <v>35672</v>
          </cell>
          <cell r="AX111">
            <v>46387</v>
          </cell>
          <cell r="AY111">
            <v>39448</v>
          </cell>
          <cell r="AZ111">
            <v>46387</v>
          </cell>
          <cell r="BA111" t="str">
            <v>-</v>
          </cell>
          <cell r="BB111" t="str">
            <v>-</v>
          </cell>
          <cell r="BC111">
            <v>36039</v>
          </cell>
          <cell r="BD111">
            <v>46387</v>
          </cell>
          <cell r="BE111" t="str">
            <v>-</v>
          </cell>
          <cell r="BF111" t="str">
            <v>-</v>
          </cell>
          <cell r="BG111">
            <v>41214</v>
          </cell>
          <cell r="BH111">
            <v>46112</v>
          </cell>
          <cell r="BI111"/>
          <cell r="BJ111" t="str">
            <v>W</v>
          </cell>
          <cell r="BK111" t="str">
            <v>W</v>
          </cell>
          <cell r="BL111" t="str">
            <v>G</v>
          </cell>
          <cell r="BM111" t="str">
            <v>G</v>
          </cell>
          <cell r="BN111" t="str">
            <v>G</v>
          </cell>
          <cell r="BO111" t="str">
            <v>G</v>
          </cell>
          <cell r="BP111" t="str">
            <v>G</v>
          </cell>
          <cell r="BQ111" t="str">
            <v>entfällt</v>
          </cell>
          <cell r="BR111" t="str">
            <v>entfällt</v>
          </cell>
          <cell r="BS111" t="str">
            <v>entfällt</v>
          </cell>
          <cell r="BT111" t="str">
            <v>entfällt</v>
          </cell>
          <cell r="BU111" t="str">
            <v>entfällt</v>
          </cell>
          <cell r="BV111" t="str">
            <v>entfällt</v>
          </cell>
          <cell r="BW111" t="str">
            <v>entfällt</v>
          </cell>
          <cell r="BX111" t="str">
            <v>entfällt</v>
          </cell>
          <cell r="BY111" t="str">
            <v>entfällt</v>
          </cell>
          <cell r="BZ111">
            <v>29695.54</v>
          </cell>
          <cell r="CA111">
            <v>2.2200563246344389</v>
          </cell>
          <cell r="CB111">
            <v>9680.7090000000007</v>
          </cell>
          <cell r="CC111">
            <v>4605.2169999999996</v>
          </cell>
          <cell r="CD111">
            <v>4081.7750000000001</v>
          </cell>
          <cell r="CE111">
            <v>28.024000000000001</v>
          </cell>
          <cell r="CF111">
            <v>8.5830000000000002</v>
          </cell>
          <cell r="CG111">
            <v>0</v>
          </cell>
          <cell r="CH111">
            <v>0</v>
          </cell>
          <cell r="CI111">
            <v>0</v>
          </cell>
          <cell r="CJ111">
            <v>2167.5949999999998</v>
          </cell>
          <cell r="CK111">
            <v>0</v>
          </cell>
          <cell r="CL111">
            <v>0</v>
          </cell>
          <cell r="CM111">
            <v>50.878</v>
          </cell>
          <cell r="CN111">
            <v>0</v>
          </cell>
          <cell r="CO111">
            <v>1826.6949999999999</v>
          </cell>
          <cell r="CP111">
            <v>407</v>
          </cell>
          <cell r="CQ111">
            <v>0</v>
          </cell>
          <cell r="CR111">
            <v>737.51700000000005</v>
          </cell>
          <cell r="CS111">
            <v>0</v>
          </cell>
          <cell r="CT111">
            <v>0</v>
          </cell>
          <cell r="CU111">
            <v>47</v>
          </cell>
          <cell r="CV111">
            <v>0</v>
          </cell>
          <cell r="CW111">
            <v>9</v>
          </cell>
          <cell r="CX111">
            <v>60.591999999999999</v>
          </cell>
          <cell r="CY111">
            <v>879.30399999999997</v>
          </cell>
          <cell r="CZ111">
            <v>43.764000000000003</v>
          </cell>
          <cell r="DA111">
            <v>81</v>
          </cell>
          <cell r="DB111">
            <v>0</v>
          </cell>
          <cell r="DC111">
            <v>53</v>
          </cell>
          <cell r="DD111">
            <v>0</v>
          </cell>
          <cell r="DE111">
            <v>169</v>
          </cell>
          <cell r="DF111">
            <v>0</v>
          </cell>
          <cell r="DG111">
            <v>0</v>
          </cell>
          <cell r="DH111">
            <v>0</v>
          </cell>
          <cell r="DI111">
            <v>255</v>
          </cell>
          <cell r="DJ111">
            <v>0</v>
          </cell>
          <cell r="DK111">
            <v>0</v>
          </cell>
          <cell r="DL111">
            <v>0</v>
          </cell>
          <cell r="DM111">
            <v>556.91700000000003</v>
          </cell>
          <cell r="DN111">
            <v>0</v>
          </cell>
          <cell r="DO111">
            <v>0</v>
          </cell>
          <cell r="DP111">
            <v>0</v>
          </cell>
          <cell r="DQ111">
            <v>2802.72</v>
          </cell>
          <cell r="DR111">
            <v>0</v>
          </cell>
          <cell r="DS111">
            <v>0</v>
          </cell>
          <cell r="DT111">
            <v>2802.72</v>
          </cell>
          <cell r="DU111">
            <v>0</v>
          </cell>
          <cell r="DV111">
            <v>0</v>
          </cell>
          <cell r="DW111">
            <v>0</v>
          </cell>
          <cell r="DX111">
            <v>0</v>
          </cell>
          <cell r="DY111">
            <v>0</v>
          </cell>
          <cell r="DZ111">
            <v>0</v>
          </cell>
          <cell r="EA111">
            <v>78.5</v>
          </cell>
          <cell r="EB111">
            <v>14.13</v>
          </cell>
          <cell r="EC111">
            <v>0</v>
          </cell>
          <cell r="ED111">
            <v>0</v>
          </cell>
          <cell r="EE111">
            <v>0</v>
          </cell>
          <cell r="EF111">
            <v>92.63</v>
          </cell>
          <cell r="EG111">
            <v>0</v>
          </cell>
          <cell r="EH111">
            <v>0</v>
          </cell>
          <cell r="EI111">
            <v>0</v>
          </cell>
          <cell r="EJ111">
            <v>0</v>
          </cell>
          <cell r="EK111">
            <v>0</v>
          </cell>
          <cell r="EL111">
            <v>0</v>
          </cell>
          <cell r="EM111">
            <v>154</v>
          </cell>
          <cell r="EN111">
            <v>402.35</v>
          </cell>
          <cell r="EO111">
            <v>1</v>
          </cell>
          <cell r="EP111" t="str">
            <v>nein, WEG</v>
          </cell>
          <cell r="EQ111"/>
          <cell r="ER111">
            <v>2802.72</v>
          </cell>
          <cell r="ES111"/>
          <cell r="ET111"/>
          <cell r="EU111"/>
          <cell r="EV111">
            <v>9382.6072474548546</v>
          </cell>
          <cell r="EW111">
            <v>93.534590186613045</v>
          </cell>
          <cell r="EX111">
            <v>7148.0480189168456</v>
          </cell>
          <cell r="EY111">
            <v>599.39746183489206</v>
          </cell>
          <cell r="EZ111">
            <v>9524.5602139814164</v>
          </cell>
          <cell r="FA111">
            <v>48.186546780460986</v>
          </cell>
          <cell r="FB111">
            <v>2894.8683965516379</v>
          </cell>
          <cell r="FC111">
            <v>4.3375242932840896</v>
          </cell>
          <cell r="FD111">
            <v>29695.540000000005</v>
          </cell>
        </row>
        <row r="112">
          <cell r="I112">
            <v>291</v>
          </cell>
          <cell r="J112" t="str">
            <v>Alfred-Kowalke-Str. 25, 26</v>
          </cell>
          <cell r="K112" t="str">
            <v>Team 03</v>
          </cell>
          <cell r="L112" t="str">
            <v>Team 1 &amp; 2</v>
          </cell>
          <cell r="M112" t="str">
            <v>Gauger, Sebastian</v>
          </cell>
          <cell r="N112" t="str">
            <v>Trettin, Sabrina</v>
          </cell>
          <cell r="O112" t="str">
            <v>Kaiser, Ramona</v>
          </cell>
          <cell r="P112" t="str">
            <v>Phan-Kocak, Hanh | Team Lichtenberg/Marzahn</v>
          </cell>
          <cell r="Q112" t="str">
            <v>Agwani, Abu Bakar</v>
          </cell>
          <cell r="R112" t="str">
            <v>3016.001.03</v>
          </cell>
          <cell r="S112" t="str">
            <v>3016.300.01</v>
          </cell>
          <cell r="T112" t="str">
            <v>40</v>
          </cell>
          <cell r="U112" t="str">
            <v>Mietwohnanlage</v>
          </cell>
          <cell r="V112"/>
          <cell r="W112" t="str">
            <v>TN04</v>
          </cell>
          <cell r="X112" t="str">
            <v>Wohnen</v>
          </cell>
          <cell r="Y112" t="str">
            <v>Wohnen</v>
          </cell>
          <cell r="Z112" t="str">
            <v>Berlin</v>
          </cell>
          <cell r="AA112" t="str">
            <v>10315</v>
          </cell>
          <cell r="AB112" t="str">
            <v>Berlin</v>
          </cell>
          <cell r="AC112" t="str">
            <v>Lichtenberg</v>
          </cell>
          <cell r="AD112" t="str">
            <v>Friedrichsfelde</v>
          </cell>
          <cell r="AE112" t="str">
            <v>Alfred-Kowalke-Str. 25</v>
          </cell>
          <cell r="AF112" t="str">
            <v>3016/3020/1100/0291/0001</v>
          </cell>
          <cell r="AG112">
            <v>291</v>
          </cell>
          <cell r="AH112" t="str">
            <v>LBB09 LBB Fonds 9 Standort 01 Teilgarantie 30</v>
          </cell>
          <cell r="AI112">
            <v>1</v>
          </cell>
          <cell r="AJ112">
            <v>163</v>
          </cell>
          <cell r="AK112">
            <v>0</v>
          </cell>
          <cell r="AL112">
            <v>7368.4499999999853</v>
          </cell>
          <cell r="AM112">
            <v>467.78999999999996</v>
          </cell>
          <cell r="AN112">
            <v>284.27999999999997</v>
          </cell>
          <cell r="AO112">
            <v>283.89999999999998</v>
          </cell>
          <cell r="AP112" t="str">
            <v>-</v>
          </cell>
          <cell r="AQ112" t="str">
            <v>3016.300.01</v>
          </cell>
          <cell r="AR112">
            <v>6</v>
          </cell>
          <cell r="AS112">
            <v>2</v>
          </cell>
          <cell r="AT112">
            <v>2</v>
          </cell>
          <cell r="AU112" t="str">
            <v>-</v>
          </cell>
          <cell r="AV112" t="str">
            <v>-</v>
          </cell>
          <cell r="AW112" t="str">
            <v>-</v>
          </cell>
          <cell r="AX112" t="str">
            <v>-</v>
          </cell>
          <cell r="AY112" t="str">
            <v>-</v>
          </cell>
          <cell r="AZ112" t="str">
            <v>-</v>
          </cell>
          <cell r="BA112" t="str">
            <v>-</v>
          </cell>
          <cell r="BB112" t="str">
            <v>-</v>
          </cell>
          <cell r="BC112" t="str">
            <v>-</v>
          </cell>
          <cell r="BD112" t="str">
            <v>-</v>
          </cell>
          <cell r="BE112" t="str">
            <v>-</v>
          </cell>
          <cell r="BF112" t="str">
            <v>-</v>
          </cell>
          <cell r="BG112" t="str">
            <v>-</v>
          </cell>
          <cell r="BH112" t="str">
            <v>-</v>
          </cell>
          <cell r="BI112"/>
          <cell r="BJ112" t="str">
            <v>G</v>
          </cell>
          <cell r="BK112" t="str">
            <v>G</v>
          </cell>
          <cell r="BL112" t="str">
            <v>G</v>
          </cell>
          <cell r="BM112" t="str">
            <v>G</v>
          </cell>
          <cell r="BN112" t="str">
            <v>G</v>
          </cell>
          <cell r="BO112" t="str">
            <v>G</v>
          </cell>
          <cell r="BP112" t="str">
            <v>G</v>
          </cell>
          <cell r="BQ112" t="str">
            <v>entfällt</v>
          </cell>
          <cell r="BR112" t="str">
            <v>G2</v>
          </cell>
          <cell r="BS112" t="str">
            <v>G2</v>
          </cell>
          <cell r="BT112" t="str">
            <v>G2</v>
          </cell>
          <cell r="BU112" t="str">
            <v>G2</v>
          </cell>
          <cell r="BV112" t="str">
            <v>G2</v>
          </cell>
          <cell r="BW112" t="str">
            <v>G2</v>
          </cell>
          <cell r="BX112" t="str">
            <v>G2</v>
          </cell>
          <cell r="BY112" t="str">
            <v>entfällt</v>
          </cell>
          <cell r="BZ112">
            <v>29584.520000000004</v>
          </cell>
          <cell r="CA112">
            <v>4.0150262266826893</v>
          </cell>
          <cell r="CB112">
            <v>7679.3680000000004</v>
          </cell>
          <cell r="CC112">
            <v>1681.931</v>
          </cell>
          <cell r="CD112">
            <v>5464.4260000000004</v>
          </cell>
          <cell r="CE112">
            <v>353.48599999999999</v>
          </cell>
          <cell r="CF112">
            <v>141.27600000000001</v>
          </cell>
          <cell r="CG112">
            <v>0</v>
          </cell>
          <cell r="CH112">
            <v>113</v>
          </cell>
          <cell r="CI112">
            <v>144.41800000000001</v>
          </cell>
          <cell r="CJ112">
            <v>2550.2759999999998</v>
          </cell>
          <cell r="CK112">
            <v>0</v>
          </cell>
          <cell r="CL112">
            <v>0</v>
          </cell>
          <cell r="CM112">
            <v>0</v>
          </cell>
          <cell r="CN112">
            <v>0</v>
          </cell>
          <cell r="CO112">
            <v>2149.5129999999999</v>
          </cell>
          <cell r="CP112">
            <v>519</v>
          </cell>
          <cell r="CQ112">
            <v>33.935000000000002</v>
          </cell>
          <cell r="CR112">
            <v>85.935000000000002</v>
          </cell>
          <cell r="CS112">
            <v>0</v>
          </cell>
          <cell r="CT112">
            <v>0</v>
          </cell>
          <cell r="CU112">
            <v>35</v>
          </cell>
          <cell r="CV112">
            <v>0</v>
          </cell>
          <cell r="CW112">
            <v>0</v>
          </cell>
          <cell r="CX112">
            <v>69.296000000000006</v>
          </cell>
          <cell r="CY112">
            <v>428.06599999999997</v>
          </cell>
          <cell r="CZ112">
            <v>35.679000000000002</v>
          </cell>
          <cell r="DA112">
            <v>275</v>
          </cell>
          <cell r="DB112">
            <v>0</v>
          </cell>
          <cell r="DC112">
            <v>0</v>
          </cell>
          <cell r="DD112">
            <v>0</v>
          </cell>
          <cell r="DE112">
            <v>133</v>
          </cell>
          <cell r="DF112">
            <v>0</v>
          </cell>
          <cell r="DG112">
            <v>70</v>
          </cell>
          <cell r="DH112">
            <v>0</v>
          </cell>
          <cell r="DI112">
            <v>141</v>
          </cell>
          <cell r="DJ112">
            <v>0</v>
          </cell>
          <cell r="DK112">
            <v>19</v>
          </cell>
          <cell r="DL112">
            <v>0</v>
          </cell>
          <cell r="DM112">
            <v>0</v>
          </cell>
          <cell r="DN112">
            <v>0</v>
          </cell>
          <cell r="DO112">
            <v>0</v>
          </cell>
          <cell r="DP112">
            <v>0</v>
          </cell>
          <cell r="DQ112">
            <v>359.76</v>
          </cell>
          <cell r="DR112">
            <v>60.74</v>
          </cell>
          <cell r="DS112">
            <v>0</v>
          </cell>
          <cell r="DT112">
            <v>420.5</v>
          </cell>
          <cell r="DU112">
            <v>0</v>
          </cell>
          <cell r="DV112">
            <v>0</v>
          </cell>
          <cell r="DW112">
            <v>853.33</v>
          </cell>
          <cell r="DX112">
            <v>0</v>
          </cell>
          <cell r="DY112">
            <v>0</v>
          </cell>
          <cell r="DZ112">
            <v>853.33</v>
          </cell>
          <cell r="EA112">
            <v>243.21</v>
          </cell>
          <cell r="EB112">
            <v>0</v>
          </cell>
          <cell r="EC112">
            <v>0</v>
          </cell>
          <cell r="ED112">
            <v>0</v>
          </cell>
          <cell r="EE112">
            <v>0</v>
          </cell>
          <cell r="EF112">
            <v>243.21</v>
          </cell>
          <cell r="EG112">
            <v>555.07000000000005</v>
          </cell>
          <cell r="EH112">
            <v>0</v>
          </cell>
          <cell r="EI112">
            <v>0</v>
          </cell>
          <cell r="EJ112">
            <v>0</v>
          </cell>
          <cell r="EK112">
            <v>555.07000000000005</v>
          </cell>
          <cell r="EL112">
            <v>0</v>
          </cell>
          <cell r="EM112">
            <v>108</v>
          </cell>
          <cell r="EN112">
            <v>196.55</v>
          </cell>
          <cell r="EO112">
            <v>1</v>
          </cell>
          <cell r="EP112" t="str">
            <v>ja</v>
          </cell>
          <cell r="EQ112">
            <v>459.38</v>
          </cell>
          <cell r="ER112">
            <v>1612.73</v>
          </cell>
          <cell r="ES112">
            <v>2072.11</v>
          </cell>
          <cell r="ET112">
            <v>4</v>
          </cell>
          <cell r="EU112">
            <v>27</v>
          </cell>
          <cell r="EV112">
            <v>9347.529351696352</v>
          </cell>
          <cell r="EW112">
            <v>93.184900967204413</v>
          </cell>
          <cell r="EX112">
            <v>7121.3242654151372</v>
          </cell>
          <cell r="EY112">
            <v>597.15654935399743</v>
          </cell>
          <cell r="EZ112">
            <v>9488.9516116473224</v>
          </cell>
          <cell r="FA112">
            <v>48.006396144252093</v>
          </cell>
          <cell r="FB112">
            <v>2884.0456167879042</v>
          </cell>
          <cell r="FC112">
            <v>4.3213079878375344</v>
          </cell>
          <cell r="FD112">
            <v>29584.520000000008</v>
          </cell>
        </row>
        <row r="113">
          <cell r="I113">
            <v>293</v>
          </cell>
          <cell r="J113" t="str">
            <v>Heinsestr. 22</v>
          </cell>
          <cell r="K113" t="str">
            <v>Team 03</v>
          </cell>
          <cell r="L113" t="str">
            <v>Team 3 &amp; 4</v>
          </cell>
          <cell r="M113" t="str">
            <v>Gauger, Sebastian</v>
          </cell>
          <cell r="N113" t="str">
            <v>Trettin, Sabrina</v>
          </cell>
          <cell r="O113" t="str">
            <v>Boddenberg, Nikos</v>
          </cell>
          <cell r="P113" t="str">
            <v>Vogt, David</v>
          </cell>
          <cell r="Q113" t="str">
            <v>Winkler, Anna</v>
          </cell>
          <cell r="R113" t="str">
            <v>3016.009.03</v>
          </cell>
          <cell r="S113" t="str">
            <v>3016.300.09</v>
          </cell>
          <cell r="T113" t="str">
            <v>40</v>
          </cell>
          <cell r="U113" t="str">
            <v>Mietwohnanlage</v>
          </cell>
          <cell r="V113"/>
          <cell r="W113" t="str">
            <v>TN04</v>
          </cell>
          <cell r="X113" t="str">
            <v>Wohnen</v>
          </cell>
          <cell r="Y113" t="str">
            <v>Wohnen</v>
          </cell>
          <cell r="Z113" t="str">
            <v>Berlin</v>
          </cell>
          <cell r="AA113" t="str">
            <v>13467</v>
          </cell>
          <cell r="AB113" t="str">
            <v>Berlin</v>
          </cell>
          <cell r="AC113" t="str">
            <v>Reinickendorf</v>
          </cell>
          <cell r="AD113" t="str">
            <v>Hermsdorf</v>
          </cell>
          <cell r="AE113" t="str">
            <v>Heinsestr. 22</v>
          </cell>
          <cell r="AF113" t="str">
            <v>3016/3020/1100/0293/0001</v>
          </cell>
          <cell r="AG113">
            <v>293</v>
          </cell>
          <cell r="AH113" t="str">
            <v>LBB09 LBB Fonds 9 Standort 09 Teilgarantie 07</v>
          </cell>
          <cell r="AI113">
            <v>1</v>
          </cell>
          <cell r="AJ113">
            <v>91</v>
          </cell>
          <cell r="AK113">
            <v>0</v>
          </cell>
          <cell r="AL113">
            <v>2840.6800000000035</v>
          </cell>
          <cell r="AM113">
            <v>395.75</v>
          </cell>
          <cell r="AN113">
            <v>283.60000000000002</v>
          </cell>
          <cell r="AO113">
            <v>283.22000000000003</v>
          </cell>
          <cell r="AP113" t="str">
            <v>-</v>
          </cell>
          <cell r="AQ113" t="str">
            <v>3016.300.09</v>
          </cell>
          <cell r="AR113">
            <v>4</v>
          </cell>
          <cell r="AS113">
            <v>1</v>
          </cell>
          <cell r="AT113">
            <v>6</v>
          </cell>
          <cell r="AU113" t="str">
            <v>-</v>
          </cell>
          <cell r="AV113" t="str">
            <v>-</v>
          </cell>
          <cell r="AW113" t="str">
            <v>-</v>
          </cell>
          <cell r="AX113" t="str">
            <v>-</v>
          </cell>
          <cell r="AY113" t="str">
            <v>-</v>
          </cell>
          <cell r="AZ113" t="str">
            <v>-</v>
          </cell>
          <cell r="BA113" t="str">
            <v>-</v>
          </cell>
          <cell r="BB113" t="str">
            <v>-</v>
          </cell>
          <cell r="BC113" t="str">
            <v>-</v>
          </cell>
          <cell r="BD113" t="str">
            <v>-</v>
          </cell>
          <cell r="BE113" t="str">
            <v>-</v>
          </cell>
          <cell r="BF113" t="str">
            <v>-</v>
          </cell>
          <cell r="BG113" t="str">
            <v>-</v>
          </cell>
          <cell r="BH113" t="str">
            <v>-</v>
          </cell>
          <cell r="BI113"/>
          <cell r="BJ113" t="str">
            <v>G</v>
          </cell>
          <cell r="BK113" t="str">
            <v>G</v>
          </cell>
          <cell r="BL113" t="str">
            <v>G</v>
          </cell>
          <cell r="BM113" t="str">
            <v>G</v>
          </cell>
          <cell r="BN113" t="str">
            <v>G</v>
          </cell>
          <cell r="BO113" t="str">
            <v>G</v>
          </cell>
          <cell r="BP113" t="str">
            <v>G</v>
          </cell>
          <cell r="BQ113" t="str">
            <v>entfällt</v>
          </cell>
          <cell r="BR113" t="str">
            <v>G6</v>
          </cell>
          <cell r="BS113" t="str">
            <v>G6</v>
          </cell>
          <cell r="BT113" t="str">
            <v>G6</v>
          </cell>
          <cell r="BU113" t="str">
            <v>G6</v>
          </cell>
          <cell r="BV113" t="str">
            <v>G6</v>
          </cell>
          <cell r="BW113" t="str">
            <v>G6</v>
          </cell>
          <cell r="BX113" t="str">
            <v>G6</v>
          </cell>
          <cell r="BY113" t="str">
            <v>entfällt</v>
          </cell>
          <cell r="BZ113">
            <v>11419.790000000003</v>
          </cell>
          <cell r="CA113">
            <v>4.0200902600785691</v>
          </cell>
          <cell r="CB113">
            <v>3843.777</v>
          </cell>
          <cell r="CC113">
            <v>1103.818</v>
          </cell>
          <cell r="CD113">
            <v>1699.963</v>
          </cell>
          <cell r="CE113">
            <v>144.42400000000001</v>
          </cell>
          <cell r="CF113">
            <v>40.133000000000003</v>
          </cell>
          <cell r="CG113">
            <v>0</v>
          </cell>
          <cell r="CH113">
            <v>69</v>
          </cell>
          <cell r="CI113">
            <v>1.0920000000000001</v>
          </cell>
          <cell r="CJ113">
            <v>1219.3979999999999</v>
          </cell>
          <cell r="CK113">
            <v>0</v>
          </cell>
          <cell r="CL113">
            <v>0</v>
          </cell>
          <cell r="CM113">
            <v>0</v>
          </cell>
          <cell r="CN113">
            <v>0</v>
          </cell>
          <cell r="CO113">
            <v>440.64499999999998</v>
          </cell>
          <cell r="CP113">
            <v>0</v>
          </cell>
          <cell r="CQ113">
            <v>0</v>
          </cell>
          <cell r="CR113">
            <v>31.46</v>
          </cell>
          <cell r="CS113">
            <v>1</v>
          </cell>
          <cell r="CT113">
            <v>0</v>
          </cell>
          <cell r="CU113">
            <v>32</v>
          </cell>
          <cell r="CV113">
            <v>0</v>
          </cell>
          <cell r="CW113">
            <v>8</v>
          </cell>
          <cell r="CX113">
            <v>0</v>
          </cell>
          <cell r="CY113">
            <v>0</v>
          </cell>
          <cell r="CZ113">
            <v>0</v>
          </cell>
          <cell r="DA113">
            <v>46</v>
          </cell>
          <cell r="DB113">
            <v>0</v>
          </cell>
          <cell r="DC113">
            <v>0</v>
          </cell>
          <cell r="DD113">
            <v>0</v>
          </cell>
          <cell r="DE113">
            <v>246</v>
          </cell>
          <cell r="DF113">
            <v>0</v>
          </cell>
          <cell r="DG113">
            <v>0</v>
          </cell>
          <cell r="DH113">
            <v>0</v>
          </cell>
          <cell r="DI113">
            <v>0</v>
          </cell>
          <cell r="DJ113">
            <v>0</v>
          </cell>
          <cell r="DK113">
            <v>26</v>
          </cell>
          <cell r="DL113">
            <v>0</v>
          </cell>
          <cell r="DM113">
            <v>286.67099999999999</v>
          </cell>
          <cell r="DN113">
            <v>0</v>
          </cell>
          <cell r="DO113">
            <v>0</v>
          </cell>
          <cell r="DP113">
            <v>0</v>
          </cell>
          <cell r="DQ113">
            <v>237.32</v>
          </cell>
          <cell r="DR113">
            <v>11.83</v>
          </cell>
          <cell r="DS113">
            <v>182.14</v>
          </cell>
          <cell r="DT113">
            <v>431.28999999999996</v>
          </cell>
          <cell r="DU113">
            <v>0</v>
          </cell>
          <cell r="DV113">
            <v>0</v>
          </cell>
          <cell r="DW113">
            <v>0</v>
          </cell>
          <cell r="DX113">
            <v>0</v>
          </cell>
          <cell r="DY113">
            <v>0</v>
          </cell>
          <cell r="DZ113">
            <v>0</v>
          </cell>
          <cell r="EA113">
            <v>0</v>
          </cell>
          <cell r="EB113">
            <v>288.72000000000003</v>
          </cell>
          <cell r="EC113">
            <v>5.24</v>
          </cell>
          <cell r="ED113">
            <v>0</v>
          </cell>
          <cell r="EE113">
            <v>0</v>
          </cell>
          <cell r="EF113">
            <v>293.96000000000004</v>
          </cell>
          <cell r="EG113">
            <v>0</v>
          </cell>
          <cell r="EH113">
            <v>0</v>
          </cell>
          <cell r="EI113">
            <v>0</v>
          </cell>
          <cell r="EJ113">
            <v>0</v>
          </cell>
          <cell r="EK113">
            <v>0</v>
          </cell>
          <cell r="EL113">
            <v>1.88</v>
          </cell>
          <cell r="EM113">
            <v>51</v>
          </cell>
          <cell r="EN113">
            <v>79.39</v>
          </cell>
          <cell r="EO113">
            <v>1</v>
          </cell>
          <cell r="EP113" t="str">
            <v>ja</v>
          </cell>
          <cell r="EQ113">
            <v>247.94</v>
          </cell>
          <cell r="ER113">
            <v>477.31</v>
          </cell>
          <cell r="ES113">
            <v>725.25</v>
          </cell>
          <cell r="ET113">
            <v>4</v>
          </cell>
          <cell r="EU113">
            <v>12</v>
          </cell>
          <cell r="EV113">
            <v>3608.1985516482437</v>
          </cell>
          <cell r="EW113">
            <v>35.969892369937774</v>
          </cell>
          <cell r="EX113">
            <v>2748.8709511915399</v>
          </cell>
          <cell r="EY113">
            <v>230.50576418840956</v>
          </cell>
          <cell r="EZ113">
            <v>3662.7883340738326</v>
          </cell>
          <cell r="FA113">
            <v>18.530737109277712</v>
          </cell>
          <cell r="FB113">
            <v>1113.2577203935823</v>
          </cell>
          <cell r="FC113">
            <v>1.6680490251803037</v>
          </cell>
          <cell r="FD113">
            <v>11419.790000000005</v>
          </cell>
        </row>
        <row r="114">
          <cell r="I114">
            <v>2214</v>
          </cell>
          <cell r="J114" t="str">
            <v>Berlin, Ontarioseestr. 16-30</v>
          </cell>
          <cell r="K114" t="str">
            <v>Team 01</v>
          </cell>
          <cell r="L114" t="str">
            <v>Sonstige/Stellplätze</v>
          </cell>
          <cell r="M114" t="str">
            <v>Gauger, Sebastian</v>
          </cell>
          <cell r="N114" t="str">
            <v>Schroll, Marcel</v>
          </cell>
          <cell r="O114" t="str">
            <v>Esche, Kathrin</v>
          </cell>
          <cell r="P114" t="str">
            <v>Reile, Birgit</v>
          </cell>
          <cell r="Q114" t="str">
            <v>Hardt, David</v>
          </cell>
          <cell r="R114" t="str">
            <v>3016.001.04</v>
          </cell>
          <cell r="S114" t="str">
            <v>3016.400.01</v>
          </cell>
          <cell r="T114" t="str">
            <v>40</v>
          </cell>
          <cell r="U114" t="str">
            <v>Mietwohnanlage</v>
          </cell>
          <cell r="V114"/>
          <cell r="W114" t="str">
            <v>TN04</v>
          </cell>
          <cell r="X114" t="str">
            <v>Wohnen</v>
          </cell>
          <cell r="Y114" t="str">
            <v>Wohnen</v>
          </cell>
          <cell r="Z114" t="str">
            <v>Berlin</v>
          </cell>
          <cell r="AA114" t="str">
            <v>10319</v>
          </cell>
          <cell r="AB114" t="str">
            <v>Berlin</v>
          </cell>
          <cell r="AC114" t="str">
            <v>Lichtenberg</v>
          </cell>
          <cell r="AD114" t="str">
            <v>Friedrichsfelde</v>
          </cell>
          <cell r="AE114" t="str">
            <v>Berlin, Ontarioseestr. 16-30</v>
          </cell>
          <cell r="AF114" t="str">
            <v>3016/3016/3016/2214/1004</v>
          </cell>
          <cell r="AG114">
            <v>2214</v>
          </cell>
          <cell r="AH114" t="str">
            <v>LBB09 LBB Fonds 9 Standort 01 Teilgarantie 35</v>
          </cell>
          <cell r="AI114">
            <v>1</v>
          </cell>
          <cell r="AJ114">
            <v>67</v>
          </cell>
          <cell r="AK114">
            <v>1</v>
          </cell>
          <cell r="AL114">
            <v>6599.7400000000034</v>
          </cell>
          <cell r="AM114">
            <v>60</v>
          </cell>
          <cell r="AN114">
            <v>60</v>
          </cell>
          <cell r="AO114">
            <v>60</v>
          </cell>
          <cell r="AP114" t="str">
            <v>-</v>
          </cell>
          <cell r="AQ114" t="str">
            <v>3016.400.01</v>
          </cell>
          <cell r="AR114">
            <v>5</v>
          </cell>
          <cell r="AS114">
            <v>8</v>
          </cell>
          <cell r="AT114">
            <v>2</v>
          </cell>
          <cell r="AU114">
            <v>36281</v>
          </cell>
          <cell r="AV114">
            <v>46387</v>
          </cell>
          <cell r="AW114">
            <v>36281</v>
          </cell>
          <cell r="AX114">
            <v>46387</v>
          </cell>
          <cell r="AY114">
            <v>36891</v>
          </cell>
          <cell r="AZ114">
            <v>46387</v>
          </cell>
          <cell r="BA114" t="str">
            <v>-</v>
          </cell>
          <cell r="BB114" t="str">
            <v>-</v>
          </cell>
          <cell r="BC114">
            <v>36525</v>
          </cell>
          <cell r="BD114">
            <v>46387</v>
          </cell>
          <cell r="BE114" t="str">
            <v>-</v>
          </cell>
          <cell r="BF114" t="str">
            <v>-</v>
          </cell>
          <cell r="BG114">
            <v>36891</v>
          </cell>
          <cell r="BH114">
            <v>46387</v>
          </cell>
          <cell r="BI114"/>
          <cell r="BJ114" t="str">
            <v>W</v>
          </cell>
          <cell r="BK114" t="str">
            <v>W</v>
          </cell>
          <cell r="BL114" t="str">
            <v>G</v>
          </cell>
          <cell r="BM114" t="str">
            <v>G</v>
          </cell>
          <cell r="BN114" t="str">
            <v>G</v>
          </cell>
          <cell r="BO114" t="str">
            <v>G</v>
          </cell>
          <cell r="BP114" t="str">
            <v>G</v>
          </cell>
          <cell r="BQ114" t="str">
            <v>entfällt</v>
          </cell>
          <cell r="BR114" t="str">
            <v>W2</v>
          </cell>
          <cell r="BS114" t="str">
            <v>W2</v>
          </cell>
          <cell r="BT114" t="str">
            <v>G2</v>
          </cell>
          <cell r="BU114" t="str">
            <v>G2</v>
          </cell>
          <cell r="BV114" t="str">
            <v>G2</v>
          </cell>
          <cell r="BW114" t="str">
            <v>G2</v>
          </cell>
          <cell r="BX114" t="str">
            <v>G2</v>
          </cell>
          <cell r="BY114" t="str">
            <v>entfällt</v>
          </cell>
          <cell r="BZ114">
            <v>21315.459999999995</v>
          </cell>
          <cell r="CA114">
            <v>3.2297423837908741</v>
          </cell>
          <cell r="CB114">
            <v>7022.5479999999998</v>
          </cell>
          <cell r="CC114">
            <v>1839.251</v>
          </cell>
          <cell r="CD114">
            <v>0</v>
          </cell>
          <cell r="CE114">
            <v>1400.393</v>
          </cell>
          <cell r="CF114">
            <v>80.311999999999998</v>
          </cell>
          <cell r="CG114">
            <v>0</v>
          </cell>
          <cell r="CH114">
            <v>162</v>
          </cell>
          <cell r="CI114">
            <v>29.745000000000001</v>
          </cell>
          <cell r="CJ114">
            <v>2200.5569999999998</v>
          </cell>
          <cell r="CK114">
            <v>0</v>
          </cell>
          <cell r="CL114">
            <v>0</v>
          </cell>
          <cell r="CM114">
            <v>337.36700000000002</v>
          </cell>
          <cell r="CN114">
            <v>0</v>
          </cell>
          <cell r="CO114">
            <v>758.875</v>
          </cell>
          <cell r="CP114">
            <v>241</v>
          </cell>
          <cell r="CQ114">
            <v>0</v>
          </cell>
          <cell r="CR114">
            <v>153.233</v>
          </cell>
          <cell r="CS114">
            <v>0</v>
          </cell>
          <cell r="CT114">
            <v>178.12100000000001</v>
          </cell>
          <cell r="CU114">
            <v>31</v>
          </cell>
          <cell r="CV114">
            <v>0</v>
          </cell>
          <cell r="CW114">
            <v>0</v>
          </cell>
          <cell r="CX114">
            <v>4.5410000000000004</v>
          </cell>
          <cell r="CY114">
            <v>0</v>
          </cell>
          <cell r="CZ114">
            <v>52.814</v>
          </cell>
          <cell r="DA114">
            <v>0</v>
          </cell>
          <cell r="DB114">
            <v>0</v>
          </cell>
          <cell r="DC114">
            <v>0</v>
          </cell>
          <cell r="DD114">
            <v>0</v>
          </cell>
          <cell r="DE114">
            <v>228</v>
          </cell>
          <cell r="DF114">
            <v>0</v>
          </cell>
          <cell r="DG114">
            <v>0</v>
          </cell>
          <cell r="DH114">
            <v>0</v>
          </cell>
          <cell r="DI114">
            <v>0</v>
          </cell>
          <cell r="DJ114">
            <v>0</v>
          </cell>
          <cell r="DK114">
            <v>246</v>
          </cell>
          <cell r="DL114">
            <v>0</v>
          </cell>
          <cell r="DM114">
            <v>194.05199999999999</v>
          </cell>
          <cell r="DN114">
            <v>0</v>
          </cell>
          <cell r="DO114">
            <v>0</v>
          </cell>
          <cell r="DP114">
            <v>0</v>
          </cell>
          <cell r="DQ114">
            <v>1582.2</v>
          </cell>
          <cell r="DR114">
            <v>0</v>
          </cell>
          <cell r="DS114">
            <v>0</v>
          </cell>
          <cell r="DT114">
            <v>1582.2</v>
          </cell>
          <cell r="DU114">
            <v>0</v>
          </cell>
          <cell r="DV114">
            <v>0</v>
          </cell>
          <cell r="DW114">
            <v>0</v>
          </cell>
          <cell r="DX114">
            <v>0</v>
          </cell>
          <cell r="DY114">
            <v>0</v>
          </cell>
          <cell r="DZ114">
            <v>0</v>
          </cell>
          <cell r="EA114">
            <v>0</v>
          </cell>
          <cell r="EB114">
            <v>1.53</v>
          </cell>
          <cell r="EC114">
            <v>0</v>
          </cell>
          <cell r="ED114">
            <v>0</v>
          </cell>
          <cell r="EE114">
            <v>0</v>
          </cell>
          <cell r="EF114">
            <v>1.53</v>
          </cell>
          <cell r="EG114">
            <v>0</v>
          </cell>
          <cell r="EH114">
            <v>0</v>
          </cell>
          <cell r="EI114">
            <v>4.2</v>
          </cell>
          <cell r="EJ114">
            <v>0</v>
          </cell>
          <cell r="EK114">
            <v>4.2</v>
          </cell>
          <cell r="EL114">
            <v>2.25</v>
          </cell>
          <cell r="EM114">
            <v>140</v>
          </cell>
          <cell r="EN114">
            <v>302.60000000000002</v>
          </cell>
          <cell r="EO114">
            <v>1</v>
          </cell>
          <cell r="EP114" t="str">
            <v>ja</v>
          </cell>
          <cell r="EQ114">
            <v>878.25</v>
          </cell>
          <cell r="ER114">
            <v>709.68000000000006</v>
          </cell>
          <cell r="ES114">
            <v>1587.93</v>
          </cell>
          <cell r="ET114" t="str">
            <v>entfällt</v>
          </cell>
          <cell r="EU114" t="str">
            <v>entfällt</v>
          </cell>
          <cell r="EV114">
            <v>6734.8359207757794</v>
          </cell>
          <cell r="EW114">
            <v>67.139133207853519</v>
          </cell>
          <cell r="EX114">
            <v>5130.869202085607</v>
          </cell>
          <cell r="EY114">
            <v>430.24752612153765</v>
          </cell>
          <cell r="EZ114">
            <v>6836.7297667835728</v>
          </cell>
          <cell r="FA114">
            <v>34.588305531303511</v>
          </cell>
          <cell r="FB114">
            <v>2077.9366703538835</v>
          </cell>
          <cell r="FC114">
            <v>3.113475140459653</v>
          </cell>
          <cell r="FD114">
            <v>21315.459999999995</v>
          </cell>
        </row>
        <row r="115">
          <cell r="I115">
            <v>2214</v>
          </cell>
          <cell r="J115" t="str">
            <v>Berlin, Ontarioseestr. 16-30</v>
          </cell>
          <cell r="K115" t="str">
            <v>Team 01</v>
          </cell>
          <cell r="L115" t="str">
            <v>Team 1 &amp; 2</v>
          </cell>
          <cell r="M115" t="str">
            <v>Gauger, Sebastian</v>
          </cell>
          <cell r="N115" t="str">
            <v>Schroll, Marcel</v>
          </cell>
          <cell r="O115" t="str">
            <v>Esche, Kathrin</v>
          </cell>
          <cell r="P115" t="str">
            <v>Reile, Birgit</v>
          </cell>
          <cell r="Q115" t="str">
            <v>Hardt, David</v>
          </cell>
          <cell r="R115" t="str">
            <v>3016.001.05</v>
          </cell>
          <cell r="S115" t="str">
            <v>3016.500.01</v>
          </cell>
          <cell r="T115" t="str">
            <v>40</v>
          </cell>
          <cell r="U115" t="str">
            <v>Mietwohnanlage</v>
          </cell>
          <cell r="V115"/>
          <cell r="W115" t="str">
            <v>TN04</v>
          </cell>
          <cell r="X115" t="str">
            <v>Wohnen</v>
          </cell>
          <cell r="Y115" t="str">
            <v>Wohnen</v>
          </cell>
          <cell r="Z115" t="str">
            <v>Berlin</v>
          </cell>
          <cell r="AA115" t="str">
            <v>10319</v>
          </cell>
          <cell r="AB115" t="str">
            <v>Berlin</v>
          </cell>
          <cell r="AC115" t="str">
            <v>Lichtenberg</v>
          </cell>
          <cell r="AD115" t="str">
            <v>Friedrichsfelde</v>
          </cell>
          <cell r="AE115" t="str">
            <v>Ontarioseestr. 16</v>
          </cell>
          <cell r="AF115" t="str">
            <v>3016/3016/3016/2214/0001</v>
          </cell>
          <cell r="AG115">
            <v>2214</v>
          </cell>
          <cell r="AH115" t="str">
            <v>LBB09 LBB Fonds 9 Standort 01 Teilgarantie 36</v>
          </cell>
          <cell r="AI115">
            <v>1</v>
          </cell>
          <cell r="AJ115">
            <v>30</v>
          </cell>
          <cell r="AK115">
            <v>0</v>
          </cell>
          <cell r="AL115">
            <v>6599.7400000000034</v>
          </cell>
          <cell r="AM115">
            <v>888.18999999999994</v>
          </cell>
          <cell r="AN115">
            <v>656.68</v>
          </cell>
          <cell r="AO115">
            <v>656.68</v>
          </cell>
          <cell r="AP115" t="str">
            <v>-</v>
          </cell>
          <cell r="AQ115" t="str">
            <v>3016.500.01</v>
          </cell>
          <cell r="AR115">
            <v>5</v>
          </cell>
          <cell r="AS115">
            <v>8</v>
          </cell>
          <cell r="AT115">
            <v>2</v>
          </cell>
          <cell r="AU115">
            <v>36281</v>
          </cell>
          <cell r="AV115">
            <v>46387</v>
          </cell>
          <cell r="AW115">
            <v>36281</v>
          </cell>
          <cell r="AX115">
            <v>46387</v>
          </cell>
          <cell r="AY115">
            <v>36891</v>
          </cell>
          <cell r="AZ115">
            <v>46387</v>
          </cell>
          <cell r="BA115" t="str">
            <v>-</v>
          </cell>
          <cell r="BB115" t="str">
            <v>-</v>
          </cell>
          <cell r="BC115">
            <v>36525</v>
          </cell>
          <cell r="BD115">
            <v>46387</v>
          </cell>
          <cell r="BE115" t="str">
            <v>-</v>
          </cell>
          <cell r="BF115" t="str">
            <v>-</v>
          </cell>
          <cell r="BG115">
            <v>36891</v>
          </cell>
          <cell r="BH115">
            <v>46387</v>
          </cell>
          <cell r="BI115"/>
          <cell r="BJ115" t="str">
            <v>W</v>
          </cell>
          <cell r="BK115" t="str">
            <v>W</v>
          </cell>
          <cell r="BL115" t="str">
            <v>G</v>
          </cell>
          <cell r="BM115" t="str">
            <v>G</v>
          </cell>
          <cell r="BN115" t="str">
            <v>G</v>
          </cell>
          <cell r="BO115" t="str">
            <v>G</v>
          </cell>
          <cell r="BP115" t="str">
            <v>G</v>
          </cell>
          <cell r="BQ115" t="str">
            <v>entfällt</v>
          </cell>
          <cell r="BR115" t="str">
            <v>W2</v>
          </cell>
          <cell r="BS115" t="str">
            <v>W2</v>
          </cell>
          <cell r="BT115" t="str">
            <v>G2</v>
          </cell>
          <cell r="BU115" t="str">
            <v>G2</v>
          </cell>
          <cell r="BV115" t="str">
            <v>G2</v>
          </cell>
          <cell r="BW115" t="str">
            <v>G2</v>
          </cell>
          <cell r="BX115" t="str">
            <v>G2</v>
          </cell>
          <cell r="BY115" t="str">
            <v>entfällt</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1</v>
          </cell>
          <cell r="EP115" t="str">
            <v>nein, Dopplung</v>
          </cell>
          <cell r="EQ115"/>
          <cell r="ER115">
            <v>0</v>
          </cell>
          <cell r="ES115">
            <v>0</v>
          </cell>
          <cell r="ET115" t="str">
            <v>entfällt</v>
          </cell>
          <cell r="EU115" t="str">
            <v>entfällt</v>
          </cell>
          <cell r="EV115">
            <v>0</v>
          </cell>
          <cell r="EW115">
            <v>0</v>
          </cell>
          <cell r="EX115">
            <v>0</v>
          </cell>
          <cell r="EY115">
            <v>0</v>
          </cell>
          <cell r="EZ115">
            <v>0</v>
          </cell>
          <cell r="FA115">
            <v>0</v>
          </cell>
          <cell r="FB115">
            <v>0</v>
          </cell>
          <cell r="FC115">
            <v>0</v>
          </cell>
          <cell r="FD115">
            <v>0</v>
          </cell>
        </row>
        <row r="116">
          <cell r="I116">
            <v>139</v>
          </cell>
          <cell r="J116" t="str">
            <v>Rhinstraße 121-127</v>
          </cell>
          <cell r="K116" t="str">
            <v>Team 03</v>
          </cell>
          <cell r="L116" t="str">
            <v>Team 3 &amp; 4</v>
          </cell>
          <cell r="M116" t="str">
            <v>Gauger, Sebastian</v>
          </cell>
          <cell r="N116" t="str">
            <v>Trettin, Sabrina</v>
          </cell>
          <cell r="O116" t="str">
            <v>Peikert, Ralf</v>
          </cell>
          <cell r="P116" t="str">
            <v>Diduhs, Rezija | Nemetz, Reinhard</v>
          </cell>
          <cell r="Q116" t="str">
            <v>Agwani, Abu Bakar</v>
          </cell>
          <cell r="R116" t="str">
            <v>3016.001.06</v>
          </cell>
          <cell r="S116" t="str">
            <v>3016.600.01</v>
          </cell>
          <cell r="T116" t="str">
            <v>43</v>
          </cell>
          <cell r="U116" t="str">
            <v>Apartmentanlage Beschäftigtenwohnen</v>
          </cell>
          <cell r="V116"/>
          <cell r="W116" t="str">
            <v>TN05</v>
          </cell>
          <cell r="X116" t="str">
            <v>Apartment</v>
          </cell>
          <cell r="Y116" t="str">
            <v>Apartment</v>
          </cell>
          <cell r="Z116" t="str">
            <v>Berlin</v>
          </cell>
          <cell r="AA116" t="str">
            <v>10315</v>
          </cell>
          <cell r="AB116" t="str">
            <v>Berlin</v>
          </cell>
          <cell r="AC116" t="str">
            <v>Lichtenberg</v>
          </cell>
          <cell r="AD116" t="str">
            <v>Friedrichsfelde</v>
          </cell>
          <cell r="AE116" t="str">
            <v>Rhinstraße 121</v>
          </cell>
          <cell r="AF116" t="str">
            <v>3016/3020/1100/0139/0001</v>
          </cell>
          <cell r="AG116">
            <v>139</v>
          </cell>
          <cell r="AH116" t="str">
            <v>LBB09 LBB Fonds 9 Standort 01 Teilgarantie 39</v>
          </cell>
          <cell r="AI116">
            <v>1</v>
          </cell>
          <cell r="AJ116">
            <v>115</v>
          </cell>
          <cell r="AK116">
            <v>0</v>
          </cell>
          <cell r="AL116">
            <v>11080.600000000002</v>
          </cell>
          <cell r="AM116">
            <v>860</v>
          </cell>
          <cell r="AN116">
            <v>860</v>
          </cell>
          <cell r="AO116">
            <v>0</v>
          </cell>
          <cell r="AP116" t="str">
            <v>-</v>
          </cell>
          <cell r="AQ116" t="str">
            <v>3016.600.01</v>
          </cell>
          <cell r="AR116">
            <v>10</v>
          </cell>
          <cell r="AS116">
            <v>3</v>
          </cell>
          <cell r="AT116">
            <v>2</v>
          </cell>
          <cell r="AU116" t="str">
            <v>-</v>
          </cell>
          <cell r="AV116" t="str">
            <v>-</v>
          </cell>
          <cell r="AW116" t="str">
            <v>-</v>
          </cell>
          <cell r="AX116" t="str">
            <v>-</v>
          </cell>
          <cell r="AY116" t="str">
            <v>-</v>
          </cell>
          <cell r="AZ116" t="str">
            <v>-</v>
          </cell>
          <cell r="BA116" t="str">
            <v>-</v>
          </cell>
          <cell r="BB116" t="str">
            <v>-</v>
          </cell>
          <cell r="BC116" t="str">
            <v>-</v>
          </cell>
          <cell r="BD116" t="str">
            <v>-</v>
          </cell>
          <cell r="BE116" t="str">
            <v>-</v>
          </cell>
          <cell r="BF116" t="str">
            <v>-</v>
          </cell>
          <cell r="BG116" t="str">
            <v>-</v>
          </cell>
          <cell r="BH116" t="str">
            <v>-</v>
          </cell>
          <cell r="BI116"/>
          <cell r="BJ116" t="str">
            <v>A</v>
          </cell>
          <cell r="BK116" t="str">
            <v>A</v>
          </cell>
          <cell r="BL116" t="str">
            <v>G</v>
          </cell>
          <cell r="BM116" t="str">
            <v>G</v>
          </cell>
          <cell r="BN116" t="str">
            <v>G</v>
          </cell>
          <cell r="BO116" t="str">
            <v>G</v>
          </cell>
          <cell r="BP116" t="str">
            <v>G</v>
          </cell>
          <cell r="BQ116" t="str">
            <v>entfällt</v>
          </cell>
          <cell r="BR116" t="str">
            <v>A2</v>
          </cell>
          <cell r="BS116" t="str">
            <v>A2</v>
          </cell>
          <cell r="BT116" t="str">
            <v>G2</v>
          </cell>
          <cell r="BU116" t="str">
            <v>G2</v>
          </cell>
          <cell r="BV116" t="str">
            <v>G2</v>
          </cell>
          <cell r="BW116" t="str">
            <v>G2</v>
          </cell>
          <cell r="BX116" t="str">
            <v>G2</v>
          </cell>
          <cell r="BY116" t="str">
            <v>entfällt</v>
          </cell>
          <cell r="BZ116">
            <v>24569.07</v>
          </cell>
          <cell r="CA116">
            <v>2.2173050195837765</v>
          </cell>
          <cell r="CB116">
            <v>5183.2420000000002</v>
          </cell>
          <cell r="CC116">
            <v>1217.2139999999999</v>
          </cell>
          <cell r="CD116">
            <v>3754.43</v>
          </cell>
          <cell r="CE116">
            <v>690.64200000000005</v>
          </cell>
          <cell r="CF116">
            <v>24.096</v>
          </cell>
          <cell r="CG116">
            <v>0</v>
          </cell>
          <cell r="CH116">
            <v>0</v>
          </cell>
          <cell r="CI116">
            <v>100.824</v>
          </cell>
          <cell r="CJ116">
            <v>898.63900000000001</v>
          </cell>
          <cell r="CK116">
            <v>0</v>
          </cell>
          <cell r="CL116">
            <v>0</v>
          </cell>
          <cell r="CM116">
            <v>84.525000000000006</v>
          </cell>
          <cell r="CN116">
            <v>259.83800000000002</v>
          </cell>
          <cell r="CO116">
            <v>1695.866</v>
          </cell>
          <cell r="CP116">
            <v>280</v>
          </cell>
          <cell r="CQ116">
            <v>0</v>
          </cell>
          <cell r="CR116">
            <v>51.500999999999998</v>
          </cell>
          <cell r="CS116">
            <v>2</v>
          </cell>
          <cell r="CT116">
            <v>0</v>
          </cell>
          <cell r="CU116">
            <v>19</v>
          </cell>
          <cell r="CV116">
            <v>0</v>
          </cell>
          <cell r="CW116">
            <v>0</v>
          </cell>
          <cell r="CX116">
            <v>36.314999999999998</v>
          </cell>
          <cell r="CY116">
            <v>157.28200000000001</v>
          </cell>
          <cell r="CZ116">
            <v>18.001000000000001</v>
          </cell>
          <cell r="DA116">
            <v>0</v>
          </cell>
          <cell r="DB116">
            <v>0</v>
          </cell>
          <cell r="DC116">
            <v>0</v>
          </cell>
          <cell r="DD116">
            <v>0</v>
          </cell>
          <cell r="DE116">
            <v>113</v>
          </cell>
          <cell r="DF116">
            <v>0</v>
          </cell>
          <cell r="DG116">
            <v>0</v>
          </cell>
          <cell r="DH116">
            <v>0</v>
          </cell>
          <cell r="DI116">
            <v>169</v>
          </cell>
          <cell r="DJ116">
            <v>0</v>
          </cell>
          <cell r="DK116">
            <v>41</v>
          </cell>
          <cell r="DL116">
            <v>0</v>
          </cell>
          <cell r="DM116">
            <v>0</v>
          </cell>
          <cell r="DN116">
            <v>0</v>
          </cell>
          <cell r="DO116">
            <v>0</v>
          </cell>
          <cell r="DP116">
            <v>0</v>
          </cell>
          <cell r="DQ116">
            <v>356.62</v>
          </cell>
          <cell r="DR116">
            <v>118.51</v>
          </cell>
          <cell r="DS116">
            <v>0</v>
          </cell>
          <cell r="DT116">
            <v>475.13</v>
          </cell>
          <cell r="DU116">
            <v>0</v>
          </cell>
          <cell r="DV116">
            <v>0</v>
          </cell>
          <cell r="DW116">
            <v>0</v>
          </cell>
          <cell r="DX116">
            <v>0</v>
          </cell>
          <cell r="DY116">
            <v>0</v>
          </cell>
          <cell r="DZ116">
            <v>0</v>
          </cell>
          <cell r="EA116">
            <v>0</v>
          </cell>
          <cell r="EB116">
            <v>582.57000000000005</v>
          </cell>
          <cell r="EC116">
            <v>0</v>
          </cell>
          <cell r="ED116">
            <v>0</v>
          </cell>
          <cell r="EE116">
            <v>0</v>
          </cell>
          <cell r="EF116">
            <v>582.57000000000005</v>
          </cell>
          <cell r="EG116">
            <v>17.079999999999998</v>
          </cell>
          <cell r="EH116">
            <v>0</v>
          </cell>
          <cell r="EI116">
            <v>0</v>
          </cell>
          <cell r="EJ116">
            <v>0</v>
          </cell>
          <cell r="EK116">
            <v>17.079999999999998</v>
          </cell>
          <cell r="EL116">
            <v>3.59</v>
          </cell>
          <cell r="EM116">
            <v>67</v>
          </cell>
          <cell r="EN116">
            <v>156.94999999999999</v>
          </cell>
          <cell r="EO116">
            <v>1</v>
          </cell>
          <cell r="EP116" t="str">
            <v>ja</v>
          </cell>
          <cell r="EQ116">
            <v>369.66</v>
          </cell>
          <cell r="ER116">
            <v>705.12000000000012</v>
          </cell>
          <cell r="ES116">
            <v>1074.7800000000002</v>
          </cell>
          <cell r="ET116" t="str">
            <v>entfällt</v>
          </cell>
          <cell r="EU116" t="str">
            <v>entfällt</v>
          </cell>
          <cell r="EV116">
            <v>0</v>
          </cell>
          <cell r="EW116">
            <v>15770.720062027745</v>
          </cell>
          <cell r="EX116">
            <v>1897.2267447089737</v>
          </cell>
          <cell r="EY116">
            <v>1.2430586102363135</v>
          </cell>
          <cell r="EZ116">
            <v>4141.1108409583785</v>
          </cell>
          <cell r="FA116">
            <v>0</v>
          </cell>
          <cell r="FB116">
            <v>604.3873609811518</v>
          </cell>
          <cell r="FC116">
            <v>2154.3819327135157</v>
          </cell>
          <cell r="FD116">
            <v>24569.070000000003</v>
          </cell>
        </row>
        <row r="117">
          <cell r="I117">
            <v>2000</v>
          </cell>
          <cell r="J117" t="str">
            <v>Berlin, Heringsdorfer Str. 3-7 , Ludwigsluster Str. 53</v>
          </cell>
          <cell r="K117" t="str">
            <v>Team 02</v>
          </cell>
          <cell r="L117" t="str">
            <v>Team 1 &amp; 2</v>
          </cell>
          <cell r="M117" t="str">
            <v>Gauger, Sebastian</v>
          </cell>
          <cell r="N117" t="str">
            <v>Krause, Jörn Peter</v>
          </cell>
          <cell r="O117" t="str">
            <v>Kocarek, Robert</v>
          </cell>
          <cell r="P117" t="str">
            <v>Team KDN / Hilbrecht, Dirk</v>
          </cell>
          <cell r="Q117" t="str">
            <v>Šoš, Petra</v>
          </cell>
          <cell r="R117" t="str">
            <v>3023.001.01</v>
          </cell>
          <cell r="S117" t="str">
            <v>3023.100.01</v>
          </cell>
          <cell r="T117" t="str">
            <v>40</v>
          </cell>
          <cell r="U117" t="str">
            <v>Mietwohnanlage</v>
          </cell>
          <cell r="V117"/>
          <cell r="W117" t="str">
            <v>TN04</v>
          </cell>
          <cell r="X117" t="str">
            <v>Wohnen</v>
          </cell>
          <cell r="Y117" t="str">
            <v>Wohnen</v>
          </cell>
          <cell r="Z117" t="str">
            <v>Berlin</v>
          </cell>
          <cell r="AA117" t="str">
            <v>12619</v>
          </cell>
          <cell r="AB117" t="str">
            <v>Berlin</v>
          </cell>
          <cell r="AC117" t="str">
            <v>Marzahn-Hellersdorf</v>
          </cell>
          <cell r="AD117" t="str">
            <v>Hellersdorf</v>
          </cell>
          <cell r="AE117" t="str">
            <v>Heringsdorfer Str. 3</v>
          </cell>
          <cell r="AF117" t="str">
            <v>3023/3023/3023/2000/0001</v>
          </cell>
          <cell r="AG117">
            <v>2000</v>
          </cell>
          <cell r="AH117" t="str">
            <v>LBB10 LBB Fonds 10 Standort 01 Teilgarantie 10</v>
          </cell>
          <cell r="AI117">
            <v>1</v>
          </cell>
          <cell r="AJ117">
            <v>67</v>
          </cell>
          <cell r="AK117">
            <v>0</v>
          </cell>
          <cell r="AL117">
            <v>3846.3999999999983</v>
          </cell>
          <cell r="AM117">
            <v>587.18999999999994</v>
          </cell>
          <cell r="AN117">
            <v>353.78</v>
          </cell>
          <cell r="AO117">
            <v>353.02</v>
          </cell>
          <cell r="AP117">
            <v>7018</v>
          </cell>
          <cell r="AQ117" t="str">
            <v>3023.100.01</v>
          </cell>
          <cell r="AR117">
            <v>6</v>
          </cell>
          <cell r="AS117">
            <v>4</v>
          </cell>
          <cell r="AT117" t="str">
            <v>WEG</v>
          </cell>
          <cell r="AU117">
            <v>39083</v>
          </cell>
          <cell r="AV117">
            <v>46387</v>
          </cell>
          <cell r="AW117">
            <v>39083</v>
          </cell>
          <cell r="AX117">
            <v>46387</v>
          </cell>
          <cell r="AY117">
            <v>38808</v>
          </cell>
          <cell r="AZ117">
            <v>46387</v>
          </cell>
          <cell r="BA117" t="str">
            <v>-</v>
          </cell>
          <cell r="BB117" t="str">
            <v>-</v>
          </cell>
          <cell r="BC117">
            <v>39083</v>
          </cell>
          <cell r="BD117">
            <v>46387</v>
          </cell>
          <cell r="BE117" t="str">
            <v>-</v>
          </cell>
          <cell r="BF117" t="str">
            <v>-</v>
          </cell>
          <cell r="BG117">
            <v>36526</v>
          </cell>
          <cell r="BH117">
            <v>46387</v>
          </cell>
          <cell r="BI117"/>
          <cell r="BJ117" t="str">
            <v>W</v>
          </cell>
          <cell r="BK117" t="str">
            <v>W</v>
          </cell>
          <cell r="BL117" t="str">
            <v>G</v>
          </cell>
          <cell r="BM117" t="str">
            <v>G</v>
          </cell>
          <cell r="BN117" t="str">
            <v>G</v>
          </cell>
          <cell r="BO117" t="str">
            <v>G</v>
          </cell>
          <cell r="BP117" t="str">
            <v>G</v>
          </cell>
          <cell r="BQ117" t="str">
            <v>entfällt</v>
          </cell>
          <cell r="BR117" t="str">
            <v>entfällt</v>
          </cell>
          <cell r="BS117" t="str">
            <v>entfällt</v>
          </cell>
          <cell r="BT117" t="str">
            <v>entfällt</v>
          </cell>
          <cell r="BU117" t="str">
            <v>entfällt</v>
          </cell>
          <cell r="BV117" t="str">
            <v>entfällt</v>
          </cell>
          <cell r="BW117" t="str">
            <v>entfällt</v>
          </cell>
          <cell r="BX117" t="str">
            <v>entfällt</v>
          </cell>
          <cell r="BY117" t="str">
            <v>entfällt</v>
          </cell>
          <cell r="BZ117">
            <v>14612.289999999999</v>
          </cell>
          <cell r="CA117">
            <v>3.7989522670549101</v>
          </cell>
          <cell r="CB117">
            <v>4092.43</v>
          </cell>
          <cell r="CC117">
            <v>975.84699999999998</v>
          </cell>
          <cell r="CD117">
            <v>2767.1280000000002</v>
          </cell>
          <cell r="CE117">
            <v>644.79399999999998</v>
          </cell>
          <cell r="CF117">
            <v>194.64</v>
          </cell>
          <cell r="CG117">
            <v>0</v>
          </cell>
          <cell r="CH117">
            <v>157</v>
          </cell>
          <cell r="CI117">
            <v>0</v>
          </cell>
          <cell r="CJ117">
            <v>954.68</v>
          </cell>
          <cell r="CK117">
            <v>0</v>
          </cell>
          <cell r="CL117">
            <v>0</v>
          </cell>
          <cell r="CM117">
            <v>0</v>
          </cell>
          <cell r="CN117">
            <v>0</v>
          </cell>
          <cell r="CO117">
            <v>878.221</v>
          </cell>
          <cell r="CP117">
            <v>43</v>
          </cell>
          <cell r="CQ117">
            <v>0</v>
          </cell>
          <cell r="CR117">
            <v>44.981999999999999</v>
          </cell>
          <cell r="CS117">
            <v>1</v>
          </cell>
          <cell r="CT117">
            <v>0</v>
          </cell>
          <cell r="CU117">
            <v>28</v>
          </cell>
          <cell r="CV117">
            <v>0</v>
          </cell>
          <cell r="CW117">
            <v>0</v>
          </cell>
          <cell r="CX117">
            <v>1.7969999999999999</v>
          </cell>
          <cell r="CY117">
            <v>348.08199999999999</v>
          </cell>
          <cell r="CZ117">
            <v>0</v>
          </cell>
          <cell r="DA117">
            <v>0</v>
          </cell>
          <cell r="DB117">
            <v>0</v>
          </cell>
          <cell r="DC117">
            <v>0</v>
          </cell>
          <cell r="DD117">
            <v>0</v>
          </cell>
          <cell r="DE117">
            <v>0</v>
          </cell>
          <cell r="DF117">
            <v>0</v>
          </cell>
          <cell r="DG117">
            <v>0</v>
          </cell>
          <cell r="DH117">
            <v>0</v>
          </cell>
          <cell r="DI117">
            <v>174</v>
          </cell>
          <cell r="DJ117">
            <v>0</v>
          </cell>
          <cell r="DK117">
            <v>39</v>
          </cell>
          <cell r="DL117">
            <v>0</v>
          </cell>
          <cell r="DM117">
            <v>245.46100000000001</v>
          </cell>
          <cell r="DN117">
            <v>0</v>
          </cell>
          <cell r="DO117">
            <v>0</v>
          </cell>
          <cell r="DP117">
            <v>0</v>
          </cell>
          <cell r="DQ117">
            <v>176.48</v>
          </cell>
          <cell r="DR117">
            <v>104.13</v>
          </cell>
          <cell r="DS117">
            <v>0</v>
          </cell>
          <cell r="DT117">
            <v>280.61</v>
          </cell>
          <cell r="DU117">
            <v>0</v>
          </cell>
          <cell r="DV117">
            <v>0</v>
          </cell>
          <cell r="DW117">
            <v>0</v>
          </cell>
          <cell r="DX117">
            <v>0</v>
          </cell>
          <cell r="DY117">
            <v>0</v>
          </cell>
          <cell r="DZ117">
            <v>0</v>
          </cell>
          <cell r="EA117">
            <v>0</v>
          </cell>
          <cell r="EB117">
            <v>368.32</v>
          </cell>
          <cell r="EC117">
            <v>0</v>
          </cell>
          <cell r="ED117">
            <v>0</v>
          </cell>
          <cell r="EE117">
            <v>0</v>
          </cell>
          <cell r="EF117">
            <v>368.32</v>
          </cell>
          <cell r="EG117">
            <v>0</v>
          </cell>
          <cell r="EH117">
            <v>0</v>
          </cell>
          <cell r="EI117">
            <v>0</v>
          </cell>
          <cell r="EJ117">
            <v>0</v>
          </cell>
          <cell r="EK117">
            <v>0</v>
          </cell>
          <cell r="EL117">
            <v>3.61</v>
          </cell>
          <cell r="EM117">
            <v>67</v>
          </cell>
          <cell r="EN117">
            <v>87.2</v>
          </cell>
          <cell r="EO117">
            <v>1</v>
          </cell>
          <cell r="EP117" t="str">
            <v>nein, WEG</v>
          </cell>
          <cell r="EQ117"/>
          <cell r="ER117">
            <v>280.61</v>
          </cell>
          <cell r="ES117"/>
          <cell r="ET117"/>
          <cell r="EU117"/>
          <cell r="EV117">
            <v>4616.9013278058619</v>
          </cell>
          <cell r="EW117">
            <v>46.02558353335025</v>
          </cell>
          <cell r="EX117">
            <v>3517.3413444018333</v>
          </cell>
          <cell r="EY117">
            <v>294.94562272972217</v>
          </cell>
          <cell r="EZ117">
            <v>4686.7521509680746</v>
          </cell>
          <cell r="FA117">
            <v>23.711163213555377</v>
          </cell>
          <cell r="FB117">
            <v>1424.478440945931</v>
          </cell>
          <cell r="FC117">
            <v>2.1343664016721755</v>
          </cell>
          <cell r="FD117">
            <v>14612.289999999999</v>
          </cell>
        </row>
        <row r="118">
          <cell r="I118">
            <v>2220</v>
          </cell>
          <cell r="J118" t="str">
            <v>Berlin, Semmelweisstr. 27-31, 39a-b</v>
          </cell>
          <cell r="K118" t="str">
            <v>Team 02</v>
          </cell>
          <cell r="L118" t="str">
            <v>Team 1 &amp; 2</v>
          </cell>
          <cell r="M118" t="str">
            <v>Gauger, Sebastian</v>
          </cell>
          <cell r="N118" t="str">
            <v>Schroll, Marcel</v>
          </cell>
          <cell r="O118" t="str">
            <v>Mishali, Dominik</v>
          </cell>
          <cell r="P118" t="str">
            <v>Geisthardt, Alexandra</v>
          </cell>
          <cell r="Q118" t="str">
            <v>Heim, Florian</v>
          </cell>
          <cell r="R118" t="str">
            <v>3023.003.01</v>
          </cell>
          <cell r="S118" t="str">
            <v>3023.100.03</v>
          </cell>
          <cell r="T118" t="str">
            <v>40</v>
          </cell>
          <cell r="U118" t="str">
            <v>Mietwohnanlage</v>
          </cell>
          <cell r="V118"/>
          <cell r="W118" t="str">
            <v>TN04</v>
          </cell>
          <cell r="X118" t="str">
            <v>Wohnen</v>
          </cell>
          <cell r="Y118" t="str">
            <v>Wohnen</v>
          </cell>
          <cell r="Z118" t="str">
            <v>Berlin</v>
          </cell>
          <cell r="AA118" t="str">
            <v>12524</v>
          </cell>
          <cell r="AB118" t="str">
            <v>Berlin</v>
          </cell>
          <cell r="AC118" t="str">
            <v>Treptow-Köpenick</v>
          </cell>
          <cell r="AD118" t="str">
            <v>Altglienicke</v>
          </cell>
          <cell r="AE118" t="str">
            <v>Lehmfeldsteig 2</v>
          </cell>
          <cell r="AF118" t="str">
            <v>3023/3023/3023/2220/0001</v>
          </cell>
          <cell r="AG118">
            <v>2220</v>
          </cell>
          <cell r="AH118" t="str">
            <v>LBB10 LBB Fonds 10 Standort 03 Teilgarantie 01</v>
          </cell>
          <cell r="AI118">
            <v>1</v>
          </cell>
          <cell r="AJ118">
            <v>62</v>
          </cell>
          <cell r="AK118">
            <v>0</v>
          </cell>
          <cell r="AL118">
            <v>4593.9499999999989</v>
          </cell>
          <cell r="AM118">
            <v>659.05</v>
          </cell>
          <cell r="AN118">
            <v>489.85</v>
          </cell>
          <cell r="AO118">
            <v>489.09</v>
          </cell>
          <cell r="AP118" t="str">
            <v>-</v>
          </cell>
          <cell r="AQ118" t="str">
            <v>3023.100.03</v>
          </cell>
          <cell r="AR118">
            <v>4</v>
          </cell>
          <cell r="AS118">
            <v>7</v>
          </cell>
          <cell r="AT118">
            <v>4</v>
          </cell>
          <cell r="AU118">
            <v>36161</v>
          </cell>
          <cell r="AV118">
            <v>46387</v>
          </cell>
          <cell r="AW118">
            <v>36161</v>
          </cell>
          <cell r="AX118">
            <v>46387</v>
          </cell>
          <cell r="AY118" t="str">
            <v>nichts in DMS</v>
          </cell>
          <cell r="AZ118" t="str">
            <v>nichts in DMS</v>
          </cell>
          <cell r="BA118" t="str">
            <v>-</v>
          </cell>
          <cell r="BB118" t="str">
            <v>-</v>
          </cell>
          <cell r="BC118">
            <v>36161</v>
          </cell>
          <cell r="BD118">
            <v>46387</v>
          </cell>
          <cell r="BE118" t="str">
            <v>-</v>
          </cell>
          <cell r="BF118" t="str">
            <v>-</v>
          </cell>
          <cell r="BG118">
            <v>37926</v>
          </cell>
          <cell r="BH118">
            <v>46387</v>
          </cell>
          <cell r="BI118"/>
          <cell r="BJ118" t="str">
            <v>W</v>
          </cell>
          <cell r="BK118" t="str">
            <v>W</v>
          </cell>
          <cell r="BL118" t="str">
            <v>G</v>
          </cell>
          <cell r="BM118" t="str">
            <v>G</v>
          </cell>
          <cell r="BN118" t="str">
            <v>G</v>
          </cell>
          <cell r="BO118" t="str">
            <v>G</v>
          </cell>
          <cell r="BP118" t="str">
            <v>G</v>
          </cell>
          <cell r="BQ118" t="str">
            <v>entfällt</v>
          </cell>
          <cell r="BR118" t="str">
            <v>W4</v>
          </cell>
          <cell r="BS118" t="str">
            <v>W4</v>
          </cell>
          <cell r="BT118" t="str">
            <v>G4</v>
          </cell>
          <cell r="BU118" t="str">
            <v>G4</v>
          </cell>
          <cell r="BV118" t="str">
            <v>G4</v>
          </cell>
          <cell r="BW118" t="str">
            <v>G4</v>
          </cell>
          <cell r="BX118" t="str">
            <v>G4</v>
          </cell>
          <cell r="BY118" t="str">
            <v>entfällt</v>
          </cell>
          <cell r="BZ118">
            <v>13659.57</v>
          </cell>
          <cell r="CA118">
            <v>2.9733823833520181</v>
          </cell>
          <cell r="CB118">
            <v>4873.1620000000003</v>
          </cell>
          <cell r="CC118">
            <v>1637.5830000000001</v>
          </cell>
          <cell r="CD118">
            <v>2460.752</v>
          </cell>
          <cell r="CE118">
            <v>267.774</v>
          </cell>
          <cell r="CF118">
            <v>41.603000000000002</v>
          </cell>
          <cell r="CG118">
            <v>0</v>
          </cell>
          <cell r="CH118">
            <v>240</v>
          </cell>
          <cell r="CI118">
            <v>74.031999999999996</v>
          </cell>
          <cell r="CJ118">
            <v>710.16099999999994</v>
          </cell>
          <cell r="CK118">
            <v>0</v>
          </cell>
          <cell r="CL118">
            <v>0</v>
          </cell>
          <cell r="CM118">
            <v>0</v>
          </cell>
          <cell r="CN118">
            <v>0</v>
          </cell>
          <cell r="CO118">
            <v>1234.127</v>
          </cell>
          <cell r="CP118">
            <v>418</v>
          </cell>
          <cell r="CQ118">
            <v>0</v>
          </cell>
          <cell r="CR118">
            <v>204.15600000000001</v>
          </cell>
          <cell r="CS118">
            <v>1</v>
          </cell>
          <cell r="CT118">
            <v>484.52699999999999</v>
          </cell>
          <cell r="CU118">
            <v>28</v>
          </cell>
          <cell r="CV118">
            <v>0</v>
          </cell>
          <cell r="CW118">
            <v>35</v>
          </cell>
          <cell r="CX118">
            <v>4.516</v>
          </cell>
          <cell r="CY118">
            <v>217.86799999999999</v>
          </cell>
          <cell r="CZ118">
            <v>35.984000000000002</v>
          </cell>
          <cell r="DA118">
            <v>0</v>
          </cell>
          <cell r="DB118">
            <v>0</v>
          </cell>
          <cell r="DC118">
            <v>0</v>
          </cell>
          <cell r="DD118">
            <v>0</v>
          </cell>
          <cell r="DE118">
            <v>377</v>
          </cell>
          <cell r="DF118">
            <v>0</v>
          </cell>
          <cell r="DG118">
            <v>12</v>
          </cell>
          <cell r="DH118">
            <v>0</v>
          </cell>
          <cell r="DI118">
            <v>0</v>
          </cell>
          <cell r="DJ118">
            <v>0</v>
          </cell>
          <cell r="DK118">
            <v>0</v>
          </cell>
          <cell r="DL118">
            <v>0</v>
          </cell>
          <cell r="DM118">
            <v>333.46100000000001</v>
          </cell>
          <cell r="DN118">
            <v>0</v>
          </cell>
          <cell r="DO118">
            <v>0</v>
          </cell>
          <cell r="DP118">
            <v>0</v>
          </cell>
          <cell r="DQ118">
            <v>534.37</v>
          </cell>
          <cell r="DR118">
            <v>546.35</v>
          </cell>
          <cell r="DS118">
            <v>0</v>
          </cell>
          <cell r="DT118">
            <v>1080.72</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4.75</v>
          </cell>
          <cell r="EJ118">
            <v>0</v>
          </cell>
          <cell r="EK118">
            <v>4.75</v>
          </cell>
          <cell r="EL118">
            <v>0</v>
          </cell>
          <cell r="EM118">
            <v>69</v>
          </cell>
          <cell r="EN118">
            <v>131.19</v>
          </cell>
          <cell r="EO118">
            <v>1</v>
          </cell>
          <cell r="EP118" t="str">
            <v>ja</v>
          </cell>
          <cell r="EQ118">
            <v>662.86</v>
          </cell>
          <cell r="ER118">
            <v>422.61</v>
          </cell>
          <cell r="ES118">
            <v>1085.47</v>
          </cell>
          <cell r="ET118" t="str">
            <v>entfällt</v>
          </cell>
          <cell r="EU118" t="str">
            <v>entfällt</v>
          </cell>
          <cell r="EV118">
            <v>4315.879774508795</v>
          </cell>
          <cell r="EW118">
            <v>43.024719606895644</v>
          </cell>
          <cell r="EX118">
            <v>3288.0110035970374</v>
          </cell>
          <cell r="EY118">
            <v>275.71519452941544</v>
          </cell>
          <cell r="EZ118">
            <v>4381.1763302534364</v>
          </cell>
          <cell r="FA118">
            <v>22.165197494505286</v>
          </cell>
          <cell r="FB118">
            <v>1331.6025741065782</v>
          </cell>
          <cell r="FC118">
            <v>1.9952059033381626</v>
          </cell>
          <cell r="FD118">
            <v>13659.570000000003</v>
          </cell>
        </row>
        <row r="119">
          <cell r="I119">
            <v>202</v>
          </cell>
          <cell r="J119" t="str">
            <v>Berlin, Kulbeweg 24a</v>
          </cell>
          <cell r="K119" t="str">
            <v>Team 01</v>
          </cell>
          <cell r="L119" t="str">
            <v>Team 1 &amp; 2</v>
          </cell>
          <cell r="M119" t="str">
            <v>Gauger, Sebastian</v>
          </cell>
          <cell r="N119" t="str">
            <v>Krause, Jörn Peter</v>
          </cell>
          <cell r="O119" t="str">
            <v>Fischer, Sigrun</v>
          </cell>
          <cell r="P119" t="str">
            <v>Team Spandau / Walter, Heike</v>
          </cell>
          <cell r="Q119" t="str">
            <v>Arlt, Detlef</v>
          </cell>
          <cell r="R119" t="str">
            <v>3023.006.01</v>
          </cell>
          <cell r="S119" t="str">
            <v>3023.100.06</v>
          </cell>
          <cell r="T119" t="str">
            <v>40</v>
          </cell>
          <cell r="U119" t="str">
            <v>Mietwohnanlage</v>
          </cell>
          <cell r="V119"/>
          <cell r="W119" t="str">
            <v>TN04</v>
          </cell>
          <cell r="X119" t="str">
            <v>Wohnen</v>
          </cell>
          <cell r="Y119" t="str">
            <v>Wohnen</v>
          </cell>
          <cell r="Z119" t="str">
            <v>Berlin</v>
          </cell>
          <cell r="AA119" t="str">
            <v>13587</v>
          </cell>
          <cell r="AB119" t="str">
            <v>Berlin</v>
          </cell>
          <cell r="AC119" t="str">
            <v>Spandau</v>
          </cell>
          <cell r="AD119" t="str">
            <v>Hakenfelde</v>
          </cell>
          <cell r="AE119" t="str">
            <v>Kulbeweg 24a</v>
          </cell>
          <cell r="AF119" t="str">
            <v>3023/3023/3023/0202/0001</v>
          </cell>
          <cell r="AG119">
            <v>202</v>
          </cell>
          <cell r="AH119" t="str">
            <v>LBB10 LBB Fonds 10 Standort 06 Teilgarantie 01</v>
          </cell>
          <cell r="AI119">
            <v>1</v>
          </cell>
          <cell r="AJ119">
            <v>60</v>
          </cell>
          <cell r="AK119">
            <v>0</v>
          </cell>
          <cell r="AL119">
            <v>3015.2100000000009</v>
          </cell>
          <cell r="AM119">
            <v>461.62</v>
          </cell>
          <cell r="AN119">
            <v>282.04000000000002</v>
          </cell>
          <cell r="AO119">
            <v>282.04000000000002</v>
          </cell>
          <cell r="AP119" t="str">
            <v>-</v>
          </cell>
          <cell r="AQ119" t="str">
            <v>3023.100.06</v>
          </cell>
          <cell r="AR119">
            <v>5</v>
          </cell>
          <cell r="AS119">
            <v>1</v>
          </cell>
          <cell r="AT119">
            <v>6</v>
          </cell>
          <cell r="AU119">
            <v>40452</v>
          </cell>
          <cell r="AV119">
            <v>46295</v>
          </cell>
          <cell r="AW119">
            <v>40452</v>
          </cell>
          <cell r="AX119">
            <v>46295</v>
          </cell>
          <cell r="AY119">
            <v>42217</v>
          </cell>
          <cell r="AZ119">
            <v>46234</v>
          </cell>
          <cell r="BA119" t="str">
            <v>-</v>
          </cell>
          <cell r="BB119" t="str">
            <v>-</v>
          </cell>
          <cell r="BC119">
            <v>40452</v>
          </cell>
          <cell r="BD119">
            <v>46295</v>
          </cell>
          <cell r="BE119" t="str">
            <v>-</v>
          </cell>
          <cell r="BF119" t="str">
            <v>-</v>
          </cell>
          <cell r="BG119">
            <v>38657</v>
          </cell>
          <cell r="BH119">
            <v>46142</v>
          </cell>
          <cell r="BI119"/>
          <cell r="BJ119" t="str">
            <v>W</v>
          </cell>
          <cell r="BK119" t="str">
            <v>W</v>
          </cell>
          <cell r="BL119" t="str">
            <v>G</v>
          </cell>
          <cell r="BM119" t="str">
            <v>G</v>
          </cell>
          <cell r="BN119" t="str">
            <v>G</v>
          </cell>
          <cell r="BO119" t="str">
            <v>G</v>
          </cell>
          <cell r="BP119" t="str">
            <v>G</v>
          </cell>
          <cell r="BQ119" t="str">
            <v>entfällt</v>
          </cell>
          <cell r="BR119" t="str">
            <v>W6</v>
          </cell>
          <cell r="BS119" t="str">
            <v>W6</v>
          </cell>
          <cell r="BT119" t="str">
            <v>G6</v>
          </cell>
          <cell r="BU119" t="str">
            <v>G6</v>
          </cell>
          <cell r="BV119" t="str">
            <v>G6</v>
          </cell>
          <cell r="BW119" t="str">
            <v>G6</v>
          </cell>
          <cell r="BX119" t="str">
            <v>G6</v>
          </cell>
          <cell r="BY119" t="str">
            <v>entfällt</v>
          </cell>
          <cell r="BZ119">
            <v>11709.960000000003</v>
          </cell>
          <cell r="CA119">
            <v>3.8836299959206819</v>
          </cell>
          <cell r="CB119">
            <v>4004.4250000000002</v>
          </cell>
          <cell r="CC119">
            <v>1219.6679999999999</v>
          </cell>
          <cell r="CD119">
            <v>2615.1060000000002</v>
          </cell>
          <cell r="CE119">
            <v>1047.2850000000001</v>
          </cell>
          <cell r="CF119">
            <v>107.488</v>
          </cell>
          <cell r="CG119">
            <v>0</v>
          </cell>
          <cell r="CH119">
            <v>38</v>
          </cell>
          <cell r="CI119">
            <v>0</v>
          </cell>
          <cell r="CJ119">
            <v>290.18700000000001</v>
          </cell>
          <cell r="CK119">
            <v>0</v>
          </cell>
          <cell r="CL119">
            <v>0</v>
          </cell>
          <cell r="CM119">
            <v>0</v>
          </cell>
          <cell r="CN119">
            <v>0</v>
          </cell>
          <cell r="CO119">
            <v>1134.8889999999999</v>
          </cell>
          <cell r="CP119">
            <v>95</v>
          </cell>
          <cell r="CQ119">
            <v>0</v>
          </cell>
          <cell r="CR119">
            <v>142.51</v>
          </cell>
          <cell r="CS119">
            <v>0</v>
          </cell>
          <cell r="CT119">
            <v>1.3640000000000001</v>
          </cell>
          <cell r="CU119">
            <v>32</v>
          </cell>
          <cell r="CV119">
            <v>0</v>
          </cell>
          <cell r="CW119">
            <v>0</v>
          </cell>
          <cell r="CX119">
            <v>16.678000000000001</v>
          </cell>
          <cell r="CY119">
            <v>98.638000000000005</v>
          </cell>
          <cell r="CZ119">
            <v>52.970999999999997</v>
          </cell>
          <cell r="DA119">
            <v>54</v>
          </cell>
          <cell r="DB119">
            <v>0</v>
          </cell>
          <cell r="DC119">
            <v>0</v>
          </cell>
          <cell r="DD119">
            <v>0</v>
          </cell>
          <cell r="DE119">
            <v>0</v>
          </cell>
          <cell r="DF119">
            <v>0</v>
          </cell>
          <cell r="DG119">
            <v>0</v>
          </cell>
          <cell r="DH119">
            <v>0</v>
          </cell>
          <cell r="DI119">
            <v>0</v>
          </cell>
          <cell r="DJ119">
            <v>0</v>
          </cell>
          <cell r="DK119">
            <v>0</v>
          </cell>
          <cell r="DL119">
            <v>0</v>
          </cell>
          <cell r="DM119">
            <v>163.16200000000001</v>
          </cell>
          <cell r="DN119">
            <v>0</v>
          </cell>
          <cell r="DO119">
            <v>551.24</v>
          </cell>
          <cell r="DP119">
            <v>0</v>
          </cell>
          <cell r="DQ119">
            <v>77.459999999999994</v>
          </cell>
          <cell r="DR119">
            <v>37.06</v>
          </cell>
          <cell r="DS119">
            <v>0</v>
          </cell>
          <cell r="DT119">
            <v>665.76</v>
          </cell>
          <cell r="DU119">
            <v>0</v>
          </cell>
          <cell r="DV119">
            <v>0</v>
          </cell>
          <cell r="DW119">
            <v>126.87</v>
          </cell>
          <cell r="DX119">
            <v>0</v>
          </cell>
          <cell r="DY119">
            <v>0</v>
          </cell>
          <cell r="DZ119">
            <v>126.87</v>
          </cell>
          <cell r="EA119">
            <v>650.14</v>
          </cell>
          <cell r="EB119">
            <v>0</v>
          </cell>
          <cell r="EC119">
            <v>0</v>
          </cell>
          <cell r="ED119">
            <v>0</v>
          </cell>
          <cell r="EE119">
            <v>0</v>
          </cell>
          <cell r="EF119">
            <v>650.14</v>
          </cell>
          <cell r="EG119">
            <v>0</v>
          </cell>
          <cell r="EH119">
            <v>0</v>
          </cell>
          <cell r="EI119">
            <v>7.32</v>
          </cell>
          <cell r="EJ119">
            <v>0</v>
          </cell>
          <cell r="EK119">
            <v>7.32</v>
          </cell>
          <cell r="EL119">
            <v>2.0699999999999998</v>
          </cell>
          <cell r="EM119">
            <v>61</v>
          </cell>
          <cell r="EN119">
            <v>154.88</v>
          </cell>
          <cell r="EO119">
            <v>1</v>
          </cell>
          <cell r="EP119" t="str">
            <v>ja</v>
          </cell>
          <cell r="EQ119">
            <v>89.13</v>
          </cell>
          <cell r="ER119">
            <v>1360.96</v>
          </cell>
          <cell r="ES119">
            <v>1450.0900000000001</v>
          </cell>
          <cell r="ET119" t="str">
            <v>entfällt</v>
          </cell>
          <cell r="EU119" t="str">
            <v>entfällt</v>
          </cell>
          <cell r="EV119">
            <v>3699.8807081267578</v>
          </cell>
          <cell r="EW119">
            <v>36.883865715243147</v>
          </cell>
          <cell r="EX119">
            <v>2818.7181098439537</v>
          </cell>
          <cell r="EY119">
            <v>236.36277711023658</v>
          </cell>
          <cell r="EZ119">
            <v>3755.8575841124239</v>
          </cell>
          <cell r="FA119">
            <v>19.00159200126777</v>
          </cell>
          <cell r="FB119">
            <v>1141.5449299417969</v>
          </cell>
          <cell r="FC119">
            <v>1.7104331483241242</v>
          </cell>
          <cell r="FD119">
            <v>11709.960000000006</v>
          </cell>
        </row>
        <row r="120">
          <cell r="I120">
            <v>19</v>
          </cell>
          <cell r="J120" t="str">
            <v>Wolliner Str. 27, 28</v>
          </cell>
          <cell r="K120" t="str">
            <v>Team 04</v>
          </cell>
          <cell r="L120" t="str">
            <v>Team 3 &amp; 4</v>
          </cell>
          <cell r="M120" t="str">
            <v>Gauger, Sebastian</v>
          </cell>
          <cell r="N120" t="str">
            <v>Harnisch, Claudia</v>
          </cell>
          <cell r="O120" t="str">
            <v>Figaschewsky, Katja</v>
          </cell>
          <cell r="P120" t="str">
            <v>Demuth, Anne</v>
          </cell>
          <cell r="Q120" t="str">
            <v>Cosen, Selda</v>
          </cell>
          <cell r="R120" t="str">
            <v>3023.008.01</v>
          </cell>
          <cell r="S120" t="str">
            <v>3023.100.08</v>
          </cell>
          <cell r="T120" t="str">
            <v>44</v>
          </cell>
          <cell r="U120" t="str">
            <v>Apartmentanlage Hauptstadtwohnen</v>
          </cell>
          <cell r="V120"/>
          <cell r="W120" t="str">
            <v>TN05</v>
          </cell>
          <cell r="X120" t="str">
            <v>Apartment</v>
          </cell>
          <cell r="Y120" t="str">
            <v>Apartment</v>
          </cell>
          <cell r="Z120" t="str">
            <v>Berlin</v>
          </cell>
          <cell r="AA120" t="str">
            <v>13355</v>
          </cell>
          <cell r="AB120" t="str">
            <v>Berlin</v>
          </cell>
          <cell r="AC120" t="str">
            <v>Mitte</v>
          </cell>
          <cell r="AD120" t="str">
            <v>Gesundbrunnen</v>
          </cell>
          <cell r="AE120" t="str">
            <v>Wolliner Str. 27</v>
          </cell>
          <cell r="AF120" t="str">
            <v>3023/3028/1100/0019/0001</v>
          </cell>
          <cell r="AG120">
            <v>19</v>
          </cell>
          <cell r="AH120" t="str">
            <v>LBB10 LBB Fonds 10 Standort 08 Teilgarantie 01</v>
          </cell>
          <cell r="AI120">
            <v>1</v>
          </cell>
          <cell r="AJ120">
            <v>136</v>
          </cell>
          <cell r="AK120">
            <v>0</v>
          </cell>
          <cell r="AL120">
            <v>3935.9300000000003</v>
          </cell>
          <cell r="AM120">
            <v>690</v>
          </cell>
          <cell r="AN120">
            <v>690</v>
          </cell>
          <cell r="AO120">
            <v>0</v>
          </cell>
          <cell r="AP120" t="str">
            <v>-</v>
          </cell>
          <cell r="AQ120" t="str">
            <v>3023.100.08</v>
          </cell>
          <cell r="AR120">
            <v>5</v>
          </cell>
          <cell r="AS120">
            <v>2</v>
          </cell>
          <cell r="AT120">
            <v>4</v>
          </cell>
          <cell r="AU120" t="str">
            <v>-</v>
          </cell>
          <cell r="AV120" t="str">
            <v>-</v>
          </cell>
          <cell r="AW120" t="str">
            <v>-</v>
          </cell>
          <cell r="AX120" t="str">
            <v>-</v>
          </cell>
          <cell r="AY120" t="str">
            <v>-</v>
          </cell>
          <cell r="AZ120" t="str">
            <v>-</v>
          </cell>
          <cell r="BA120" t="str">
            <v>-</v>
          </cell>
          <cell r="BB120" t="str">
            <v>-</v>
          </cell>
          <cell r="BC120" t="str">
            <v>-</v>
          </cell>
          <cell r="BD120" t="str">
            <v>-</v>
          </cell>
          <cell r="BE120" t="str">
            <v>-</v>
          </cell>
          <cell r="BF120" t="str">
            <v>-</v>
          </cell>
          <cell r="BG120" t="str">
            <v>-</v>
          </cell>
          <cell r="BH120" t="str">
            <v>-</v>
          </cell>
          <cell r="BI120"/>
          <cell r="BJ120" t="str">
            <v>A</v>
          </cell>
          <cell r="BK120" t="str">
            <v>A</v>
          </cell>
          <cell r="BL120" t="str">
            <v>G</v>
          </cell>
          <cell r="BM120" t="str">
            <v>G</v>
          </cell>
          <cell r="BN120" t="str">
            <v>G</v>
          </cell>
          <cell r="BO120" t="str">
            <v>G</v>
          </cell>
          <cell r="BP120" t="str">
            <v>G</v>
          </cell>
          <cell r="BQ120" t="str">
            <v>A</v>
          </cell>
          <cell r="BR120" t="str">
            <v>A4</v>
          </cell>
          <cell r="BS120" t="str">
            <v>A4</v>
          </cell>
          <cell r="BT120" t="str">
            <v>G4</v>
          </cell>
          <cell r="BU120" t="str">
            <v>G4</v>
          </cell>
          <cell r="BV120" t="str">
            <v>G4</v>
          </cell>
          <cell r="BW120" t="str">
            <v>G4</v>
          </cell>
          <cell r="BX120" t="str">
            <v>G4</v>
          </cell>
          <cell r="BY120" t="str">
            <v>A4</v>
          </cell>
          <cell r="BZ120">
            <v>37000</v>
          </cell>
          <cell r="CA120">
            <v>4.0209075995448771</v>
          </cell>
          <cell r="CB120">
            <v>4032.3560000000002</v>
          </cell>
          <cell r="CC120">
            <v>1067.934</v>
          </cell>
          <cell r="CD120">
            <v>2686.7950000000001</v>
          </cell>
          <cell r="CE120">
            <v>324.279</v>
          </cell>
          <cell r="CF120">
            <v>182.691</v>
          </cell>
          <cell r="CG120">
            <v>0</v>
          </cell>
          <cell r="CH120">
            <v>0</v>
          </cell>
          <cell r="CI120">
            <v>0</v>
          </cell>
          <cell r="CJ120">
            <v>1778.348</v>
          </cell>
          <cell r="CK120">
            <v>0</v>
          </cell>
          <cell r="CL120">
            <v>0</v>
          </cell>
          <cell r="CM120">
            <v>0</v>
          </cell>
          <cell r="CN120">
            <v>0</v>
          </cell>
          <cell r="CO120">
            <v>401.47699999999998</v>
          </cell>
          <cell r="CP120">
            <v>275</v>
          </cell>
          <cell r="CQ120">
            <v>0</v>
          </cell>
          <cell r="CR120">
            <v>22.5</v>
          </cell>
          <cell r="CS120">
            <v>0</v>
          </cell>
          <cell r="CT120">
            <v>0</v>
          </cell>
          <cell r="CU120">
            <v>28</v>
          </cell>
          <cell r="CV120">
            <v>0</v>
          </cell>
          <cell r="CW120">
            <v>27</v>
          </cell>
          <cell r="CX120">
            <v>15.474</v>
          </cell>
          <cell r="CY120">
            <v>246.648</v>
          </cell>
          <cell r="CZ120">
            <v>46.441000000000003</v>
          </cell>
          <cell r="DA120">
            <v>0</v>
          </cell>
          <cell r="DB120">
            <v>0</v>
          </cell>
          <cell r="DC120">
            <v>0</v>
          </cell>
          <cell r="DD120">
            <v>0</v>
          </cell>
          <cell r="DE120">
            <v>196</v>
          </cell>
          <cell r="DF120">
            <v>0</v>
          </cell>
          <cell r="DG120">
            <v>0</v>
          </cell>
          <cell r="DH120">
            <v>0</v>
          </cell>
          <cell r="DI120">
            <v>0</v>
          </cell>
          <cell r="DJ120">
            <v>0</v>
          </cell>
          <cell r="DK120">
            <v>49</v>
          </cell>
          <cell r="DL120">
            <v>0</v>
          </cell>
          <cell r="DM120">
            <v>400.78699999999998</v>
          </cell>
          <cell r="DN120">
            <v>0</v>
          </cell>
          <cell r="DO120">
            <v>0</v>
          </cell>
          <cell r="DP120">
            <v>0</v>
          </cell>
          <cell r="DQ120">
            <v>582.75</v>
          </cell>
          <cell r="DR120">
            <v>28.33</v>
          </cell>
          <cell r="DS120">
            <v>0</v>
          </cell>
          <cell r="DT120">
            <v>611.08000000000004</v>
          </cell>
          <cell r="DU120">
            <v>0</v>
          </cell>
          <cell r="DV120">
            <v>0</v>
          </cell>
          <cell r="DW120">
            <v>0</v>
          </cell>
          <cell r="DX120">
            <v>0</v>
          </cell>
          <cell r="DY120">
            <v>0</v>
          </cell>
          <cell r="DZ120">
            <v>0</v>
          </cell>
          <cell r="EA120">
            <v>0</v>
          </cell>
          <cell r="EB120">
            <v>16.170000000000002</v>
          </cell>
          <cell r="EC120">
            <v>0</v>
          </cell>
          <cell r="ED120">
            <v>0</v>
          </cell>
          <cell r="EE120">
            <v>0</v>
          </cell>
          <cell r="EF120">
            <v>16.170000000000002</v>
          </cell>
          <cell r="EG120">
            <v>0</v>
          </cell>
          <cell r="EH120">
            <v>0</v>
          </cell>
          <cell r="EI120">
            <v>897.25</v>
          </cell>
          <cell r="EJ120">
            <v>0</v>
          </cell>
          <cell r="EK120">
            <v>897.25</v>
          </cell>
          <cell r="EL120">
            <v>6.33</v>
          </cell>
          <cell r="EM120">
            <v>92</v>
          </cell>
          <cell r="EN120">
            <v>393.33</v>
          </cell>
          <cell r="EO120">
            <v>1</v>
          </cell>
          <cell r="EP120" t="str">
            <v>ja</v>
          </cell>
          <cell r="EQ120">
            <v>336.63</v>
          </cell>
          <cell r="ER120">
            <v>1187.8699999999999</v>
          </cell>
          <cell r="ES120">
            <v>1524.5</v>
          </cell>
          <cell r="ET120">
            <v>6</v>
          </cell>
          <cell r="EU120">
            <v>25</v>
          </cell>
          <cell r="EV120">
            <v>0</v>
          </cell>
          <cell r="EW120">
            <v>23750.050054602252</v>
          </cell>
          <cell r="EX120">
            <v>2857.1447577882282</v>
          </cell>
          <cell r="EY120">
            <v>1.8719946900205664</v>
          </cell>
          <cell r="EZ120">
            <v>6236.3411034874334</v>
          </cell>
          <cell r="FA120">
            <v>0</v>
          </cell>
          <cell r="FB120">
            <v>910.18228839360279</v>
          </cell>
          <cell r="FC120">
            <v>3244.4098010384632</v>
          </cell>
          <cell r="FD120">
            <v>37000</v>
          </cell>
        </row>
        <row r="121">
          <cell r="I121">
            <v>17</v>
          </cell>
          <cell r="J121" t="str">
            <v>Goebenstr. 17, Kulmer Str. 37, Bülowstr. 45</v>
          </cell>
          <cell r="K121" t="str">
            <v>Team 03</v>
          </cell>
          <cell r="L121" t="str">
            <v>Team 3 &amp; 4</v>
          </cell>
          <cell r="M121" t="str">
            <v>Gauger, Sebastian</v>
          </cell>
          <cell r="N121" t="str">
            <v>Trettin, Sabrina</v>
          </cell>
          <cell r="O121" t="str">
            <v>Steinbeck, Juliane</v>
          </cell>
          <cell r="P121" t="str">
            <v>Hoppe, Cordula | Nemetz, Reinhard</v>
          </cell>
          <cell r="Q121" t="str">
            <v>Winkler, Anna</v>
          </cell>
          <cell r="R121" t="str">
            <v>3023.010.01</v>
          </cell>
          <cell r="S121" t="str">
            <v>3023.100.10</v>
          </cell>
          <cell r="T121" t="str">
            <v>43</v>
          </cell>
          <cell r="U121" t="str">
            <v>Apartmentanlage Beschäftigtenwohnen</v>
          </cell>
          <cell r="V121"/>
          <cell r="W121" t="str">
            <v>TN05</v>
          </cell>
          <cell r="X121" t="str">
            <v>Apartment</v>
          </cell>
          <cell r="Y121" t="str">
            <v>Apartment</v>
          </cell>
          <cell r="Z121" t="str">
            <v>Berlin</v>
          </cell>
          <cell r="AA121" t="str">
            <v>10783</v>
          </cell>
          <cell r="AB121" t="str">
            <v>Berlin</v>
          </cell>
          <cell r="AC121" t="str">
            <v>Tempelhof-Schöneberg</v>
          </cell>
          <cell r="AD121" t="str">
            <v>Schöneberg</v>
          </cell>
          <cell r="AE121" t="str">
            <v>Bülowstr. 45</v>
          </cell>
          <cell r="AF121" t="str">
            <v>3023/3029/1100/0017/0003</v>
          </cell>
          <cell r="AG121">
            <v>17</v>
          </cell>
          <cell r="AH121" t="str">
            <v>LBB10 LBB Fonds 10 Standort 10 Teilgarantie 01</v>
          </cell>
          <cell r="AI121">
            <v>1</v>
          </cell>
          <cell r="AJ121">
            <v>260</v>
          </cell>
          <cell r="AK121">
            <v>0</v>
          </cell>
          <cell r="AL121">
            <v>7912.1500000000005</v>
          </cell>
          <cell r="AM121">
            <v>476.45000000000005</v>
          </cell>
          <cell r="AN121">
            <v>476.45</v>
          </cell>
          <cell r="AO121">
            <v>232.58</v>
          </cell>
          <cell r="AP121" t="str">
            <v>-</v>
          </cell>
          <cell r="AQ121" t="str">
            <v>3023.100.10</v>
          </cell>
          <cell r="AR121">
            <v>6</v>
          </cell>
          <cell r="AS121">
            <v>3</v>
          </cell>
          <cell r="AT121">
            <v>4</v>
          </cell>
          <cell r="AU121" t="str">
            <v>-</v>
          </cell>
          <cell r="AV121" t="str">
            <v>-</v>
          </cell>
          <cell r="AW121" t="str">
            <v>-</v>
          </cell>
          <cell r="AX121" t="str">
            <v>-</v>
          </cell>
          <cell r="AY121" t="str">
            <v>-</v>
          </cell>
          <cell r="AZ121" t="str">
            <v>-</v>
          </cell>
          <cell r="BA121" t="str">
            <v>-</v>
          </cell>
          <cell r="BB121" t="str">
            <v>-</v>
          </cell>
          <cell r="BC121" t="str">
            <v>-</v>
          </cell>
          <cell r="BD121" t="str">
            <v>-</v>
          </cell>
          <cell r="BE121" t="str">
            <v>-</v>
          </cell>
          <cell r="BF121" t="str">
            <v>-</v>
          </cell>
          <cell r="BG121" t="str">
            <v>-</v>
          </cell>
          <cell r="BH121" t="str">
            <v>-</v>
          </cell>
          <cell r="BI121"/>
          <cell r="BJ121" t="str">
            <v>A</v>
          </cell>
          <cell r="BK121" t="str">
            <v>A</v>
          </cell>
          <cell r="BL121" t="str">
            <v>G</v>
          </cell>
          <cell r="BM121" t="str">
            <v>G</v>
          </cell>
          <cell r="BN121" t="str">
            <v>G</v>
          </cell>
          <cell r="BO121" t="str">
            <v>G</v>
          </cell>
          <cell r="BP121" t="str">
            <v>G</v>
          </cell>
          <cell r="BQ121" t="str">
            <v>A</v>
          </cell>
          <cell r="BR121" t="str">
            <v>A4</v>
          </cell>
          <cell r="BS121" t="str">
            <v>A4</v>
          </cell>
          <cell r="BT121" t="str">
            <v>G4</v>
          </cell>
          <cell r="BU121" t="str">
            <v>G4</v>
          </cell>
          <cell r="BV121" t="str">
            <v>G4</v>
          </cell>
          <cell r="BW121" t="str">
            <v>G4</v>
          </cell>
          <cell r="BX121" t="str">
            <v>G4</v>
          </cell>
          <cell r="BY121" t="str">
            <v>A4</v>
          </cell>
          <cell r="BZ121">
            <v>31900</v>
          </cell>
          <cell r="CA121">
            <v>4.0209075995448771</v>
          </cell>
          <cell r="CB121">
            <v>5996.0280000000002</v>
          </cell>
          <cell r="CC121">
            <v>2279.4059999999999</v>
          </cell>
          <cell r="CD121">
            <v>3623.395</v>
          </cell>
          <cell r="CE121">
            <v>713.11500000000001</v>
          </cell>
          <cell r="CF121">
            <v>150.57400000000001</v>
          </cell>
          <cell r="CG121">
            <v>0</v>
          </cell>
          <cell r="CH121">
            <v>36</v>
          </cell>
          <cell r="CI121">
            <v>6.3730000000000002</v>
          </cell>
          <cell r="CJ121">
            <v>1787.114</v>
          </cell>
          <cell r="CK121">
            <v>0</v>
          </cell>
          <cell r="CL121">
            <v>0</v>
          </cell>
          <cell r="CM121">
            <v>0</v>
          </cell>
          <cell r="CN121">
            <v>0</v>
          </cell>
          <cell r="CO121">
            <v>930.58799999999997</v>
          </cell>
          <cell r="CP121">
            <v>167</v>
          </cell>
          <cell r="CQ121">
            <v>0</v>
          </cell>
          <cell r="CR121">
            <v>52.65</v>
          </cell>
          <cell r="CS121">
            <v>0</v>
          </cell>
          <cell r="CT121">
            <v>0</v>
          </cell>
          <cell r="CU121">
            <v>25</v>
          </cell>
          <cell r="CV121">
            <v>0</v>
          </cell>
          <cell r="CW121">
            <v>0</v>
          </cell>
          <cell r="CX121">
            <v>1.76</v>
          </cell>
          <cell r="CY121">
            <v>197.82</v>
          </cell>
          <cell r="CZ121">
            <v>22.823</v>
          </cell>
          <cell r="DA121">
            <v>134</v>
          </cell>
          <cell r="DB121">
            <v>0</v>
          </cell>
          <cell r="DC121">
            <v>0</v>
          </cell>
          <cell r="DD121">
            <v>0</v>
          </cell>
          <cell r="DE121">
            <v>431</v>
          </cell>
          <cell r="DF121">
            <v>0</v>
          </cell>
          <cell r="DG121">
            <v>0</v>
          </cell>
          <cell r="DH121">
            <v>0</v>
          </cell>
          <cell r="DI121">
            <v>0</v>
          </cell>
          <cell r="DJ121">
            <v>0</v>
          </cell>
          <cell r="DK121">
            <v>42</v>
          </cell>
          <cell r="DL121">
            <v>0</v>
          </cell>
          <cell r="DM121">
            <v>1577.367</v>
          </cell>
          <cell r="DN121">
            <v>0</v>
          </cell>
          <cell r="DO121">
            <v>0</v>
          </cell>
          <cell r="DP121">
            <v>0</v>
          </cell>
          <cell r="DQ121">
            <v>1191.1600000000001</v>
          </cell>
          <cell r="DR121">
            <v>31.37</v>
          </cell>
          <cell r="DS121">
            <v>0</v>
          </cell>
          <cell r="DT121">
            <v>1222.53</v>
          </cell>
          <cell r="DU121">
            <v>0</v>
          </cell>
          <cell r="DV121">
            <v>0</v>
          </cell>
          <cell r="DW121">
            <v>0</v>
          </cell>
          <cell r="DX121">
            <v>0</v>
          </cell>
          <cell r="DY121">
            <v>0</v>
          </cell>
          <cell r="DZ121">
            <v>0</v>
          </cell>
          <cell r="EA121">
            <v>0</v>
          </cell>
          <cell r="EB121">
            <v>4.8600000000000003</v>
          </cell>
          <cell r="EC121">
            <v>2.2000000000000002</v>
          </cell>
          <cell r="ED121">
            <v>0</v>
          </cell>
          <cell r="EE121">
            <v>0</v>
          </cell>
          <cell r="EF121">
            <v>7.0600000000000005</v>
          </cell>
          <cell r="EG121">
            <v>0</v>
          </cell>
          <cell r="EH121">
            <v>0</v>
          </cell>
          <cell r="EI121">
            <v>1217.1400000000001</v>
          </cell>
          <cell r="EJ121">
            <v>0</v>
          </cell>
          <cell r="EK121">
            <v>1217.1400000000001</v>
          </cell>
          <cell r="EL121">
            <v>2.02</v>
          </cell>
          <cell r="EM121">
            <v>110</v>
          </cell>
          <cell r="EN121">
            <v>311.26</v>
          </cell>
          <cell r="EO121">
            <v>1</v>
          </cell>
          <cell r="EP121" t="str">
            <v>ja</v>
          </cell>
          <cell r="EQ121">
            <v>502.12</v>
          </cell>
          <cell r="ER121">
            <v>1944.6100000000001</v>
          </cell>
          <cell r="ES121">
            <v>2446.73</v>
          </cell>
          <cell r="ET121">
            <v>8</v>
          </cell>
          <cell r="EU121">
            <v>31</v>
          </cell>
          <cell r="EV121">
            <v>0</v>
          </cell>
          <cell r="EW121">
            <v>20476.394506535456</v>
          </cell>
          <cell r="EX121">
            <v>2463.3221019849861</v>
          </cell>
          <cell r="EY121">
            <v>1.613962989504218</v>
          </cell>
          <cell r="EZ121">
            <v>5376.7373297634904</v>
          </cell>
          <cell r="FA121">
            <v>0</v>
          </cell>
          <cell r="FB121">
            <v>784.72472972313324</v>
          </cell>
          <cell r="FC121">
            <v>2797.2073690034317</v>
          </cell>
          <cell r="FD121">
            <v>31900.000000000004</v>
          </cell>
        </row>
        <row r="122">
          <cell r="I122">
            <v>116</v>
          </cell>
          <cell r="J122" t="str">
            <v>Rhinstraße 51-57, 61-67, 71-77</v>
          </cell>
          <cell r="K122" t="str">
            <v>Team 03</v>
          </cell>
          <cell r="L122" t="str">
            <v>Team 3 &amp; 4</v>
          </cell>
          <cell r="M122" t="str">
            <v>Gauger, Sebastian</v>
          </cell>
          <cell r="N122" t="str">
            <v>Trettin, Sabrina</v>
          </cell>
          <cell r="O122" t="str">
            <v>Bräkow, Pascal</v>
          </cell>
          <cell r="P122" t="str">
            <v>Vogt, David | Nemetz, Reinhard</v>
          </cell>
          <cell r="Q122" t="str">
            <v>Agwani, Abu Bakar</v>
          </cell>
          <cell r="R122" t="str">
            <v>3023.011.01</v>
          </cell>
          <cell r="S122" t="str">
            <v>3023.100.11</v>
          </cell>
          <cell r="T122" t="str">
            <v>43</v>
          </cell>
          <cell r="U122" t="str">
            <v>Apartmentanlage Beschäftigtenwohnen</v>
          </cell>
          <cell r="V122"/>
          <cell r="W122" t="str">
            <v>TN05</v>
          </cell>
          <cell r="X122" t="str">
            <v>Apartment</v>
          </cell>
          <cell r="Y122" t="str">
            <v>Apartment</v>
          </cell>
          <cell r="Z122" t="str">
            <v>Berlin</v>
          </cell>
          <cell r="AA122" t="str">
            <v>10315</v>
          </cell>
          <cell r="AB122" t="str">
            <v>Berlin</v>
          </cell>
          <cell r="AC122" t="str">
            <v>Lichtenberg</v>
          </cell>
          <cell r="AD122" t="str">
            <v>Friedrichsfelde</v>
          </cell>
          <cell r="AE122" t="str">
            <v>Rhinstraße 51</v>
          </cell>
          <cell r="AF122" t="str">
            <v>3023/3031/1100/0116/0001</v>
          </cell>
          <cell r="AG122">
            <v>116</v>
          </cell>
          <cell r="AH122"/>
          <cell r="AI122">
            <v>1</v>
          </cell>
          <cell r="AJ122">
            <v>396</v>
          </cell>
          <cell r="AK122">
            <v>0</v>
          </cell>
          <cell r="AL122">
            <v>29216.33</v>
          </cell>
          <cell r="AM122">
            <v>1182.6300000000001</v>
          </cell>
          <cell r="AN122">
            <v>1182.6300000000001</v>
          </cell>
          <cell r="AO122">
            <v>559.54</v>
          </cell>
          <cell r="AP122" t="str">
            <v>-</v>
          </cell>
          <cell r="AQ122" t="str">
            <v>3023.100.11</v>
          </cell>
          <cell r="AR122">
            <v>10</v>
          </cell>
          <cell r="AS122">
            <v>12</v>
          </cell>
          <cell r="AT122">
            <v>2</v>
          </cell>
          <cell r="AU122" t="str">
            <v>-</v>
          </cell>
          <cell r="AV122" t="str">
            <v>-</v>
          </cell>
          <cell r="AW122" t="str">
            <v>-</v>
          </cell>
          <cell r="AX122" t="str">
            <v>-</v>
          </cell>
          <cell r="AY122" t="str">
            <v>-</v>
          </cell>
          <cell r="AZ122" t="str">
            <v>-</v>
          </cell>
          <cell r="BA122" t="str">
            <v>-</v>
          </cell>
          <cell r="BB122" t="str">
            <v>-</v>
          </cell>
          <cell r="BC122" t="str">
            <v>-</v>
          </cell>
          <cell r="BD122" t="str">
            <v>-</v>
          </cell>
          <cell r="BE122" t="str">
            <v>-</v>
          </cell>
          <cell r="BF122" t="str">
            <v>-</v>
          </cell>
          <cell r="BG122" t="str">
            <v>-</v>
          </cell>
          <cell r="BH122" t="str">
            <v>-</v>
          </cell>
          <cell r="BI122"/>
          <cell r="BJ122" t="str">
            <v>A</v>
          </cell>
          <cell r="BK122" t="str">
            <v>A</v>
          </cell>
          <cell r="BL122" t="str">
            <v>G</v>
          </cell>
          <cell r="BM122" t="str">
            <v>G</v>
          </cell>
          <cell r="BN122" t="str">
            <v>G</v>
          </cell>
          <cell r="BO122" t="str">
            <v>G</v>
          </cell>
          <cell r="BP122" t="str">
            <v>G</v>
          </cell>
          <cell r="BQ122" t="str">
            <v>A</v>
          </cell>
          <cell r="BR122" t="str">
            <v>A2</v>
          </cell>
          <cell r="BS122" t="str">
            <v>A2</v>
          </cell>
          <cell r="BT122" t="str">
            <v>G2</v>
          </cell>
          <cell r="BU122" t="str">
            <v>G2</v>
          </cell>
          <cell r="BV122" t="str">
            <v>G2</v>
          </cell>
          <cell r="BW122" t="str">
            <v>G2</v>
          </cell>
          <cell r="BX122" t="str">
            <v>G2</v>
          </cell>
          <cell r="BY122" t="str">
            <v>A2</v>
          </cell>
          <cell r="BZ122">
            <v>117000</v>
          </cell>
          <cell r="CA122">
            <v>4.0209075995448771</v>
          </cell>
          <cell r="CB122">
            <v>5791.5190000000002</v>
          </cell>
          <cell r="CC122">
            <v>3569.942</v>
          </cell>
          <cell r="CD122">
            <v>2191.4540000000002</v>
          </cell>
          <cell r="CE122">
            <v>512.58299999999997</v>
          </cell>
          <cell r="CF122">
            <v>0</v>
          </cell>
          <cell r="CG122">
            <v>0</v>
          </cell>
          <cell r="CH122">
            <v>0</v>
          </cell>
          <cell r="CI122">
            <v>285.86799999999999</v>
          </cell>
          <cell r="CJ122">
            <v>600.85299999999995</v>
          </cell>
          <cell r="CK122">
            <v>0</v>
          </cell>
          <cell r="CL122">
            <v>0</v>
          </cell>
          <cell r="CM122">
            <v>0</v>
          </cell>
          <cell r="CN122">
            <v>0</v>
          </cell>
          <cell r="CO122">
            <v>792.15</v>
          </cell>
          <cell r="CP122">
            <v>82</v>
          </cell>
          <cell r="CQ122">
            <v>0</v>
          </cell>
          <cell r="CR122">
            <v>0</v>
          </cell>
          <cell r="CS122">
            <v>0</v>
          </cell>
          <cell r="CT122">
            <v>0</v>
          </cell>
          <cell r="CU122">
            <v>11</v>
          </cell>
          <cell r="CV122">
            <v>0</v>
          </cell>
          <cell r="CW122">
            <v>0</v>
          </cell>
          <cell r="CX122">
            <v>0</v>
          </cell>
          <cell r="CY122">
            <v>16.196999999999999</v>
          </cell>
          <cell r="CZ122">
            <v>14.069000000000001</v>
          </cell>
          <cell r="DA122">
            <v>0</v>
          </cell>
          <cell r="DB122">
            <v>0</v>
          </cell>
          <cell r="DC122">
            <v>0</v>
          </cell>
          <cell r="DD122">
            <v>0</v>
          </cell>
          <cell r="DE122">
            <v>652</v>
          </cell>
          <cell r="DF122">
            <v>0</v>
          </cell>
          <cell r="DG122">
            <v>25</v>
          </cell>
          <cell r="DH122">
            <v>0</v>
          </cell>
          <cell r="DI122">
            <v>0</v>
          </cell>
          <cell r="DJ122">
            <v>0</v>
          </cell>
          <cell r="DK122">
            <v>0</v>
          </cell>
          <cell r="DL122">
            <v>0</v>
          </cell>
          <cell r="DM122">
            <v>0</v>
          </cell>
          <cell r="DN122">
            <v>0</v>
          </cell>
          <cell r="DO122">
            <v>0</v>
          </cell>
          <cell r="DP122">
            <v>0</v>
          </cell>
          <cell r="DQ122">
            <v>2562.04</v>
          </cell>
          <cell r="DR122">
            <v>78.55</v>
          </cell>
          <cell r="DS122">
            <v>0</v>
          </cell>
          <cell r="DT122">
            <v>2640.59</v>
          </cell>
          <cell r="DU122">
            <v>0</v>
          </cell>
          <cell r="DV122">
            <v>0</v>
          </cell>
          <cell r="DW122">
            <v>0</v>
          </cell>
          <cell r="DX122">
            <v>0</v>
          </cell>
          <cell r="DY122">
            <v>0</v>
          </cell>
          <cell r="DZ122">
            <v>0</v>
          </cell>
          <cell r="EA122">
            <v>0</v>
          </cell>
          <cell r="EB122">
            <v>453.6</v>
          </cell>
          <cell r="EC122">
            <v>0</v>
          </cell>
          <cell r="ED122">
            <v>0</v>
          </cell>
          <cell r="EE122">
            <v>0</v>
          </cell>
          <cell r="EF122">
            <v>453.6</v>
          </cell>
          <cell r="EG122">
            <v>0</v>
          </cell>
          <cell r="EH122">
            <v>0</v>
          </cell>
          <cell r="EI122">
            <v>3504.92</v>
          </cell>
          <cell r="EJ122">
            <v>0</v>
          </cell>
          <cell r="EK122">
            <v>3504.92</v>
          </cell>
          <cell r="EL122">
            <v>2.88</v>
          </cell>
          <cell r="EM122">
            <v>580</v>
          </cell>
          <cell r="EN122">
            <v>986.7</v>
          </cell>
          <cell r="EO122">
            <v>1</v>
          </cell>
          <cell r="EP122" t="str">
            <v>ja</v>
          </cell>
          <cell r="EQ122">
            <v>2445.59</v>
          </cell>
          <cell r="ER122">
            <v>4153.5200000000004</v>
          </cell>
          <cell r="ES122">
            <v>6599.1100000000006</v>
          </cell>
          <cell r="ET122">
            <v>12</v>
          </cell>
          <cell r="EU122">
            <v>75</v>
          </cell>
          <cell r="EV122">
            <v>0</v>
          </cell>
          <cell r="EW122">
            <v>75101.509632120637</v>
          </cell>
          <cell r="EX122">
            <v>9034.7550448979109</v>
          </cell>
          <cell r="EY122">
            <v>5.919550776551521</v>
          </cell>
          <cell r="EZ122">
            <v>19720.321867784587</v>
          </cell>
          <cell r="FA122">
            <v>0</v>
          </cell>
          <cell r="FB122">
            <v>2878.1439930284196</v>
          </cell>
          <cell r="FC122">
            <v>10259.349911391897</v>
          </cell>
          <cell r="FD122">
            <v>117000.00000000001</v>
          </cell>
        </row>
        <row r="123">
          <cell r="I123">
            <v>143</v>
          </cell>
          <cell r="J123" t="str">
            <v>Storkower Str. 114</v>
          </cell>
          <cell r="K123" t="str">
            <v>Team 03</v>
          </cell>
          <cell r="L123" t="str">
            <v>Team 3 &amp; 4</v>
          </cell>
          <cell r="M123" t="str">
            <v>Gauger, Sebastian</v>
          </cell>
          <cell r="N123" t="str">
            <v>Trettin, Sabrina</v>
          </cell>
          <cell r="O123" t="str">
            <v>Steinbeck, Juliane</v>
          </cell>
          <cell r="P123" t="str">
            <v>Diduhs, Rezija</v>
          </cell>
          <cell r="Q123" t="str">
            <v>Winkler, Anna</v>
          </cell>
          <cell r="R123" t="str">
            <v>3023.013.01</v>
          </cell>
          <cell r="S123" t="str">
            <v>3023.100.13</v>
          </cell>
          <cell r="T123" t="str">
            <v>43</v>
          </cell>
          <cell r="U123" t="str">
            <v>Apartmentanlage Beschäftigtenwohnen</v>
          </cell>
          <cell r="V123"/>
          <cell r="W123" t="str">
            <v>TN05</v>
          </cell>
          <cell r="X123" t="str">
            <v>Apartment</v>
          </cell>
          <cell r="Y123" t="str">
            <v>Apartment</v>
          </cell>
          <cell r="Z123" t="str">
            <v>Berlin</v>
          </cell>
          <cell r="AA123" t="str">
            <v>10407</v>
          </cell>
          <cell r="AB123" t="str">
            <v>Berlin</v>
          </cell>
          <cell r="AC123" t="str">
            <v>Pankow</v>
          </cell>
          <cell r="AD123" t="str">
            <v>Prenzlauer Berg</v>
          </cell>
          <cell r="AE123" t="str">
            <v>Storkower Str. 114</v>
          </cell>
          <cell r="AF123" t="str">
            <v>3023/3030/1100/0143/0001</v>
          </cell>
          <cell r="AG123">
            <v>143</v>
          </cell>
          <cell r="AH123" t="str">
            <v>LBB10 LBB Fonds 10 Standort 13 Teilgarantie 01</v>
          </cell>
          <cell r="AI123">
            <v>1</v>
          </cell>
          <cell r="AJ123">
            <v>89</v>
          </cell>
          <cell r="AK123">
            <v>0</v>
          </cell>
          <cell r="AL123">
            <v>3468.4</v>
          </cell>
          <cell r="AM123">
            <v>40433.839999999997</v>
          </cell>
          <cell r="AN123">
            <v>34883.839999999997</v>
          </cell>
          <cell r="AO123">
            <v>34883.839999999997</v>
          </cell>
          <cell r="AP123" t="str">
            <v>-</v>
          </cell>
          <cell r="AQ123" t="str">
            <v>3023.100.13</v>
          </cell>
          <cell r="AR123">
            <v>11</v>
          </cell>
          <cell r="AS123">
            <v>1</v>
          </cell>
          <cell r="AT123">
            <v>2</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cell r="BJ123" t="str">
            <v>entfällt</v>
          </cell>
          <cell r="BK123" t="str">
            <v>entfällt</v>
          </cell>
          <cell r="BL123" t="str">
            <v>entfällt</v>
          </cell>
          <cell r="BM123" t="str">
            <v>entfällt</v>
          </cell>
          <cell r="BN123" t="str">
            <v>entfällt</v>
          </cell>
          <cell r="BO123" t="str">
            <v>entfällt</v>
          </cell>
          <cell r="BP123" t="str">
            <v>entfällt</v>
          </cell>
          <cell r="BQ123" t="str">
            <v>entfällt</v>
          </cell>
          <cell r="BR123" t="str">
            <v>entfällt</v>
          </cell>
          <cell r="BS123" t="str">
            <v>entfällt</v>
          </cell>
          <cell r="BT123" t="str">
            <v>entfällt</v>
          </cell>
          <cell r="BU123" t="str">
            <v>entfällt</v>
          </cell>
          <cell r="BV123" t="str">
            <v>entfällt</v>
          </cell>
          <cell r="BW123" t="str">
            <v>entfällt</v>
          </cell>
          <cell r="BX123" t="str">
            <v>entfällt</v>
          </cell>
          <cell r="BY123" t="str">
            <v>entfällt</v>
          </cell>
          <cell r="BZ123">
            <v>5550</v>
          </cell>
          <cell r="CA123">
            <v>1.6001614577326722</v>
          </cell>
          <cell r="CB123" t="str">
            <v>entfällt</v>
          </cell>
          <cell r="CC123" t="str">
            <v>entfällt</v>
          </cell>
          <cell r="CD123" t="str">
            <v>entfällt</v>
          </cell>
          <cell r="CE123" t="str">
            <v>entfällt</v>
          </cell>
          <cell r="CF123" t="str">
            <v>entfällt</v>
          </cell>
          <cell r="CG123" t="str">
            <v>entfällt</v>
          </cell>
          <cell r="CH123" t="str">
            <v>entfällt</v>
          </cell>
          <cell r="CI123" t="str">
            <v>entfällt</v>
          </cell>
          <cell r="CJ123" t="str">
            <v>entfällt</v>
          </cell>
          <cell r="CK123" t="str">
            <v>entfällt</v>
          </cell>
          <cell r="CL123" t="str">
            <v>entfällt</v>
          </cell>
          <cell r="CM123" t="str">
            <v>entfällt</v>
          </cell>
          <cell r="CN123" t="str">
            <v>entfällt</v>
          </cell>
          <cell r="CO123" t="str">
            <v>entfällt</v>
          </cell>
          <cell r="CP123" t="str">
            <v>entfällt</v>
          </cell>
          <cell r="CQ123" t="str">
            <v>entfällt</v>
          </cell>
          <cell r="CR123" t="str">
            <v>entfällt</v>
          </cell>
          <cell r="CS123" t="str">
            <v>entfällt</v>
          </cell>
          <cell r="CT123" t="str">
            <v>entfällt</v>
          </cell>
          <cell r="CU123" t="str">
            <v>entfällt</v>
          </cell>
          <cell r="CV123" t="str">
            <v>entfällt</v>
          </cell>
          <cell r="CW123" t="str">
            <v>entfällt</v>
          </cell>
          <cell r="CX123" t="str">
            <v>entfällt</v>
          </cell>
          <cell r="CY123" t="str">
            <v>entfällt</v>
          </cell>
          <cell r="CZ123" t="str">
            <v>entfällt</v>
          </cell>
          <cell r="DA123" t="str">
            <v>entfällt</v>
          </cell>
          <cell r="DB123" t="str">
            <v>entfällt</v>
          </cell>
          <cell r="DC123" t="str">
            <v>entfällt</v>
          </cell>
          <cell r="DD123" t="str">
            <v>entfällt</v>
          </cell>
          <cell r="DE123" t="str">
            <v>entfällt</v>
          </cell>
          <cell r="DF123" t="str">
            <v>entfällt</v>
          </cell>
          <cell r="DG123" t="str">
            <v>entfällt</v>
          </cell>
          <cell r="DH123" t="str">
            <v>entfällt</v>
          </cell>
          <cell r="DI123" t="str">
            <v>entfällt</v>
          </cell>
          <cell r="DJ123" t="str">
            <v>entfällt</v>
          </cell>
          <cell r="DK123" t="str">
            <v>entfällt</v>
          </cell>
          <cell r="DL123" t="str">
            <v>entfällt</v>
          </cell>
          <cell r="DM123" t="str">
            <v>entfällt</v>
          </cell>
          <cell r="DN123" t="str">
            <v>entfällt</v>
          </cell>
          <cell r="DO123" t="str">
            <v>entfällt</v>
          </cell>
          <cell r="DP123" t="str">
            <v>entfällt</v>
          </cell>
          <cell r="DQ123" t="str">
            <v>entfällt</v>
          </cell>
          <cell r="DR123" t="str">
            <v>entfällt</v>
          </cell>
          <cell r="DS123" t="str">
            <v>entfällt</v>
          </cell>
          <cell r="DT123" t="str">
            <v>entfällt</v>
          </cell>
          <cell r="DU123" t="str">
            <v>entfällt</v>
          </cell>
          <cell r="DV123" t="str">
            <v>entfällt</v>
          </cell>
          <cell r="DW123" t="str">
            <v>entfällt</v>
          </cell>
          <cell r="DX123" t="str">
            <v>entfällt</v>
          </cell>
          <cell r="DY123" t="str">
            <v>entfällt</v>
          </cell>
          <cell r="DZ123" t="str">
            <v>entfällt</v>
          </cell>
          <cell r="EA123" t="str">
            <v>entfällt</v>
          </cell>
          <cell r="EB123" t="str">
            <v>entfällt</v>
          </cell>
          <cell r="EC123" t="str">
            <v>entfällt</v>
          </cell>
          <cell r="ED123" t="str">
            <v>entfällt</v>
          </cell>
          <cell r="EE123" t="str">
            <v>entfällt</v>
          </cell>
          <cell r="EF123" t="str">
            <v>entfällt</v>
          </cell>
          <cell r="EG123" t="str">
            <v>entfällt</v>
          </cell>
          <cell r="EH123" t="str">
            <v>entfällt</v>
          </cell>
          <cell r="EI123" t="str">
            <v>entfällt</v>
          </cell>
          <cell r="EJ123" t="str">
            <v>entfällt</v>
          </cell>
          <cell r="EK123" t="str">
            <v>entfällt</v>
          </cell>
          <cell r="EL123" t="str">
            <v>entfällt</v>
          </cell>
          <cell r="EM123" t="str">
            <v>entfällt</v>
          </cell>
          <cell r="EN123" t="str">
            <v>entfällt</v>
          </cell>
          <cell r="EO123" t="str">
            <v>entfällt</v>
          </cell>
          <cell r="EP123" t="str">
            <v>entfällt</v>
          </cell>
          <cell r="EQ123" t="str">
            <v>entfällt</v>
          </cell>
          <cell r="ER123" t="str">
            <v>entfällt</v>
          </cell>
          <cell r="ES123" t="str">
            <v>entfällt</v>
          </cell>
          <cell r="ET123" t="str">
            <v>entfällt</v>
          </cell>
          <cell r="EU123" t="str">
            <v>entfällt</v>
          </cell>
          <cell r="EV123">
            <v>0</v>
          </cell>
          <cell r="EW123">
            <v>3562.5075081903378</v>
          </cell>
          <cell r="EX123">
            <v>428.57171366823422</v>
          </cell>
          <cell r="EY123">
            <v>0.28079920350308496</v>
          </cell>
          <cell r="EZ123">
            <v>935.45116552311504</v>
          </cell>
          <cell r="FA123">
            <v>0</v>
          </cell>
          <cell r="FB123">
            <v>136.52734325904044</v>
          </cell>
          <cell r="FC123">
            <v>486.66147015576945</v>
          </cell>
          <cell r="FD123">
            <v>5550</v>
          </cell>
        </row>
        <row r="124">
          <cell r="I124">
            <v>2113</v>
          </cell>
          <cell r="J124" t="str">
            <v>Berlin, Krummenseer Str. 2-8, Blumberger Damm 86-98</v>
          </cell>
          <cell r="K124" t="str">
            <v>Team 02</v>
          </cell>
          <cell r="L124" t="str">
            <v>Team 1 &amp; 2</v>
          </cell>
          <cell r="M124" t="str">
            <v>Gauger, Sebastian</v>
          </cell>
          <cell r="N124" t="str">
            <v>Krause, Jörn Peter</v>
          </cell>
          <cell r="O124" t="str">
            <v>Osswad, Katrin</v>
          </cell>
          <cell r="P124" t="str">
            <v>Reile, Birgit / Hilbrecht, Dirk</v>
          </cell>
          <cell r="Q124" t="str">
            <v>Engert, Holger</v>
          </cell>
          <cell r="R124" t="str">
            <v>3023.015.01</v>
          </cell>
          <cell r="S124" t="str">
            <v>3023.100.15</v>
          </cell>
          <cell r="T124" t="str">
            <v>40</v>
          </cell>
          <cell r="U124" t="str">
            <v>Mietwohnanlage</v>
          </cell>
          <cell r="V124"/>
          <cell r="W124" t="str">
            <v>TN04</v>
          </cell>
          <cell r="X124" t="str">
            <v>Wohnen</v>
          </cell>
          <cell r="Y124" t="str">
            <v>Wohnen</v>
          </cell>
          <cell r="Z124" t="str">
            <v>Berlin</v>
          </cell>
          <cell r="AA124" t="str">
            <v>12685</v>
          </cell>
          <cell r="AB124" t="str">
            <v>Berlin</v>
          </cell>
          <cell r="AC124" t="str">
            <v>Marzahn-Hellersdorf</v>
          </cell>
          <cell r="AD124" t="str">
            <v>Marzahn</v>
          </cell>
          <cell r="AE124" t="str">
            <v>Blumberger Damm 86</v>
          </cell>
          <cell r="AF124" t="str">
            <v>3023/3023/3023/2113/0011</v>
          </cell>
          <cell r="AG124">
            <v>2113</v>
          </cell>
          <cell r="AH124" t="str">
            <v>LBB10 LBB Fonds 10 Standort 15 Teilgarantie 01</v>
          </cell>
          <cell r="AI124">
            <v>1</v>
          </cell>
          <cell r="AJ124">
            <v>96</v>
          </cell>
          <cell r="AK124">
            <v>0</v>
          </cell>
          <cell r="AL124">
            <v>9590.7899999999954</v>
          </cell>
          <cell r="AM124">
            <v>533.73</v>
          </cell>
          <cell r="AN124">
            <v>311.76</v>
          </cell>
          <cell r="AO124">
            <v>311.19</v>
          </cell>
          <cell r="AP124" t="str">
            <v>-</v>
          </cell>
          <cell r="AQ124" t="str">
            <v>3023.100.15</v>
          </cell>
          <cell r="AR124">
            <v>5</v>
          </cell>
          <cell r="AS124">
            <v>17</v>
          </cell>
          <cell r="AT124">
            <v>3</v>
          </cell>
          <cell r="AU124">
            <v>39814</v>
          </cell>
          <cell r="AV124">
            <v>46387</v>
          </cell>
          <cell r="AW124">
            <v>39814</v>
          </cell>
          <cell r="AX124">
            <v>46387</v>
          </cell>
          <cell r="AY124">
            <v>41730</v>
          </cell>
          <cell r="AZ124">
            <v>46387</v>
          </cell>
          <cell r="BA124" t="str">
            <v>-</v>
          </cell>
          <cell r="BB124" t="str">
            <v>-</v>
          </cell>
          <cell r="BC124">
            <v>39814</v>
          </cell>
          <cell r="BD124">
            <v>46387</v>
          </cell>
          <cell r="BE124" t="str">
            <v>-</v>
          </cell>
          <cell r="BF124" t="str">
            <v>-</v>
          </cell>
          <cell r="BG124">
            <v>40848</v>
          </cell>
          <cell r="BH124">
            <v>46142</v>
          </cell>
          <cell r="BI124"/>
          <cell r="BJ124" t="str">
            <v>W</v>
          </cell>
          <cell r="BK124" t="str">
            <v>W</v>
          </cell>
          <cell r="BL124" t="str">
            <v>G</v>
          </cell>
          <cell r="BM124" t="str">
            <v>G</v>
          </cell>
          <cell r="BN124" t="str">
            <v>G</v>
          </cell>
          <cell r="BO124" t="str">
            <v>G</v>
          </cell>
          <cell r="BP124" t="str">
            <v>G</v>
          </cell>
          <cell r="BQ124" t="str">
            <v>entfällt</v>
          </cell>
          <cell r="BR124" t="str">
            <v>W3</v>
          </cell>
          <cell r="BS124" t="str">
            <v>W3</v>
          </cell>
          <cell r="BT124" t="str">
            <v>G3</v>
          </cell>
          <cell r="BU124" t="str">
            <v>G3</v>
          </cell>
          <cell r="BV124" t="str">
            <v>G3</v>
          </cell>
          <cell r="BW124" t="str">
            <v>G3</v>
          </cell>
          <cell r="BX124" t="str">
            <v>G3</v>
          </cell>
          <cell r="BY124" t="str">
            <v>entfällt</v>
          </cell>
          <cell r="BZ124">
            <v>34441.400000000009</v>
          </cell>
          <cell r="CA124">
            <v>3.5910910362962829</v>
          </cell>
          <cell r="CB124">
            <v>11723.319</v>
          </cell>
          <cell r="CC124">
            <v>3167.37</v>
          </cell>
          <cell r="CD124">
            <v>8080.8379999999997</v>
          </cell>
          <cell r="CE124">
            <v>661.88599999999997</v>
          </cell>
          <cell r="CF124">
            <v>1369.7059999999999</v>
          </cell>
          <cell r="CG124">
            <v>0</v>
          </cell>
          <cell r="CH124">
            <v>405</v>
          </cell>
          <cell r="CI124">
            <v>8.6950000000000003</v>
          </cell>
          <cell r="CJ124">
            <v>4264.8720000000003</v>
          </cell>
          <cell r="CK124">
            <v>0</v>
          </cell>
          <cell r="CL124">
            <v>87.403000000000006</v>
          </cell>
          <cell r="CM124">
            <v>38.313000000000002</v>
          </cell>
          <cell r="CN124">
            <v>0</v>
          </cell>
          <cell r="CO124">
            <v>1460.78</v>
          </cell>
          <cell r="CP124">
            <v>558</v>
          </cell>
          <cell r="CQ124">
            <v>0</v>
          </cell>
          <cell r="CR124">
            <v>206.74700000000001</v>
          </cell>
          <cell r="CS124">
            <v>0</v>
          </cell>
          <cell r="CT124">
            <v>96.677999999999997</v>
          </cell>
          <cell r="CU124">
            <v>70</v>
          </cell>
          <cell r="CV124">
            <v>0</v>
          </cell>
          <cell r="CW124">
            <v>0</v>
          </cell>
          <cell r="CX124">
            <v>10.727</v>
          </cell>
          <cell r="CY124">
            <v>278.64699999999999</v>
          </cell>
          <cell r="CZ124">
            <v>89.040999999999997</v>
          </cell>
          <cell r="DA124">
            <v>52</v>
          </cell>
          <cell r="DB124">
            <v>0</v>
          </cell>
          <cell r="DC124">
            <v>2</v>
          </cell>
          <cell r="DD124">
            <v>0</v>
          </cell>
          <cell r="DE124">
            <v>614</v>
          </cell>
          <cell r="DF124">
            <v>0</v>
          </cell>
          <cell r="DG124">
            <v>0</v>
          </cell>
          <cell r="DH124">
            <v>0</v>
          </cell>
          <cell r="DI124">
            <v>94</v>
          </cell>
          <cell r="DJ124">
            <v>0</v>
          </cell>
          <cell r="DK124">
            <v>140</v>
          </cell>
          <cell r="DL124">
            <v>0</v>
          </cell>
          <cell r="DM124">
            <v>928.92200000000003</v>
          </cell>
          <cell r="DN124">
            <v>0</v>
          </cell>
          <cell r="DO124">
            <v>1237.33</v>
          </cell>
          <cell r="DP124">
            <v>0</v>
          </cell>
          <cell r="DQ124">
            <v>1509.88</v>
          </cell>
          <cell r="DR124">
            <v>0</v>
          </cell>
          <cell r="DS124">
            <v>0</v>
          </cell>
          <cell r="DT124">
            <v>2747.21</v>
          </cell>
          <cell r="DU124">
            <v>0</v>
          </cell>
          <cell r="DV124">
            <v>0</v>
          </cell>
          <cell r="DW124">
            <v>0</v>
          </cell>
          <cell r="DX124">
            <v>0</v>
          </cell>
          <cell r="DY124">
            <v>0</v>
          </cell>
          <cell r="DZ124">
            <v>0</v>
          </cell>
          <cell r="EA124">
            <v>17.27</v>
          </cell>
          <cell r="EB124">
            <v>0</v>
          </cell>
          <cell r="EC124">
            <v>14.31</v>
          </cell>
          <cell r="ED124">
            <v>0</v>
          </cell>
          <cell r="EE124">
            <v>0</v>
          </cell>
          <cell r="EF124">
            <v>31.58</v>
          </cell>
          <cell r="EG124">
            <v>0</v>
          </cell>
          <cell r="EH124">
            <v>0</v>
          </cell>
          <cell r="EI124">
            <v>0</v>
          </cell>
          <cell r="EJ124">
            <v>1.23</v>
          </cell>
          <cell r="EK124">
            <v>1.23</v>
          </cell>
          <cell r="EL124">
            <v>8.06</v>
          </cell>
          <cell r="EM124">
            <v>206</v>
          </cell>
          <cell r="EN124">
            <v>501.07</v>
          </cell>
          <cell r="EO124">
            <v>1</v>
          </cell>
          <cell r="EP124" t="str">
            <v>ja</v>
          </cell>
          <cell r="EQ124">
            <v>1529.66</v>
          </cell>
          <cell r="ER124">
            <v>1250.3599999999999</v>
          </cell>
          <cell r="ES124">
            <v>2780.02</v>
          </cell>
          <cell r="ET124" t="str">
            <v>entfällt</v>
          </cell>
          <cell r="EU124" t="str">
            <v>entfällt</v>
          </cell>
          <cell r="EV124">
            <v>10882.109880894292</v>
          </cell>
          <cell r="EW124">
            <v>108.48303261881128</v>
          </cell>
          <cell r="EX124">
            <v>8290.4295068795745</v>
          </cell>
          <cell r="EY124">
            <v>695.19152512600408</v>
          </cell>
          <cell r="EZ124">
            <v>11046.749382359088</v>
          </cell>
          <cell r="FA124">
            <v>55.887588920240866</v>
          </cell>
          <cell r="FB124">
            <v>3357.518347637174</v>
          </cell>
          <cell r="FC124">
            <v>5.0307355648260534</v>
          </cell>
          <cell r="FD124">
            <v>34441.400000000009</v>
          </cell>
        </row>
        <row r="125">
          <cell r="I125">
            <v>2001</v>
          </cell>
          <cell r="J125" t="str">
            <v>Berlin, Heringsdorfer Str. 2-4 , Ludwigsluster Str. 55-71a</v>
          </cell>
          <cell r="K125" t="str">
            <v>Team 02</v>
          </cell>
          <cell r="L125" t="str">
            <v>Team 1 &amp; 2</v>
          </cell>
          <cell r="M125" t="str">
            <v>Gauger, Sebastian</v>
          </cell>
          <cell r="N125" t="str">
            <v>Krause, Jörn Peter</v>
          </cell>
          <cell r="O125" t="str">
            <v>Kocarek, Robert</v>
          </cell>
          <cell r="P125" t="str">
            <v>Team KDN / Hilbrecht, Dirk</v>
          </cell>
          <cell r="Q125" t="str">
            <v>Šoš, Petra</v>
          </cell>
          <cell r="R125" t="str">
            <v>3023.001.01</v>
          </cell>
          <cell r="S125" t="str">
            <v>3023.101.01</v>
          </cell>
          <cell r="T125" t="str">
            <v>40</v>
          </cell>
          <cell r="U125" t="str">
            <v>Mietwohnanlage</v>
          </cell>
          <cell r="V125"/>
          <cell r="W125" t="str">
            <v>TN04</v>
          </cell>
          <cell r="X125" t="str">
            <v>Wohnen</v>
          </cell>
          <cell r="Y125" t="str">
            <v>Wohnen</v>
          </cell>
          <cell r="Z125" t="str">
            <v>Berlin</v>
          </cell>
          <cell r="AA125" t="str">
            <v>12619</v>
          </cell>
          <cell r="AB125" t="str">
            <v>Berlin</v>
          </cell>
          <cell r="AC125" t="str">
            <v>Marzahn-Hellersdorf</v>
          </cell>
          <cell r="AD125" t="str">
            <v>Hellersdorf</v>
          </cell>
          <cell r="AE125" t="str">
            <v>Bansiner Str. 62</v>
          </cell>
          <cell r="AF125" t="str">
            <v>3023/3023/3023/2001/0010</v>
          </cell>
          <cell r="AG125">
            <v>2001</v>
          </cell>
          <cell r="AH125" t="str">
            <v>LBB10 LBB Fonds 10 Standort 01 Teilgarantie 12</v>
          </cell>
          <cell r="AI125">
            <v>1</v>
          </cell>
          <cell r="AJ125">
            <v>196</v>
          </cell>
          <cell r="AK125">
            <v>0</v>
          </cell>
          <cell r="AL125">
            <v>11776.490000000013</v>
          </cell>
          <cell r="AM125">
            <v>661.46</v>
          </cell>
          <cell r="AN125">
            <v>381.97</v>
          </cell>
          <cell r="AO125">
            <v>381.97</v>
          </cell>
          <cell r="AP125">
            <v>7019</v>
          </cell>
          <cell r="AQ125" t="str">
            <v>3023.101.01</v>
          </cell>
          <cell r="AR125">
            <v>6</v>
          </cell>
          <cell r="AS125">
            <v>14</v>
          </cell>
          <cell r="AT125" t="str">
            <v>WEG</v>
          </cell>
          <cell r="AU125" t="str">
            <v>-</v>
          </cell>
          <cell r="AV125" t="str">
            <v>-</v>
          </cell>
          <cell r="AW125" t="str">
            <v>-</v>
          </cell>
          <cell r="AX125" t="str">
            <v>-</v>
          </cell>
          <cell r="AY125" t="str">
            <v>-</v>
          </cell>
          <cell r="AZ125" t="str">
            <v>-</v>
          </cell>
          <cell r="BA125" t="str">
            <v>-</v>
          </cell>
          <cell r="BB125" t="str">
            <v>-</v>
          </cell>
          <cell r="BC125" t="str">
            <v>-</v>
          </cell>
          <cell r="BD125" t="str">
            <v>-</v>
          </cell>
          <cell r="BE125" t="str">
            <v>-</v>
          </cell>
          <cell r="BF125" t="str">
            <v>-</v>
          </cell>
          <cell r="BG125" t="str">
            <v>-</v>
          </cell>
          <cell r="BH125" t="str">
            <v>-</v>
          </cell>
          <cell r="BI125"/>
          <cell r="BJ125" t="str">
            <v>W</v>
          </cell>
          <cell r="BK125" t="str">
            <v>W</v>
          </cell>
          <cell r="BL125" t="str">
            <v>G</v>
          </cell>
          <cell r="BM125" t="str">
            <v>G</v>
          </cell>
          <cell r="BN125" t="str">
            <v>G</v>
          </cell>
          <cell r="BO125" t="str">
            <v>G</v>
          </cell>
          <cell r="BP125" t="str">
            <v>G</v>
          </cell>
          <cell r="BQ125" t="str">
            <v>entfällt</v>
          </cell>
          <cell r="BR125" t="str">
            <v>entfällt</v>
          </cell>
          <cell r="BS125" t="str">
            <v>entfällt</v>
          </cell>
          <cell r="BT125" t="str">
            <v>entfällt</v>
          </cell>
          <cell r="BU125" t="str">
            <v>entfällt</v>
          </cell>
          <cell r="BV125" t="str">
            <v>entfällt</v>
          </cell>
          <cell r="BW125" t="str">
            <v>entfällt</v>
          </cell>
          <cell r="BX125" t="str">
            <v>entfällt</v>
          </cell>
          <cell r="BY125" t="str">
            <v>entfällt</v>
          </cell>
          <cell r="BZ125">
            <v>44589.890000000014</v>
          </cell>
          <cell r="CA125">
            <v>3.7863480544712362</v>
          </cell>
          <cell r="CB125">
            <v>12971.869000000001</v>
          </cell>
          <cell r="CC125">
            <v>3188.4879999999998</v>
          </cell>
          <cell r="CD125">
            <v>9716.2720000000008</v>
          </cell>
          <cell r="CE125">
            <v>2194.4740000000002</v>
          </cell>
          <cell r="CF125">
            <v>1048.617</v>
          </cell>
          <cell r="CG125">
            <v>0</v>
          </cell>
          <cell r="CH125">
            <v>474</v>
          </cell>
          <cell r="CI125">
            <v>0</v>
          </cell>
          <cell r="CJ125">
            <v>1681.816</v>
          </cell>
          <cell r="CK125">
            <v>0</v>
          </cell>
          <cell r="CL125">
            <v>160.577</v>
          </cell>
          <cell r="CM125">
            <v>183.34</v>
          </cell>
          <cell r="CN125">
            <v>0</v>
          </cell>
          <cell r="CO125">
            <v>4219.1109999999999</v>
          </cell>
          <cell r="CP125">
            <v>576</v>
          </cell>
          <cell r="CQ125">
            <v>0</v>
          </cell>
          <cell r="CR125">
            <v>77.203000000000003</v>
          </cell>
          <cell r="CS125">
            <v>1</v>
          </cell>
          <cell r="CT125">
            <v>0</v>
          </cell>
          <cell r="CU125">
            <v>66</v>
          </cell>
          <cell r="CV125">
            <v>0</v>
          </cell>
          <cell r="CW125">
            <v>0</v>
          </cell>
          <cell r="CX125">
            <v>44.886000000000003</v>
          </cell>
          <cell r="CY125">
            <v>22.317</v>
          </cell>
          <cell r="CZ125">
            <v>28.518000000000001</v>
          </cell>
          <cell r="DA125">
            <v>0</v>
          </cell>
          <cell r="DB125">
            <v>0</v>
          </cell>
          <cell r="DC125">
            <v>0</v>
          </cell>
          <cell r="DD125">
            <v>0</v>
          </cell>
          <cell r="DE125">
            <v>0</v>
          </cell>
          <cell r="DF125">
            <v>0</v>
          </cell>
          <cell r="DG125">
            <v>12</v>
          </cell>
          <cell r="DH125">
            <v>0</v>
          </cell>
          <cell r="DI125">
            <v>547</v>
          </cell>
          <cell r="DJ125">
            <v>0</v>
          </cell>
          <cell r="DK125">
            <v>135</v>
          </cell>
          <cell r="DL125">
            <v>0</v>
          </cell>
          <cell r="DM125">
            <v>1109.049</v>
          </cell>
          <cell r="DN125">
            <v>0</v>
          </cell>
          <cell r="DO125">
            <v>0</v>
          </cell>
          <cell r="DP125">
            <v>0</v>
          </cell>
          <cell r="DQ125">
            <v>560.82000000000005</v>
          </cell>
          <cell r="DR125">
            <v>328.57</v>
          </cell>
          <cell r="DS125">
            <v>0</v>
          </cell>
          <cell r="DT125">
            <v>889.3900000000001</v>
          </cell>
          <cell r="DU125">
            <v>0</v>
          </cell>
          <cell r="DV125">
            <v>0</v>
          </cell>
          <cell r="DW125">
            <v>0</v>
          </cell>
          <cell r="DX125">
            <v>0</v>
          </cell>
          <cell r="DY125">
            <v>0</v>
          </cell>
          <cell r="DZ125">
            <v>0</v>
          </cell>
          <cell r="EA125">
            <v>0</v>
          </cell>
          <cell r="EB125">
            <v>1109.52</v>
          </cell>
          <cell r="EC125">
            <v>0</v>
          </cell>
          <cell r="ED125">
            <v>0</v>
          </cell>
          <cell r="EE125">
            <v>0</v>
          </cell>
          <cell r="EF125">
            <v>1109.52</v>
          </cell>
          <cell r="EG125">
            <v>0</v>
          </cell>
          <cell r="EH125">
            <v>0</v>
          </cell>
          <cell r="EI125">
            <v>3.79</v>
          </cell>
          <cell r="EJ125">
            <v>0</v>
          </cell>
          <cell r="EK125">
            <v>3.79</v>
          </cell>
          <cell r="EL125">
            <v>16.39</v>
          </cell>
          <cell r="EM125">
            <v>203</v>
          </cell>
          <cell r="EN125">
            <v>269.7</v>
          </cell>
          <cell r="EO125">
            <v>1</v>
          </cell>
          <cell r="EP125" t="str">
            <v>nein, WEG</v>
          </cell>
          <cell r="EQ125"/>
          <cell r="ER125">
            <v>889.3900000000001</v>
          </cell>
          <cell r="ES125"/>
          <cell r="ET125"/>
          <cell r="EU125"/>
          <cell r="EV125">
            <v>14088.628294929636</v>
          </cell>
          <cell r="EW125">
            <v>140.44860230243856</v>
          </cell>
          <cell r="EX125">
            <v>10733.284354425619</v>
          </cell>
          <cell r="EY125">
            <v>900.03639905174464</v>
          </cell>
          <cell r="EZ125">
            <v>14301.780410115725</v>
          </cell>
          <cell r="FA125">
            <v>72.355404899880938</v>
          </cell>
          <cell r="FB125">
            <v>4346.8434440563788</v>
          </cell>
          <cell r="FC125">
            <v>6.5130902185939483</v>
          </cell>
          <cell r="FD125">
            <v>44589.890000000014</v>
          </cell>
        </row>
        <row r="126">
          <cell r="I126">
            <v>2114</v>
          </cell>
          <cell r="J126" t="str">
            <v>Berlin, Hasenholzer Allee 2-12, Eisennacher Str. 100-11</v>
          </cell>
          <cell r="K126" t="str">
            <v>Team 02</v>
          </cell>
          <cell r="L126" t="str">
            <v>Team 1 &amp; 2</v>
          </cell>
          <cell r="M126" t="str">
            <v>Gauger, Sebastian</v>
          </cell>
          <cell r="N126" t="str">
            <v>Krause, Jörn Peter</v>
          </cell>
          <cell r="O126" t="str">
            <v>Osswad, Katrin</v>
          </cell>
          <cell r="P126" t="str">
            <v>/ Hilbrecht, Dirk</v>
          </cell>
          <cell r="Q126" t="str">
            <v>Engert, Holger</v>
          </cell>
          <cell r="R126" t="str">
            <v>3023.015.01</v>
          </cell>
          <cell r="S126" t="str">
            <v>3023.101.15</v>
          </cell>
          <cell r="T126" t="str">
            <v>40</v>
          </cell>
          <cell r="U126" t="str">
            <v>Mietwohnanlage</v>
          </cell>
          <cell r="V126"/>
          <cell r="W126" t="str">
            <v>TN04</v>
          </cell>
          <cell r="X126" t="str">
            <v>Wohnen</v>
          </cell>
          <cell r="Y126" t="str">
            <v>Wohnen</v>
          </cell>
          <cell r="Z126" t="str">
            <v>Berlin</v>
          </cell>
          <cell r="AA126" t="str">
            <v>12685</v>
          </cell>
          <cell r="AB126" t="str">
            <v>Berlin</v>
          </cell>
          <cell r="AC126" t="str">
            <v>Marzahn-Hellersdorf</v>
          </cell>
          <cell r="AD126" t="str">
            <v>Marzahn</v>
          </cell>
          <cell r="AE126" t="str">
            <v>Eisenacher Str. 100</v>
          </cell>
          <cell r="AF126" t="str">
            <v>3023/3023/3023/2114/0011</v>
          </cell>
          <cell r="AG126">
            <v>2114</v>
          </cell>
          <cell r="AH126" t="str">
            <v>LBB10 LBB Fonds 10 Standort 15 Teilgarantie 05</v>
          </cell>
          <cell r="AI126">
            <v>1</v>
          </cell>
          <cell r="AJ126">
            <v>149</v>
          </cell>
          <cell r="AK126">
            <v>0</v>
          </cell>
          <cell r="AL126">
            <v>11716.2</v>
          </cell>
          <cell r="AM126">
            <v>570.41999999999996</v>
          </cell>
          <cell r="AN126">
            <v>331.13</v>
          </cell>
          <cell r="AO126">
            <v>330.56</v>
          </cell>
          <cell r="AP126" t="str">
            <v>-</v>
          </cell>
          <cell r="AQ126" t="str">
            <v>3023.101.15</v>
          </cell>
          <cell r="AR126">
            <v>5</v>
          </cell>
          <cell r="AS126">
            <v>19</v>
          </cell>
          <cell r="AT126">
            <v>3</v>
          </cell>
          <cell r="AU126">
            <v>39814</v>
          </cell>
          <cell r="AV126">
            <v>46387</v>
          </cell>
          <cell r="AW126">
            <v>39814</v>
          </cell>
          <cell r="AX126">
            <v>46387</v>
          </cell>
          <cell r="AY126">
            <v>41730</v>
          </cell>
          <cell r="AZ126">
            <v>46387</v>
          </cell>
          <cell r="BA126" t="str">
            <v>-</v>
          </cell>
          <cell r="BB126" t="str">
            <v>-</v>
          </cell>
          <cell r="BC126">
            <v>39814</v>
          </cell>
          <cell r="BD126">
            <v>46387</v>
          </cell>
          <cell r="BE126" t="str">
            <v>-</v>
          </cell>
          <cell r="BF126" t="str">
            <v>-</v>
          </cell>
          <cell r="BG126">
            <v>40848</v>
          </cell>
          <cell r="BH126">
            <v>46142</v>
          </cell>
          <cell r="BI126"/>
          <cell r="BJ126" t="str">
            <v>W</v>
          </cell>
          <cell r="BK126" t="str">
            <v>W</v>
          </cell>
          <cell r="BL126" t="str">
            <v>G</v>
          </cell>
          <cell r="BM126" t="str">
            <v>G</v>
          </cell>
          <cell r="BN126" t="str">
            <v>G</v>
          </cell>
          <cell r="BO126" t="str">
            <v>G</v>
          </cell>
          <cell r="BP126" t="str">
            <v>G</v>
          </cell>
          <cell r="BQ126" t="str">
            <v>entfällt</v>
          </cell>
          <cell r="BR126" t="str">
            <v>W3</v>
          </cell>
          <cell r="BS126" t="str">
            <v>W3</v>
          </cell>
          <cell r="BT126" t="str">
            <v>G3</v>
          </cell>
          <cell r="BU126" t="str">
            <v>G3</v>
          </cell>
          <cell r="BV126" t="str">
            <v>G3</v>
          </cell>
          <cell r="BW126" t="str">
            <v>G3</v>
          </cell>
          <cell r="BX126" t="str">
            <v>G3</v>
          </cell>
          <cell r="BY126" t="str">
            <v>entfällt</v>
          </cell>
          <cell r="BZ126">
            <v>42005.509999999973</v>
          </cell>
          <cell r="CA126">
            <v>3.5852503371400259</v>
          </cell>
          <cell r="CB126">
            <v>13294.128000000001</v>
          </cell>
          <cell r="CC126">
            <v>4254.0360000000001</v>
          </cell>
          <cell r="CD126">
            <v>8471.1720000000005</v>
          </cell>
          <cell r="CE126">
            <v>1181.838</v>
          </cell>
          <cell r="CF126">
            <v>630.92499999999995</v>
          </cell>
          <cell r="CG126">
            <v>0</v>
          </cell>
          <cell r="CH126">
            <v>663</v>
          </cell>
          <cell r="CI126">
            <v>5.8109999999999999</v>
          </cell>
          <cell r="CJ126">
            <v>2707.1840000000002</v>
          </cell>
          <cell r="CK126">
            <v>0</v>
          </cell>
          <cell r="CL126">
            <v>0</v>
          </cell>
          <cell r="CM126">
            <v>56.984000000000002</v>
          </cell>
          <cell r="CN126">
            <v>0</v>
          </cell>
          <cell r="CO126">
            <v>3612.1660000000002</v>
          </cell>
          <cell r="CP126">
            <v>1040</v>
          </cell>
          <cell r="CQ126">
            <v>0</v>
          </cell>
          <cell r="CR126">
            <v>159.21600000000001</v>
          </cell>
          <cell r="CS126">
            <v>3</v>
          </cell>
          <cell r="CT126">
            <v>492.12</v>
          </cell>
          <cell r="CU126">
            <v>81</v>
          </cell>
          <cell r="CV126">
            <v>0</v>
          </cell>
          <cell r="CW126">
            <v>0</v>
          </cell>
          <cell r="CX126">
            <v>37.555</v>
          </cell>
          <cell r="CY126">
            <v>117.042</v>
          </cell>
          <cell r="CZ126">
            <v>109.032</v>
          </cell>
          <cell r="DA126">
            <v>0</v>
          </cell>
          <cell r="DB126">
            <v>0</v>
          </cell>
          <cell r="DC126">
            <v>0</v>
          </cell>
          <cell r="DD126">
            <v>0</v>
          </cell>
          <cell r="DE126">
            <v>88</v>
          </cell>
          <cell r="DF126">
            <v>0</v>
          </cell>
          <cell r="DG126">
            <v>0</v>
          </cell>
          <cell r="DH126">
            <v>0</v>
          </cell>
          <cell r="DI126">
            <v>600</v>
          </cell>
          <cell r="DJ126">
            <v>0</v>
          </cell>
          <cell r="DK126">
            <v>212</v>
          </cell>
          <cell r="DL126">
            <v>0</v>
          </cell>
          <cell r="DM126">
            <v>1229.31</v>
          </cell>
          <cell r="DN126">
            <v>0</v>
          </cell>
          <cell r="DO126">
            <v>1297.3900000000001</v>
          </cell>
          <cell r="DP126">
            <v>0</v>
          </cell>
          <cell r="DQ126">
            <v>1919.37</v>
          </cell>
          <cell r="DR126">
            <v>12.09</v>
          </cell>
          <cell r="DS126">
            <v>0</v>
          </cell>
          <cell r="DT126">
            <v>3228.8500000000004</v>
          </cell>
          <cell r="DU126">
            <v>0</v>
          </cell>
          <cell r="DV126">
            <v>0</v>
          </cell>
          <cell r="DW126">
            <v>0</v>
          </cell>
          <cell r="DX126">
            <v>0</v>
          </cell>
          <cell r="DY126">
            <v>0</v>
          </cell>
          <cell r="DZ126">
            <v>0</v>
          </cell>
          <cell r="EA126">
            <v>0</v>
          </cell>
          <cell r="EB126">
            <v>22.68</v>
          </cell>
          <cell r="EC126">
            <v>0</v>
          </cell>
          <cell r="ED126">
            <v>0</v>
          </cell>
          <cell r="EE126">
            <v>0</v>
          </cell>
          <cell r="EF126">
            <v>22.68</v>
          </cell>
          <cell r="EG126">
            <v>0</v>
          </cell>
          <cell r="EH126">
            <v>0</v>
          </cell>
          <cell r="EI126">
            <v>62.46</v>
          </cell>
          <cell r="EJ126">
            <v>0</v>
          </cell>
          <cell r="EK126">
            <v>62.46</v>
          </cell>
          <cell r="EL126">
            <v>10.06</v>
          </cell>
          <cell r="EM126">
            <v>201</v>
          </cell>
          <cell r="EN126">
            <v>340.59</v>
          </cell>
          <cell r="EO126">
            <v>1</v>
          </cell>
          <cell r="EP126" t="str">
            <v>ja</v>
          </cell>
          <cell r="EQ126">
            <v>2041.47</v>
          </cell>
          <cell r="ER126">
            <v>1272.5200000000002</v>
          </cell>
          <cell r="ES126">
            <v>3313.9900000000002</v>
          </cell>
          <cell r="ET126" t="str">
            <v>entfällt</v>
          </cell>
          <cell r="EU126" t="str">
            <v>entfällt</v>
          </cell>
          <cell r="EV126">
            <v>13272.067204672387</v>
          </cell>
          <cell r="EW126">
            <v>132.30835887913381</v>
          </cell>
          <cell r="EX126">
            <v>10111.195234674688</v>
          </cell>
          <cell r="EY126">
            <v>847.87129909340467</v>
          </cell>
          <cell r="EZ126">
            <v>13472.865262392879</v>
          </cell>
          <cell r="FA126">
            <v>68.161766805793746</v>
          </cell>
          <cell r="FB126">
            <v>4094.9052746652769</v>
          </cell>
          <cell r="FC126">
            <v>6.135598816414439</v>
          </cell>
          <cell r="FD126">
            <v>42005.509999999973</v>
          </cell>
        </row>
        <row r="127">
          <cell r="I127">
            <v>2002</v>
          </cell>
          <cell r="J127" t="str">
            <v>Berlin, Bansiner Str. 31-55, Ludwigsluster Str. 73-95a</v>
          </cell>
          <cell r="K127" t="str">
            <v>Team 02</v>
          </cell>
          <cell r="L127" t="str">
            <v>Team 1 &amp; 2</v>
          </cell>
          <cell r="M127" t="str">
            <v>Gauger, Sebastian</v>
          </cell>
          <cell r="N127" t="str">
            <v>Krause, Jörn Peter</v>
          </cell>
          <cell r="O127" t="str">
            <v>Siebe, Kevin</v>
          </cell>
          <cell r="P127" t="str">
            <v>Team KDN / Hilbrecht, Dirk</v>
          </cell>
          <cell r="Q127" t="str">
            <v>Šoš, Petra</v>
          </cell>
          <cell r="R127" t="str">
            <v>3023.001.01</v>
          </cell>
          <cell r="S127" t="str">
            <v>3023.102.01</v>
          </cell>
          <cell r="T127" t="str">
            <v>40</v>
          </cell>
          <cell r="U127" t="str">
            <v>Mietwohnanlage</v>
          </cell>
          <cell r="V127"/>
          <cell r="W127" t="str">
            <v>TN04</v>
          </cell>
          <cell r="X127" t="str">
            <v>Wohnen</v>
          </cell>
          <cell r="Y127" t="str">
            <v>Wohnen</v>
          </cell>
          <cell r="Z127" t="str">
            <v>Berlin</v>
          </cell>
          <cell r="AA127" t="str">
            <v>12619</v>
          </cell>
          <cell r="AB127" t="str">
            <v>Berlin</v>
          </cell>
          <cell r="AC127" t="str">
            <v>Marzahn-Hellersdorf</v>
          </cell>
          <cell r="AD127" t="str">
            <v>Hellersdorf</v>
          </cell>
          <cell r="AE127" t="str">
            <v>Bansiner Str. 31</v>
          </cell>
          <cell r="AF127" t="str">
            <v>3023/3023/3023/2002/0001</v>
          </cell>
          <cell r="AG127">
            <v>2002</v>
          </cell>
          <cell r="AH127" t="str">
            <v>LBB10 LBB Fonds 10 Standort 01 Teilgarantie 07</v>
          </cell>
          <cell r="AI127">
            <v>1</v>
          </cell>
          <cell r="AJ127">
            <v>429</v>
          </cell>
          <cell r="AK127">
            <v>0</v>
          </cell>
          <cell r="AL127">
            <v>25485.519999999935</v>
          </cell>
          <cell r="AM127">
            <v>559.66</v>
          </cell>
          <cell r="AN127">
            <v>376.81</v>
          </cell>
          <cell r="AO127">
            <v>376.81</v>
          </cell>
          <cell r="AP127">
            <v>7020</v>
          </cell>
          <cell r="AQ127" t="str">
            <v>3023.102.01</v>
          </cell>
          <cell r="AR127">
            <v>6</v>
          </cell>
          <cell r="AS127">
            <v>29</v>
          </cell>
          <cell r="AT127" t="str">
            <v>WEG</v>
          </cell>
          <cell r="AU127" t="str">
            <v>-</v>
          </cell>
          <cell r="AV127" t="str">
            <v>-</v>
          </cell>
          <cell r="AW127" t="str">
            <v>-</v>
          </cell>
          <cell r="AX127" t="str">
            <v>-</v>
          </cell>
          <cell r="AY127" t="str">
            <v>-</v>
          </cell>
          <cell r="AZ127" t="str">
            <v>-</v>
          </cell>
          <cell r="BA127" t="str">
            <v>-</v>
          </cell>
          <cell r="BB127" t="str">
            <v>-</v>
          </cell>
          <cell r="BC127" t="str">
            <v>-</v>
          </cell>
          <cell r="BD127" t="str">
            <v>-</v>
          </cell>
          <cell r="BE127" t="str">
            <v>-</v>
          </cell>
          <cell r="BF127" t="str">
            <v>-</v>
          </cell>
          <cell r="BG127" t="str">
            <v>-</v>
          </cell>
          <cell r="BH127" t="str">
            <v>-</v>
          </cell>
          <cell r="BI127"/>
          <cell r="BJ127" t="str">
            <v>W</v>
          </cell>
          <cell r="BK127" t="str">
            <v>W</v>
          </cell>
          <cell r="BL127" t="str">
            <v>G</v>
          </cell>
          <cell r="BM127" t="str">
            <v>G</v>
          </cell>
          <cell r="BN127" t="str">
            <v>G</v>
          </cell>
          <cell r="BO127" t="str">
            <v>G</v>
          </cell>
          <cell r="BP127" t="str">
            <v>G</v>
          </cell>
          <cell r="BQ127" t="str">
            <v>entfällt</v>
          </cell>
          <cell r="BR127" t="str">
            <v>entfällt</v>
          </cell>
          <cell r="BS127" t="str">
            <v>entfällt</v>
          </cell>
          <cell r="BT127" t="str">
            <v>entfällt</v>
          </cell>
          <cell r="BU127" t="str">
            <v>entfällt</v>
          </cell>
          <cell r="BV127" t="str">
            <v>entfällt</v>
          </cell>
          <cell r="BW127" t="str">
            <v>entfällt</v>
          </cell>
          <cell r="BX127" t="str">
            <v>entfällt</v>
          </cell>
          <cell r="BY127" t="str">
            <v>entfällt</v>
          </cell>
          <cell r="BZ127">
            <v>98196.140000000058</v>
          </cell>
          <cell r="CA127">
            <v>3.8530169288286173</v>
          </cell>
          <cell r="CB127">
            <v>32192.845000000001</v>
          </cell>
          <cell r="CC127">
            <v>6511.2340000000004</v>
          </cell>
          <cell r="CD127">
            <v>25437.106</v>
          </cell>
          <cell r="CE127">
            <v>3205.8150000000001</v>
          </cell>
          <cell r="CF127">
            <v>1531.33</v>
          </cell>
          <cell r="CG127">
            <v>0</v>
          </cell>
          <cell r="CH127">
            <v>797</v>
          </cell>
          <cell r="CI127">
            <v>296.52199999999999</v>
          </cell>
          <cell r="CJ127">
            <v>8529.7150000000001</v>
          </cell>
          <cell r="CK127">
            <v>0</v>
          </cell>
          <cell r="CL127">
            <v>0</v>
          </cell>
          <cell r="CM127">
            <v>205.49600000000001</v>
          </cell>
          <cell r="CN127">
            <v>510.17399999999998</v>
          </cell>
          <cell r="CO127">
            <v>10655.601000000001</v>
          </cell>
          <cell r="CP127">
            <v>1561</v>
          </cell>
          <cell r="CQ127">
            <v>0</v>
          </cell>
          <cell r="CR127">
            <v>274.28399999999999</v>
          </cell>
          <cell r="CS127">
            <v>1</v>
          </cell>
          <cell r="CT127">
            <v>42.814999999999998</v>
          </cell>
          <cell r="CU127">
            <v>205</v>
          </cell>
          <cell r="CV127">
            <v>0</v>
          </cell>
          <cell r="CW127">
            <v>32</v>
          </cell>
          <cell r="CX127">
            <v>155.47900000000001</v>
          </cell>
          <cell r="CY127">
            <v>23.742000000000001</v>
          </cell>
          <cell r="CZ127">
            <v>11.48</v>
          </cell>
          <cell r="DA127">
            <v>0</v>
          </cell>
          <cell r="DB127">
            <v>0</v>
          </cell>
          <cell r="DC127">
            <v>0</v>
          </cell>
          <cell r="DD127">
            <v>0</v>
          </cell>
          <cell r="DE127">
            <v>0</v>
          </cell>
          <cell r="DF127">
            <v>0</v>
          </cell>
          <cell r="DG127">
            <v>37</v>
          </cell>
          <cell r="DH127">
            <v>0</v>
          </cell>
          <cell r="DI127">
            <v>963</v>
          </cell>
          <cell r="DJ127">
            <v>0</v>
          </cell>
          <cell r="DK127">
            <v>295</v>
          </cell>
          <cell r="DL127">
            <v>0</v>
          </cell>
          <cell r="DM127">
            <v>2112.172</v>
          </cell>
          <cell r="DN127">
            <v>0</v>
          </cell>
          <cell r="DO127">
            <v>0</v>
          </cell>
          <cell r="DP127">
            <v>0</v>
          </cell>
          <cell r="DQ127">
            <v>3190.63</v>
          </cell>
          <cell r="DR127">
            <v>814.1</v>
          </cell>
          <cell r="DS127">
            <v>0</v>
          </cell>
          <cell r="DT127">
            <v>4004.73</v>
          </cell>
          <cell r="DU127">
            <v>0</v>
          </cell>
          <cell r="DV127">
            <v>0</v>
          </cell>
          <cell r="DW127">
            <v>0</v>
          </cell>
          <cell r="DX127">
            <v>0</v>
          </cell>
          <cell r="DY127">
            <v>0</v>
          </cell>
          <cell r="DZ127">
            <v>0</v>
          </cell>
          <cell r="EA127">
            <v>0</v>
          </cell>
          <cell r="EB127">
            <v>33.630000000000003</v>
          </cell>
          <cell r="EC127">
            <v>0</v>
          </cell>
          <cell r="ED127">
            <v>0</v>
          </cell>
          <cell r="EE127">
            <v>0</v>
          </cell>
          <cell r="EF127">
            <v>33.630000000000003</v>
          </cell>
          <cell r="EG127">
            <v>0</v>
          </cell>
          <cell r="EH127">
            <v>0</v>
          </cell>
          <cell r="EI127">
            <v>0</v>
          </cell>
          <cell r="EJ127">
            <v>0</v>
          </cell>
          <cell r="EK127">
            <v>0</v>
          </cell>
          <cell r="EL127">
            <v>24.9</v>
          </cell>
          <cell r="EM127">
            <v>419</v>
          </cell>
          <cell r="EN127">
            <v>561.80999999999995</v>
          </cell>
          <cell r="EO127">
            <v>1</v>
          </cell>
          <cell r="EP127" t="str">
            <v>nein, WEG</v>
          </cell>
          <cell r="EQ127"/>
          <cell r="ER127">
            <v>4004.73</v>
          </cell>
          <cell r="ES127"/>
          <cell r="ET127"/>
          <cell r="EU127"/>
          <cell r="EV127">
            <v>31026.06704023877</v>
          </cell>
          <cell r="EW127">
            <v>309.29680729184537</v>
          </cell>
          <cell r="EX127">
            <v>23636.907225538973</v>
          </cell>
          <cell r="EY127">
            <v>1982.0658953493944</v>
          </cell>
          <cell r="EZ127">
            <v>31495.471987057637</v>
          </cell>
          <cell r="FA127">
            <v>159.34153390612528</v>
          </cell>
          <cell r="FB127">
            <v>9572.6463418196909</v>
          </cell>
          <cell r="FC127">
            <v>14.343168797628389</v>
          </cell>
          <cell r="FD127">
            <v>98196.140000000072</v>
          </cell>
        </row>
        <row r="128">
          <cell r="I128">
            <v>2008</v>
          </cell>
          <cell r="J128" t="str">
            <v>Berlin, Teterower Ring 35-45 ungerade</v>
          </cell>
          <cell r="K128" t="str">
            <v>Team 02</v>
          </cell>
          <cell r="L128" t="str">
            <v>Team 1 &amp; 2</v>
          </cell>
          <cell r="M128" t="str">
            <v>Gauger, Sebastian</v>
          </cell>
          <cell r="N128" t="str">
            <v>Krause, Jörn Peter</v>
          </cell>
          <cell r="O128" t="str">
            <v>Siebe, Kevin</v>
          </cell>
          <cell r="P128" t="str">
            <v>Team KDN / Hilbrecht, Dirk</v>
          </cell>
          <cell r="Q128" t="str">
            <v>Šoš, Petra</v>
          </cell>
          <cell r="R128" t="str">
            <v>3023.001.01</v>
          </cell>
          <cell r="S128" t="str">
            <v>3023.103.01</v>
          </cell>
          <cell r="T128" t="str">
            <v>40</v>
          </cell>
          <cell r="U128" t="str">
            <v>Mietwohnanlage</v>
          </cell>
          <cell r="V128"/>
          <cell r="W128" t="str">
            <v>TN04</v>
          </cell>
          <cell r="X128" t="str">
            <v>Wohnen</v>
          </cell>
          <cell r="Y128" t="str">
            <v>Wohnen</v>
          </cell>
          <cell r="Z128" t="str">
            <v>Berlin</v>
          </cell>
          <cell r="AA128" t="str">
            <v>12619</v>
          </cell>
          <cell r="AB128" t="str">
            <v>Berlin</v>
          </cell>
          <cell r="AC128" t="str">
            <v>Marzahn-Hellersdorf</v>
          </cell>
          <cell r="AD128" t="str">
            <v>Hellersdorf</v>
          </cell>
          <cell r="AE128" t="str">
            <v>Teterower Ring 35</v>
          </cell>
          <cell r="AF128" t="str">
            <v>3023/3023/3023/2008/0001</v>
          </cell>
          <cell r="AG128">
            <v>2008</v>
          </cell>
          <cell r="AH128" t="str">
            <v>LBB10 LBB Fonds 10 Standort 01 Teilgarantie 04</v>
          </cell>
          <cell r="AI128">
            <v>1</v>
          </cell>
          <cell r="AJ128">
            <v>311</v>
          </cell>
          <cell r="AK128">
            <v>0</v>
          </cell>
          <cell r="AL128">
            <v>18219.449999999979</v>
          </cell>
          <cell r="AM128">
            <v>793.17000000000007</v>
          </cell>
          <cell r="AN128">
            <v>451.61</v>
          </cell>
          <cell r="AO128">
            <v>451.61</v>
          </cell>
          <cell r="AP128">
            <v>7026</v>
          </cell>
          <cell r="AQ128" t="str">
            <v>3023.103.01</v>
          </cell>
          <cell r="AR128">
            <v>14</v>
          </cell>
          <cell r="AS128">
            <v>6</v>
          </cell>
          <cell r="AT128" t="str">
            <v>WEG</v>
          </cell>
          <cell r="AU128" t="str">
            <v>-</v>
          </cell>
          <cell r="AV128" t="str">
            <v>-</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cell r="BJ128" t="str">
            <v>W</v>
          </cell>
          <cell r="BK128" t="str">
            <v>W</v>
          </cell>
          <cell r="BL128" t="str">
            <v>G</v>
          </cell>
          <cell r="BM128" t="str">
            <v>G</v>
          </cell>
          <cell r="BN128" t="str">
            <v>G</v>
          </cell>
          <cell r="BO128" t="str">
            <v>G</v>
          </cell>
          <cell r="BP128" t="str">
            <v>G</v>
          </cell>
          <cell r="BQ128" t="str">
            <v>entfällt</v>
          </cell>
          <cell r="BR128" t="str">
            <v>entfällt</v>
          </cell>
          <cell r="BS128" t="str">
            <v>entfällt</v>
          </cell>
          <cell r="BT128" t="str">
            <v>entfällt</v>
          </cell>
          <cell r="BU128" t="str">
            <v>entfällt</v>
          </cell>
          <cell r="BV128" t="str">
            <v>entfällt</v>
          </cell>
          <cell r="BW128" t="str">
            <v>entfällt</v>
          </cell>
          <cell r="BX128" t="str">
            <v>entfällt</v>
          </cell>
          <cell r="BY128" t="str">
            <v>entfällt</v>
          </cell>
          <cell r="BZ128">
            <v>70050.699999999983</v>
          </cell>
          <cell r="CA128">
            <v>3.8448306617378716</v>
          </cell>
          <cell r="CB128">
            <v>10245.261</v>
          </cell>
          <cell r="CC128">
            <v>2675.3620000000001</v>
          </cell>
          <cell r="CD128">
            <v>6969.8680000000004</v>
          </cell>
          <cell r="CE128">
            <v>1448.8510000000001</v>
          </cell>
          <cell r="CF128">
            <v>0</v>
          </cell>
          <cell r="CG128">
            <v>0</v>
          </cell>
          <cell r="CH128">
            <v>611</v>
          </cell>
          <cell r="CI128">
            <v>143.73699999999999</v>
          </cell>
          <cell r="CJ128">
            <v>3748.5720000000001</v>
          </cell>
          <cell r="CK128">
            <v>0</v>
          </cell>
          <cell r="CL128">
            <v>0</v>
          </cell>
          <cell r="CM128">
            <v>0</v>
          </cell>
          <cell r="CN128">
            <v>0</v>
          </cell>
          <cell r="CO128">
            <v>1243.1489999999999</v>
          </cell>
          <cell r="CP128">
            <v>123</v>
          </cell>
          <cell r="CQ128">
            <v>0</v>
          </cell>
          <cell r="CR128">
            <v>99.111000000000004</v>
          </cell>
          <cell r="CS128">
            <v>2</v>
          </cell>
          <cell r="CT128">
            <v>0</v>
          </cell>
          <cell r="CU128">
            <v>79</v>
          </cell>
          <cell r="CV128">
            <v>0</v>
          </cell>
          <cell r="CW128">
            <v>48</v>
          </cell>
          <cell r="CX128">
            <v>231.55600000000001</v>
          </cell>
          <cell r="CY128">
            <v>233.524</v>
          </cell>
          <cell r="CZ128">
            <v>49.119</v>
          </cell>
          <cell r="DA128">
            <v>0</v>
          </cell>
          <cell r="DB128">
            <v>0</v>
          </cell>
          <cell r="DC128">
            <v>0</v>
          </cell>
          <cell r="DD128">
            <v>0</v>
          </cell>
          <cell r="DE128">
            <v>93</v>
          </cell>
          <cell r="DF128">
            <v>0</v>
          </cell>
          <cell r="DG128">
            <v>6</v>
          </cell>
          <cell r="DH128">
            <v>0</v>
          </cell>
          <cell r="DI128">
            <v>601</v>
          </cell>
          <cell r="DJ128">
            <v>0</v>
          </cell>
          <cell r="DK128">
            <v>127</v>
          </cell>
          <cell r="DL128">
            <v>0</v>
          </cell>
          <cell r="DM128">
            <v>773.06</v>
          </cell>
          <cell r="DN128">
            <v>0</v>
          </cell>
          <cell r="DO128">
            <v>0</v>
          </cell>
          <cell r="DP128">
            <v>0</v>
          </cell>
          <cell r="DQ128">
            <v>1701.97</v>
          </cell>
          <cell r="DR128">
            <v>58.8</v>
          </cell>
          <cell r="DS128">
            <v>0</v>
          </cell>
          <cell r="DT128">
            <v>1760.77</v>
          </cell>
          <cell r="DU128">
            <v>0</v>
          </cell>
          <cell r="DV128">
            <v>0</v>
          </cell>
          <cell r="DW128">
            <v>0</v>
          </cell>
          <cell r="DX128">
            <v>0</v>
          </cell>
          <cell r="DY128">
            <v>0</v>
          </cell>
          <cell r="DZ128">
            <v>0</v>
          </cell>
          <cell r="EA128">
            <v>2023.23</v>
          </cell>
          <cell r="EB128">
            <v>731.92</v>
          </cell>
          <cell r="EC128">
            <v>0</v>
          </cell>
          <cell r="ED128">
            <v>0</v>
          </cell>
          <cell r="EE128">
            <v>0</v>
          </cell>
          <cell r="EF128">
            <v>2755.15</v>
          </cell>
          <cell r="EG128">
            <v>0</v>
          </cell>
          <cell r="EH128">
            <v>0</v>
          </cell>
          <cell r="EI128">
            <v>0</v>
          </cell>
          <cell r="EJ128">
            <v>0</v>
          </cell>
          <cell r="EK128">
            <v>0</v>
          </cell>
          <cell r="EL128">
            <v>1.44</v>
          </cell>
          <cell r="EM128">
            <v>238</v>
          </cell>
          <cell r="EN128">
            <v>440.32</v>
          </cell>
          <cell r="EO128">
            <v>1</v>
          </cell>
          <cell r="EP128" t="str">
            <v>nein, WEG</v>
          </cell>
          <cell r="EQ128"/>
          <cell r="ER128">
            <v>1760.77</v>
          </cell>
          <cell r="ES128"/>
          <cell r="ET128"/>
          <cell r="EU128"/>
          <cell r="EV128">
            <v>22133.229619979484</v>
          </cell>
          <cell r="EW128">
            <v>220.64470007231296</v>
          </cell>
          <cell r="EX128">
            <v>16861.985582977719</v>
          </cell>
          <cell r="EY128">
            <v>1413.9568359341997</v>
          </cell>
          <cell r="EZ128">
            <v>22468.091510763832</v>
          </cell>
          <cell r="FA128">
            <v>113.67031320373489</v>
          </cell>
          <cell r="FB128">
            <v>6828.8893748461815</v>
          </cell>
          <cell r="FC128">
            <v>10.232062222527547</v>
          </cell>
          <cell r="FD128">
            <v>70050.7</v>
          </cell>
        </row>
        <row r="129">
          <cell r="I129">
            <v>2020</v>
          </cell>
          <cell r="J129" t="str">
            <v>Heringsdorfer, Ludwigsluster, Bansiner, HAST/Trafo</v>
          </cell>
          <cell r="K129" t="str">
            <v>Team 02</v>
          </cell>
          <cell r="L129" t="str">
            <v>Team 7 &amp; 8</v>
          </cell>
          <cell r="M129" t="str">
            <v>Gauger, Sebastian</v>
          </cell>
          <cell r="N129" t="str">
            <v>Krause, Jörn Peter</v>
          </cell>
          <cell r="O129" t="str">
            <v>Kocarek, Robert</v>
          </cell>
          <cell r="P129" t="str">
            <v>/ Hilbrecht, Dirk</v>
          </cell>
          <cell r="Q129" t="str">
            <v>Šoš, Petra</v>
          </cell>
          <cell r="R129" t="str">
            <v>3023.001.01</v>
          </cell>
          <cell r="S129" t="str">
            <v>3023.104.01</v>
          </cell>
          <cell r="T129" t="str">
            <v>40</v>
          </cell>
          <cell r="U129" t="str">
            <v>Mietwohnanlage</v>
          </cell>
          <cell r="V129"/>
          <cell r="W129" t="str">
            <v>TN04</v>
          </cell>
          <cell r="X129" t="str">
            <v>Wohnen</v>
          </cell>
          <cell r="Y129" t="str">
            <v>Wohnen</v>
          </cell>
          <cell r="Z129" t="str">
            <v>Berlin</v>
          </cell>
          <cell r="AA129" t="str">
            <v>12619</v>
          </cell>
          <cell r="AB129" t="str">
            <v>Berlin</v>
          </cell>
          <cell r="AC129" t="str">
            <v>Marzahn-Hellersdorf</v>
          </cell>
          <cell r="AD129" t="str">
            <v>Hellersdorf</v>
          </cell>
          <cell r="AE129" t="str">
            <v>Heringsdorfer, Ludwigsluster, Bansiner, HAST/Trafo</v>
          </cell>
          <cell r="AF129" t="str">
            <v>3023/3023/3023/2020/0001</v>
          </cell>
          <cell r="AG129">
            <v>2020</v>
          </cell>
          <cell r="AH129" t="str">
            <v>LBB10 LBB Fonds 10 Standort 01 Teilgarantie 90</v>
          </cell>
          <cell r="AI129">
            <v>1</v>
          </cell>
          <cell r="AJ129">
            <v>3</v>
          </cell>
          <cell r="AK129">
            <v>0</v>
          </cell>
          <cell r="AL129">
            <v>491</v>
          </cell>
          <cell r="AM129">
            <v>0</v>
          </cell>
          <cell r="AN129">
            <v>0</v>
          </cell>
          <cell r="AO129">
            <v>0</v>
          </cell>
          <cell r="AP129" t="str">
            <v>-</v>
          </cell>
          <cell r="AQ129" t="str">
            <v>3023.104.01</v>
          </cell>
          <cell r="AR129">
            <v>0</v>
          </cell>
          <cell r="AS129"/>
          <cell r="AT129">
            <v>3</v>
          </cell>
          <cell r="AU129">
            <v>36161</v>
          </cell>
          <cell r="AV129">
            <v>46387</v>
          </cell>
          <cell r="AW129">
            <v>36161</v>
          </cell>
          <cell r="AX129">
            <v>46387</v>
          </cell>
          <cell r="AY129" t="str">
            <v>-</v>
          </cell>
          <cell r="AZ129" t="str">
            <v>-</v>
          </cell>
          <cell r="BA129" t="str">
            <v>-</v>
          </cell>
          <cell r="BB129" t="str">
            <v>-</v>
          </cell>
          <cell r="BC129">
            <v>36161</v>
          </cell>
          <cell r="BD129">
            <v>46387</v>
          </cell>
          <cell r="BE129" t="str">
            <v>-</v>
          </cell>
          <cell r="BF129" t="str">
            <v>-</v>
          </cell>
          <cell r="BG129">
            <v>37926</v>
          </cell>
          <cell r="BH129">
            <v>46387</v>
          </cell>
          <cell r="BI129"/>
          <cell r="BJ129" t="str">
            <v>W</v>
          </cell>
          <cell r="BK129" t="str">
            <v>W</v>
          </cell>
          <cell r="BL129" t="str">
            <v>G</v>
          </cell>
          <cell r="BM129" t="str">
            <v>G</v>
          </cell>
          <cell r="BN129" t="str">
            <v>enfällt</v>
          </cell>
          <cell r="BO129" t="str">
            <v>enfällt</v>
          </cell>
          <cell r="BP129" t="str">
            <v>G</v>
          </cell>
          <cell r="BQ129" t="str">
            <v>entfällt</v>
          </cell>
          <cell r="BR129" t="str">
            <v>W3</v>
          </cell>
          <cell r="BS129" t="str">
            <v>W3</v>
          </cell>
          <cell r="BT129" t="str">
            <v>G3</v>
          </cell>
          <cell r="BU129" t="str">
            <v>G3</v>
          </cell>
          <cell r="BV129" t="str">
            <v>enfällt3</v>
          </cell>
          <cell r="BW129" t="str">
            <v>enfällt3</v>
          </cell>
          <cell r="BX129" t="str">
            <v>G3</v>
          </cell>
          <cell r="BY129" t="str">
            <v>entfällt</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v>
          </cell>
          <cell r="EE129">
            <v>0</v>
          </cell>
          <cell r="EF129">
            <v>0</v>
          </cell>
          <cell r="EG129">
            <v>0</v>
          </cell>
          <cell r="EH129">
            <v>0</v>
          </cell>
          <cell r="EI129">
            <v>0</v>
          </cell>
          <cell r="EJ129">
            <v>0</v>
          </cell>
          <cell r="EK129">
            <v>0</v>
          </cell>
          <cell r="EL129">
            <v>0</v>
          </cell>
          <cell r="EM129">
            <v>0</v>
          </cell>
          <cell r="EN129">
            <v>0</v>
          </cell>
          <cell r="EO129">
            <v>1</v>
          </cell>
          <cell r="EP129" t="str">
            <v>ja</v>
          </cell>
          <cell r="EQ129"/>
          <cell r="ER129">
            <v>0</v>
          </cell>
          <cell r="ES129">
            <v>0</v>
          </cell>
          <cell r="ET129" t="str">
            <v>entfällt</v>
          </cell>
          <cell r="EU129" t="str">
            <v>entfällt</v>
          </cell>
          <cell r="EV129">
            <v>0</v>
          </cell>
          <cell r="EW129">
            <v>0</v>
          </cell>
          <cell r="EX129">
            <v>0</v>
          </cell>
          <cell r="EY129">
            <v>0</v>
          </cell>
          <cell r="EZ129">
            <v>0</v>
          </cell>
          <cell r="FA129">
            <v>0</v>
          </cell>
          <cell r="FB129">
            <v>0</v>
          </cell>
          <cell r="FC129">
            <v>0</v>
          </cell>
          <cell r="FD129">
            <v>0</v>
          </cell>
        </row>
        <row r="130">
          <cell r="I130">
            <v>146</v>
          </cell>
          <cell r="J130" t="str">
            <v>Tollensestr. 18, 22</v>
          </cell>
          <cell r="K130" t="str">
            <v>Team 03</v>
          </cell>
          <cell r="L130" t="str">
            <v>Team 1 &amp; 2</v>
          </cell>
          <cell r="M130" t="str">
            <v>Gauger, Sebastian</v>
          </cell>
          <cell r="N130" t="str">
            <v>Trettin, Sabrina</v>
          </cell>
          <cell r="O130" t="str">
            <v>Kaiser, Ramona</v>
          </cell>
          <cell r="P130" t="str">
            <v>Grieger, Tobias | Team Hellersdorf</v>
          </cell>
          <cell r="Q130" t="str">
            <v>Engel, Kerstin</v>
          </cell>
          <cell r="R130" t="str">
            <v>3023.001.02</v>
          </cell>
          <cell r="S130" t="str">
            <v>3023.200.01</v>
          </cell>
          <cell r="T130" t="str">
            <v>40</v>
          </cell>
          <cell r="U130" t="str">
            <v>Mietwohnanlage</v>
          </cell>
          <cell r="V130"/>
          <cell r="W130" t="str">
            <v>TN04</v>
          </cell>
          <cell r="X130" t="str">
            <v>Wohnen</v>
          </cell>
          <cell r="Y130" t="str">
            <v>Wohnen</v>
          </cell>
          <cell r="Z130" t="str">
            <v>Berlin</v>
          </cell>
          <cell r="AA130" t="str">
            <v>12619</v>
          </cell>
          <cell r="AB130" t="str">
            <v>Berlin</v>
          </cell>
          <cell r="AC130" t="str">
            <v>Marzahn-Hellersdorf</v>
          </cell>
          <cell r="AD130" t="str">
            <v>Hellersdorf</v>
          </cell>
          <cell r="AE130" t="str">
            <v>Tollensestraße 18</v>
          </cell>
          <cell r="AF130" t="str">
            <v>3023/3031/1100/0146/0001</v>
          </cell>
          <cell r="AG130">
            <v>146</v>
          </cell>
          <cell r="AH130" t="str">
            <v>LBB10 LBB Fonds 10 Standort 01 Teilgarantie 16</v>
          </cell>
          <cell r="AI130">
            <v>1</v>
          </cell>
          <cell r="AJ130">
            <v>91</v>
          </cell>
          <cell r="AK130">
            <v>0</v>
          </cell>
          <cell r="AL130">
            <v>5283.819999999997</v>
          </cell>
          <cell r="AM130">
            <v>781</v>
          </cell>
          <cell r="AN130">
            <v>561</v>
          </cell>
          <cell r="AO130">
            <v>561</v>
          </cell>
          <cell r="AP130" t="str">
            <v>-</v>
          </cell>
          <cell r="AQ130" t="str">
            <v>3023.200.01</v>
          </cell>
          <cell r="AR130">
            <v>5</v>
          </cell>
          <cell r="AS130">
            <v>2</v>
          </cell>
          <cell r="AT130">
            <v>3</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cell r="BJ130" t="str">
            <v>G</v>
          </cell>
          <cell r="BK130" t="str">
            <v>G</v>
          </cell>
          <cell r="BL130" t="str">
            <v>G</v>
          </cell>
          <cell r="BM130" t="str">
            <v>G</v>
          </cell>
          <cell r="BN130" t="str">
            <v>G</v>
          </cell>
          <cell r="BO130" t="str">
            <v>G</v>
          </cell>
          <cell r="BP130" t="str">
            <v>G</v>
          </cell>
          <cell r="BQ130" t="str">
            <v>entfällt</v>
          </cell>
          <cell r="BR130" t="str">
            <v>G3</v>
          </cell>
          <cell r="BS130" t="str">
            <v>G3</v>
          </cell>
          <cell r="BT130" t="str">
            <v>G3</v>
          </cell>
          <cell r="BU130" t="str">
            <v>G3</v>
          </cell>
          <cell r="BV130" t="str">
            <v>G3</v>
          </cell>
          <cell r="BW130" t="str">
            <v>G3</v>
          </cell>
          <cell r="BX130" t="str">
            <v>G3</v>
          </cell>
          <cell r="BY130" t="str">
            <v>entfällt</v>
          </cell>
          <cell r="BZ130">
            <v>14687.620000000003</v>
          </cell>
          <cell r="CA130">
            <v>2.7797351158820724</v>
          </cell>
          <cell r="CB130">
            <v>2625.877</v>
          </cell>
          <cell r="CC130">
            <v>1469.944</v>
          </cell>
          <cell r="CD130">
            <v>938.86199999999997</v>
          </cell>
          <cell r="CE130">
            <v>293.62900000000002</v>
          </cell>
          <cell r="CF130">
            <v>17.530999999999999</v>
          </cell>
          <cell r="CG130">
            <v>0</v>
          </cell>
          <cell r="CH130">
            <v>0</v>
          </cell>
          <cell r="CI130">
            <v>1.2789999999999999</v>
          </cell>
          <cell r="CJ130">
            <v>216.32599999999999</v>
          </cell>
          <cell r="CK130">
            <v>0</v>
          </cell>
          <cell r="CL130">
            <v>0</v>
          </cell>
          <cell r="CM130">
            <v>0</v>
          </cell>
          <cell r="CN130">
            <v>0</v>
          </cell>
          <cell r="CO130">
            <v>410.09699999999998</v>
          </cell>
          <cell r="CP130">
            <v>128</v>
          </cell>
          <cell r="CQ130">
            <v>0</v>
          </cell>
          <cell r="CR130">
            <v>0</v>
          </cell>
          <cell r="CS130">
            <v>0</v>
          </cell>
          <cell r="CT130">
            <v>0</v>
          </cell>
          <cell r="CU130">
            <v>26</v>
          </cell>
          <cell r="CV130">
            <v>0</v>
          </cell>
          <cell r="CW130">
            <v>0</v>
          </cell>
          <cell r="CX130">
            <v>0</v>
          </cell>
          <cell r="CY130">
            <v>217.072</v>
          </cell>
          <cell r="CZ130">
            <v>0</v>
          </cell>
          <cell r="DA130">
            <v>0</v>
          </cell>
          <cell r="DB130">
            <v>0</v>
          </cell>
          <cell r="DC130">
            <v>0</v>
          </cell>
          <cell r="DD130">
            <v>0</v>
          </cell>
          <cell r="DE130">
            <v>120</v>
          </cell>
          <cell r="DF130">
            <v>0</v>
          </cell>
          <cell r="DG130">
            <v>7</v>
          </cell>
          <cell r="DH130">
            <v>0</v>
          </cell>
          <cell r="DI130">
            <v>0</v>
          </cell>
          <cell r="DJ130">
            <v>0</v>
          </cell>
          <cell r="DK130">
            <v>0</v>
          </cell>
          <cell r="DL130">
            <v>0</v>
          </cell>
          <cell r="DM130">
            <v>218.73</v>
          </cell>
          <cell r="DN130">
            <v>0</v>
          </cell>
          <cell r="DO130">
            <v>0</v>
          </cell>
          <cell r="DP130">
            <v>0</v>
          </cell>
          <cell r="DQ130">
            <v>671.71</v>
          </cell>
          <cell r="DR130">
            <v>14.82</v>
          </cell>
          <cell r="DS130">
            <v>0</v>
          </cell>
          <cell r="DT130">
            <v>686.53000000000009</v>
          </cell>
          <cell r="DU130">
            <v>0</v>
          </cell>
          <cell r="DV130">
            <v>0</v>
          </cell>
          <cell r="DW130">
            <v>0</v>
          </cell>
          <cell r="DX130">
            <v>0</v>
          </cell>
          <cell r="DY130">
            <v>0</v>
          </cell>
          <cell r="DZ130">
            <v>0</v>
          </cell>
          <cell r="EA130">
            <v>3.08</v>
          </cell>
          <cell r="EB130">
            <v>0</v>
          </cell>
          <cell r="EC130">
            <v>0</v>
          </cell>
          <cell r="ED130">
            <v>0</v>
          </cell>
          <cell r="EE130">
            <v>0</v>
          </cell>
          <cell r="EF130">
            <v>3.08</v>
          </cell>
          <cell r="EG130">
            <v>970.39</v>
          </cell>
          <cell r="EH130">
            <v>0</v>
          </cell>
          <cell r="EI130">
            <v>0</v>
          </cell>
          <cell r="EJ130">
            <v>0</v>
          </cell>
          <cell r="EK130">
            <v>970.39</v>
          </cell>
          <cell r="EL130">
            <v>0</v>
          </cell>
          <cell r="EM130">
            <v>148</v>
          </cell>
          <cell r="EN130">
            <v>193.13</v>
          </cell>
          <cell r="EO130">
            <v>1</v>
          </cell>
          <cell r="EP130" t="str">
            <v>ja</v>
          </cell>
          <cell r="EQ130">
            <v>504.61</v>
          </cell>
          <cell r="ER130">
            <v>1155.3899999999999</v>
          </cell>
          <cell r="ES130">
            <v>1660</v>
          </cell>
          <cell r="ET130" t="str">
            <v>entfällt</v>
          </cell>
          <cell r="EU130" t="str">
            <v>entfällt</v>
          </cell>
          <cell r="EV130">
            <v>4640.7026058412439</v>
          </cell>
          <cell r="EW130">
            <v>46.262856897591412</v>
          </cell>
          <cell r="EX130">
            <v>3535.4741164364568</v>
          </cell>
          <cell r="EY130">
            <v>296.46614098936743</v>
          </cell>
          <cell r="EZ130">
            <v>4710.9135274212131</v>
          </cell>
          <cell r="FA130">
            <v>23.833400174694063</v>
          </cell>
          <cell r="FB130">
            <v>1431.8219826465447</v>
          </cell>
          <cell r="FC130">
            <v>2.1453695928925778</v>
          </cell>
          <cell r="FD130">
            <v>14687.620000000003</v>
          </cell>
        </row>
        <row r="131">
          <cell r="I131">
            <v>14</v>
          </cell>
          <cell r="J131" t="str">
            <v>Kulbeweg 23, 25, 28, 30, 32</v>
          </cell>
          <cell r="K131" t="str">
            <v>Team 03</v>
          </cell>
          <cell r="L131" t="str">
            <v>Team 3 &amp; 4</v>
          </cell>
          <cell r="M131" t="str">
            <v>Gauger, Sebastian</v>
          </cell>
          <cell r="N131" t="str">
            <v>Trettin, Sabrina</v>
          </cell>
          <cell r="O131" t="str">
            <v>Özdemir, Ali</v>
          </cell>
          <cell r="P131" t="str">
            <v>Beimler, Andreas | Nemetz, Reinhard</v>
          </cell>
          <cell r="Q131" t="str">
            <v>Winkler, Anna</v>
          </cell>
          <cell r="R131" t="str">
            <v>3023.006.02</v>
          </cell>
          <cell r="S131" t="str">
            <v>3023.200.06</v>
          </cell>
          <cell r="T131" t="str">
            <v>43</v>
          </cell>
          <cell r="U131" t="str">
            <v>Apartmentanlage Beschäftigtenwohnen</v>
          </cell>
          <cell r="V131"/>
          <cell r="W131" t="str">
            <v>TN05</v>
          </cell>
          <cell r="X131" t="str">
            <v>Apartment</v>
          </cell>
          <cell r="Y131" t="str">
            <v>Apartment</v>
          </cell>
          <cell r="Z131" t="str">
            <v>Berlin</v>
          </cell>
          <cell r="AA131" t="str">
            <v>13587</v>
          </cell>
          <cell r="AB131" t="str">
            <v>Berlin</v>
          </cell>
          <cell r="AC131" t="str">
            <v>Spandau</v>
          </cell>
          <cell r="AD131" t="str">
            <v>Hakenfelde</v>
          </cell>
          <cell r="AE131" t="str">
            <v>Kulbeweg 23</v>
          </cell>
          <cell r="AF131" t="str">
            <v>3023/3029/1100/0014/0001</v>
          </cell>
          <cell r="AG131">
            <v>14</v>
          </cell>
          <cell r="AH131" t="str">
            <v>LBB10 LBB Fonds 10 Standort 06 Teilgarantie 04</v>
          </cell>
          <cell r="AI131">
            <v>1</v>
          </cell>
          <cell r="AJ131">
            <v>192</v>
          </cell>
          <cell r="AK131">
            <v>0</v>
          </cell>
          <cell r="AL131">
            <v>12388.54</v>
          </cell>
          <cell r="AM131">
            <v>450.64</v>
          </cell>
          <cell r="AN131">
            <v>450.64</v>
          </cell>
          <cell r="AO131">
            <v>0</v>
          </cell>
          <cell r="AP131" t="str">
            <v>-</v>
          </cell>
          <cell r="AQ131" t="str">
            <v>3023.200.06</v>
          </cell>
          <cell r="AR131">
            <v>4</v>
          </cell>
          <cell r="AS131">
            <v>5</v>
          </cell>
          <cell r="AT131">
            <v>6</v>
          </cell>
          <cell r="AU131" t="str">
            <v>-</v>
          </cell>
          <cell r="AV131" t="str">
            <v>-</v>
          </cell>
          <cell r="AW131" t="str">
            <v>-</v>
          </cell>
          <cell r="AX131" t="str">
            <v>-</v>
          </cell>
          <cell r="AY131" t="str">
            <v>-</v>
          </cell>
          <cell r="AZ131" t="str">
            <v>-</v>
          </cell>
          <cell r="BA131" t="str">
            <v>-</v>
          </cell>
          <cell r="BB131" t="str">
            <v>-</v>
          </cell>
          <cell r="BC131" t="str">
            <v>-</v>
          </cell>
          <cell r="BD131" t="str">
            <v>-</v>
          </cell>
          <cell r="BE131" t="str">
            <v>-</v>
          </cell>
          <cell r="BF131" t="str">
            <v>-</v>
          </cell>
          <cell r="BG131" t="str">
            <v>-</v>
          </cell>
          <cell r="BH131" t="str">
            <v>-</v>
          </cell>
          <cell r="BI131"/>
          <cell r="BJ131" t="str">
            <v>A</v>
          </cell>
          <cell r="BK131" t="str">
            <v>A</v>
          </cell>
          <cell r="BL131" t="str">
            <v>G</v>
          </cell>
          <cell r="BM131" t="str">
            <v>G</v>
          </cell>
          <cell r="BN131" t="str">
            <v>G</v>
          </cell>
          <cell r="BO131" t="str">
            <v>G</v>
          </cell>
          <cell r="BP131" t="str">
            <v>G</v>
          </cell>
          <cell r="BQ131" t="str">
            <v>A</v>
          </cell>
          <cell r="BR131" t="str">
            <v>A6</v>
          </cell>
          <cell r="BS131" t="str">
            <v>A6</v>
          </cell>
          <cell r="BT131" t="str">
            <v>G6</v>
          </cell>
          <cell r="BU131" t="str">
            <v>G6</v>
          </cell>
          <cell r="BV131" t="str">
            <v>G6</v>
          </cell>
          <cell r="BW131" t="str">
            <v>G6</v>
          </cell>
          <cell r="BX131" t="str">
            <v>G6</v>
          </cell>
          <cell r="BY131" t="str">
            <v>A6</v>
          </cell>
          <cell r="BZ131">
            <v>49000</v>
          </cell>
          <cell r="CA131">
            <v>4.0209075995448771</v>
          </cell>
          <cell r="CB131">
            <v>13668.053</v>
          </cell>
          <cell r="CC131">
            <v>3457.8180000000002</v>
          </cell>
          <cell r="CD131">
            <v>0</v>
          </cell>
          <cell r="CE131">
            <v>2450.69</v>
          </cell>
          <cell r="CF131">
            <v>8.2110000000000003</v>
          </cell>
          <cell r="CG131">
            <v>0</v>
          </cell>
          <cell r="CH131">
            <v>0</v>
          </cell>
          <cell r="CI131">
            <v>6.9130000000000003</v>
          </cell>
          <cell r="CJ131">
            <v>4547.085</v>
          </cell>
          <cell r="CK131">
            <v>0</v>
          </cell>
          <cell r="CL131">
            <v>0</v>
          </cell>
          <cell r="CM131">
            <v>0</v>
          </cell>
          <cell r="CN131">
            <v>0</v>
          </cell>
          <cell r="CO131">
            <v>2879.279</v>
          </cell>
          <cell r="CP131">
            <v>467</v>
          </cell>
          <cell r="CQ131">
            <v>0</v>
          </cell>
          <cell r="CR131">
            <v>71.647000000000006</v>
          </cell>
          <cell r="CS131">
            <v>0</v>
          </cell>
          <cell r="CT131">
            <v>0</v>
          </cell>
          <cell r="CU131">
            <v>94</v>
          </cell>
          <cell r="CV131">
            <v>0</v>
          </cell>
          <cell r="CW131">
            <v>116</v>
          </cell>
          <cell r="CX131">
            <v>43.512999999999998</v>
          </cell>
          <cell r="CY131">
            <v>141.935</v>
          </cell>
          <cell r="CZ131">
            <v>28.762</v>
          </cell>
          <cell r="DA131">
            <v>163</v>
          </cell>
          <cell r="DB131">
            <v>0</v>
          </cell>
          <cell r="DC131">
            <v>0</v>
          </cell>
          <cell r="DD131">
            <v>0</v>
          </cell>
          <cell r="DE131">
            <v>436</v>
          </cell>
          <cell r="DF131">
            <v>0</v>
          </cell>
          <cell r="DG131">
            <v>0</v>
          </cell>
          <cell r="DH131">
            <v>0</v>
          </cell>
          <cell r="DI131">
            <v>217</v>
          </cell>
          <cell r="DJ131">
            <v>0</v>
          </cell>
          <cell r="DK131">
            <v>0</v>
          </cell>
          <cell r="DL131">
            <v>0</v>
          </cell>
          <cell r="DM131">
            <v>751.11400000000003</v>
          </cell>
          <cell r="DN131">
            <v>0</v>
          </cell>
          <cell r="DO131">
            <v>0</v>
          </cell>
          <cell r="DP131">
            <v>0</v>
          </cell>
          <cell r="DQ131">
            <v>1690.25</v>
          </cell>
          <cell r="DR131">
            <v>0</v>
          </cell>
          <cell r="DS131">
            <v>0</v>
          </cell>
          <cell r="DT131">
            <v>1690.25</v>
          </cell>
          <cell r="DU131">
            <v>0</v>
          </cell>
          <cell r="DV131">
            <v>0</v>
          </cell>
          <cell r="DW131">
            <v>0</v>
          </cell>
          <cell r="DX131">
            <v>0</v>
          </cell>
          <cell r="DY131">
            <v>0</v>
          </cell>
          <cell r="DZ131">
            <v>0</v>
          </cell>
          <cell r="EA131">
            <v>491.46</v>
          </cell>
          <cell r="EB131">
            <v>1470.47</v>
          </cell>
          <cell r="EC131">
            <v>3.39</v>
          </cell>
          <cell r="ED131">
            <v>0</v>
          </cell>
          <cell r="EE131">
            <v>0</v>
          </cell>
          <cell r="EF131">
            <v>1965.3200000000002</v>
          </cell>
          <cell r="EG131">
            <v>49.75</v>
          </cell>
          <cell r="EH131">
            <v>0</v>
          </cell>
          <cell r="EI131">
            <v>0</v>
          </cell>
          <cell r="EJ131">
            <v>0</v>
          </cell>
          <cell r="EK131">
            <v>49.75</v>
          </cell>
          <cell r="EL131">
            <v>3.57</v>
          </cell>
          <cell r="EM131">
            <v>267</v>
          </cell>
          <cell r="EN131">
            <v>538.12</v>
          </cell>
          <cell r="EO131">
            <v>1</v>
          </cell>
          <cell r="EP131" t="str">
            <v>ja</v>
          </cell>
          <cell r="EQ131">
            <v>592.86</v>
          </cell>
          <cell r="ER131">
            <v>3112.46</v>
          </cell>
          <cell r="ES131">
            <v>3705.32</v>
          </cell>
          <cell r="ET131">
            <v>4</v>
          </cell>
          <cell r="EU131">
            <v>16</v>
          </cell>
          <cell r="EV131">
            <v>0</v>
          </cell>
          <cell r="EW131">
            <v>31452.768991230008</v>
          </cell>
          <cell r="EX131">
            <v>3783.7863008546806</v>
          </cell>
          <cell r="EY131">
            <v>2.4791281030002095</v>
          </cell>
          <cell r="EZ131">
            <v>8258.938218132007</v>
          </cell>
          <cell r="FA131">
            <v>0</v>
          </cell>
          <cell r="FB131">
            <v>1205.3765440888253</v>
          </cell>
          <cell r="FC131">
            <v>4296.6508175914778</v>
          </cell>
          <cell r="FD131">
            <v>49000</v>
          </cell>
        </row>
        <row r="132">
          <cell r="I132">
            <v>112</v>
          </cell>
          <cell r="J132" t="str">
            <v>Siegfriedstraße 185-190</v>
          </cell>
          <cell r="K132" t="str">
            <v>Team 03</v>
          </cell>
          <cell r="L132" t="str">
            <v>Team 3 &amp; 4</v>
          </cell>
          <cell r="M132" t="str">
            <v>Gauger, Sebastian</v>
          </cell>
          <cell r="N132" t="str">
            <v>Trettin, Sabrina</v>
          </cell>
          <cell r="O132" t="str">
            <v>Swizewska, Izabela</v>
          </cell>
          <cell r="P132" t="str">
            <v>Vogt, David | Nemetz, Reinhard</v>
          </cell>
          <cell r="Q132" t="str">
            <v>Gros, Rahel</v>
          </cell>
          <cell r="R132" t="str">
            <v>3023.011.02</v>
          </cell>
          <cell r="S132" t="str">
            <v>3023.200.11</v>
          </cell>
          <cell r="T132" t="str">
            <v>43</v>
          </cell>
          <cell r="U132" t="str">
            <v>Apartmentanlage Beschäftigtenwohnen</v>
          </cell>
          <cell r="V132"/>
          <cell r="W132" t="str">
            <v>TN05</v>
          </cell>
          <cell r="X132" t="str">
            <v>Apartment</v>
          </cell>
          <cell r="Y132" t="str">
            <v>Apartment</v>
          </cell>
          <cell r="Z132" t="str">
            <v>Berlin</v>
          </cell>
          <cell r="AA132" t="str">
            <v>10365</v>
          </cell>
          <cell r="AB132" t="str">
            <v>Berlin</v>
          </cell>
          <cell r="AC132" t="str">
            <v>Lichtenberg</v>
          </cell>
          <cell r="AD132" t="str">
            <v>Lichtenberg</v>
          </cell>
          <cell r="AE132" t="str">
            <v>Siegfriedstraße 185</v>
          </cell>
          <cell r="AF132" t="str">
            <v>3023/3030/1100/0112/0001</v>
          </cell>
          <cell r="AG132">
            <v>112</v>
          </cell>
          <cell r="AH132" t="str">
            <v>LBB10 LBB Fonds 10 Standort 11 Teilgarantie 03</v>
          </cell>
          <cell r="AI132">
            <v>1</v>
          </cell>
          <cell r="AJ132">
            <v>260</v>
          </cell>
          <cell r="AK132">
            <v>0</v>
          </cell>
          <cell r="AL132">
            <v>18297.389999999945</v>
          </cell>
          <cell r="AM132">
            <v>458.49</v>
          </cell>
          <cell r="AN132">
            <v>458.49</v>
          </cell>
          <cell r="AO132">
            <v>272.95999999999998</v>
          </cell>
          <cell r="AP132" t="str">
            <v>-</v>
          </cell>
          <cell r="AQ132" t="str">
            <v>3023.200.11</v>
          </cell>
          <cell r="AR132">
            <v>9</v>
          </cell>
          <cell r="AS132">
            <v>6</v>
          </cell>
          <cell r="AT132">
            <v>2</v>
          </cell>
          <cell r="AU132" t="str">
            <v>-</v>
          </cell>
          <cell r="AV132" t="str">
            <v>-</v>
          </cell>
          <cell r="AW132" t="str">
            <v>-</v>
          </cell>
          <cell r="AX132" t="str">
            <v>-</v>
          </cell>
          <cell r="AY132" t="str">
            <v>-</v>
          </cell>
          <cell r="AZ132" t="str">
            <v>-</v>
          </cell>
          <cell r="BA132" t="str">
            <v>-</v>
          </cell>
          <cell r="BB132" t="str">
            <v>-</v>
          </cell>
          <cell r="BC132" t="str">
            <v>-</v>
          </cell>
          <cell r="BD132" t="str">
            <v>-</v>
          </cell>
          <cell r="BE132" t="str">
            <v>-</v>
          </cell>
          <cell r="BF132" t="str">
            <v>-</v>
          </cell>
          <cell r="BG132" t="str">
            <v>-</v>
          </cell>
          <cell r="BH132" t="str">
            <v>-</v>
          </cell>
          <cell r="BI132"/>
          <cell r="BJ132" t="str">
            <v>A</v>
          </cell>
          <cell r="BK132" t="str">
            <v>A</v>
          </cell>
          <cell r="BL132" t="str">
            <v>G</v>
          </cell>
          <cell r="BM132" t="str">
            <v>G</v>
          </cell>
          <cell r="BN132" t="str">
            <v>G</v>
          </cell>
          <cell r="BO132" t="str">
            <v>G</v>
          </cell>
          <cell r="BP132" t="str">
            <v>G</v>
          </cell>
          <cell r="BQ132" t="str">
            <v>A</v>
          </cell>
          <cell r="BR132" t="str">
            <v>A2</v>
          </cell>
          <cell r="BS132" t="str">
            <v>A2</v>
          </cell>
          <cell r="BT132" t="str">
            <v>G2</v>
          </cell>
          <cell r="BU132" t="str">
            <v>G2</v>
          </cell>
          <cell r="BV132" t="str">
            <v>G2</v>
          </cell>
          <cell r="BW132" t="str">
            <v>G2</v>
          </cell>
          <cell r="BX132" t="str">
            <v>G2</v>
          </cell>
          <cell r="BY132" t="str">
            <v>A2</v>
          </cell>
          <cell r="BZ132">
            <v>80872</v>
          </cell>
          <cell r="CA132">
            <v>4.42</v>
          </cell>
          <cell r="CB132">
            <v>6401.2110000000002</v>
          </cell>
          <cell r="CC132">
            <v>2157.2190000000001</v>
          </cell>
          <cell r="CD132">
            <v>3054.473</v>
          </cell>
          <cell r="CE132">
            <v>286.29599999999999</v>
          </cell>
          <cell r="CF132">
            <v>0</v>
          </cell>
          <cell r="CG132">
            <v>0</v>
          </cell>
          <cell r="CH132">
            <v>0</v>
          </cell>
          <cell r="CI132">
            <v>67.820999999999998</v>
          </cell>
          <cell r="CJ132">
            <v>1347.405</v>
          </cell>
          <cell r="CK132">
            <v>0</v>
          </cell>
          <cell r="CL132">
            <v>0</v>
          </cell>
          <cell r="CM132">
            <v>0</v>
          </cell>
          <cell r="CN132">
            <v>0</v>
          </cell>
          <cell r="CO132">
            <v>1352.951</v>
          </cell>
          <cell r="CP132">
            <v>509</v>
          </cell>
          <cell r="CQ132">
            <v>0</v>
          </cell>
          <cell r="CR132">
            <v>122.658</v>
          </cell>
          <cell r="CS132">
            <v>0</v>
          </cell>
          <cell r="CT132">
            <v>0</v>
          </cell>
          <cell r="CU132">
            <v>35</v>
          </cell>
          <cell r="CV132">
            <v>0</v>
          </cell>
          <cell r="CW132">
            <v>0</v>
          </cell>
          <cell r="CX132">
            <v>38.409999999999997</v>
          </cell>
          <cell r="CY132">
            <v>1151.1079999999999</v>
          </cell>
          <cell r="CZ132">
            <v>0</v>
          </cell>
          <cell r="DA132">
            <v>241</v>
          </cell>
          <cell r="DB132">
            <v>0</v>
          </cell>
          <cell r="DC132">
            <v>0</v>
          </cell>
          <cell r="DD132">
            <v>0</v>
          </cell>
          <cell r="DE132">
            <v>57</v>
          </cell>
          <cell r="DF132">
            <v>0</v>
          </cell>
          <cell r="DG132">
            <v>0</v>
          </cell>
          <cell r="DH132">
            <v>0</v>
          </cell>
          <cell r="DI132">
            <v>43</v>
          </cell>
          <cell r="DJ132">
            <v>0</v>
          </cell>
          <cell r="DK132">
            <v>0</v>
          </cell>
          <cell r="DL132">
            <v>0</v>
          </cell>
          <cell r="DM132">
            <v>251.386</v>
          </cell>
          <cell r="DN132">
            <v>0</v>
          </cell>
          <cell r="DO132">
            <v>39.75</v>
          </cell>
          <cell r="DP132">
            <v>0</v>
          </cell>
          <cell r="DQ132">
            <v>1390.39</v>
          </cell>
          <cell r="DR132">
            <v>77.48</v>
          </cell>
          <cell r="DS132">
            <v>0</v>
          </cell>
          <cell r="DT132">
            <v>1507.6200000000001</v>
          </cell>
          <cell r="DU132">
            <v>0</v>
          </cell>
          <cell r="DV132">
            <v>0</v>
          </cell>
          <cell r="DW132">
            <v>0</v>
          </cell>
          <cell r="DX132">
            <v>0</v>
          </cell>
          <cell r="DY132">
            <v>0</v>
          </cell>
          <cell r="DZ132">
            <v>0</v>
          </cell>
          <cell r="EA132">
            <v>3482.3</v>
          </cell>
          <cell r="EB132">
            <v>0</v>
          </cell>
          <cell r="EC132">
            <v>0</v>
          </cell>
          <cell r="ED132">
            <v>0</v>
          </cell>
          <cell r="EE132">
            <v>0</v>
          </cell>
          <cell r="EF132">
            <v>3482.3</v>
          </cell>
          <cell r="EG132">
            <v>0</v>
          </cell>
          <cell r="EH132">
            <v>0</v>
          </cell>
          <cell r="EI132">
            <v>0</v>
          </cell>
          <cell r="EJ132">
            <v>0</v>
          </cell>
          <cell r="EK132">
            <v>0</v>
          </cell>
          <cell r="EL132">
            <v>5.7</v>
          </cell>
          <cell r="EM132">
            <v>320</v>
          </cell>
          <cell r="EN132">
            <v>646.79600000000005</v>
          </cell>
          <cell r="EO132">
            <v>1</v>
          </cell>
          <cell r="EP132" t="str">
            <v>ja</v>
          </cell>
          <cell r="EQ132">
            <v>1401.36</v>
          </cell>
          <cell r="ER132">
            <v>3588.5600000000004</v>
          </cell>
          <cell r="ES132">
            <v>4989.92</v>
          </cell>
          <cell r="ET132">
            <v>10</v>
          </cell>
          <cell r="EU132">
            <v>48</v>
          </cell>
          <cell r="EV132">
            <v>0</v>
          </cell>
          <cell r="EW132">
            <v>51911.190486913336</v>
          </cell>
          <cell r="EX132">
            <v>6244.9462392391779</v>
          </cell>
          <cell r="EY132">
            <v>4.0916744478741416</v>
          </cell>
          <cell r="EZ132">
            <v>13630.956154627993</v>
          </cell>
          <cell r="FA132">
            <v>0</v>
          </cell>
          <cell r="FB132">
            <v>1989.4124872153363</v>
          </cell>
          <cell r="FC132">
            <v>7091.4029575562863</v>
          </cell>
          <cell r="FD132">
            <v>80872</v>
          </cell>
        </row>
        <row r="133">
          <cell r="I133">
            <v>2113</v>
          </cell>
          <cell r="J133" t="str">
            <v>Berlin, Krummenseer Str. 2-8, Blumberger Damm 86-98</v>
          </cell>
          <cell r="K133" t="str">
            <v>Team 02</v>
          </cell>
          <cell r="L133" t="str">
            <v>Team 1 &amp; 2</v>
          </cell>
          <cell r="M133" t="str">
            <v>Gauger, Sebastian</v>
          </cell>
          <cell r="N133" t="str">
            <v>Krause, Jörn Peter</v>
          </cell>
          <cell r="O133" t="str">
            <v>Osswad, Katrin</v>
          </cell>
          <cell r="P133" t="str">
            <v>Reile, Birgit</v>
          </cell>
          <cell r="Q133" t="str">
            <v>Engert, Holger</v>
          </cell>
          <cell r="R133" t="str">
            <v>3023.015.02</v>
          </cell>
          <cell r="S133" t="str">
            <v>3023.200.15</v>
          </cell>
          <cell r="T133" t="str">
            <v>40</v>
          </cell>
          <cell r="U133" t="str">
            <v>Mietwohnanlage</v>
          </cell>
          <cell r="V133"/>
          <cell r="W133" t="str">
            <v>TN04</v>
          </cell>
          <cell r="X133" t="str">
            <v>Wohnen</v>
          </cell>
          <cell r="Y133" t="str">
            <v>Wohnen</v>
          </cell>
          <cell r="Z133" t="str">
            <v>Berlin</v>
          </cell>
          <cell r="AA133" t="str">
            <v>12685</v>
          </cell>
          <cell r="AB133" t="str">
            <v>Berlin</v>
          </cell>
          <cell r="AC133" t="str">
            <v>Marzahn-Hellersdorf</v>
          </cell>
          <cell r="AD133" t="str">
            <v>Marzahn</v>
          </cell>
          <cell r="AE133" t="str">
            <v>Eisenacher Str. 128</v>
          </cell>
          <cell r="AF133" t="str">
            <v>3023/3023/3023/2113/0014</v>
          </cell>
          <cell r="AG133">
            <v>2113</v>
          </cell>
          <cell r="AH133" t="str">
            <v>LBB10 LBB Fonds 10 Standort 15 Teilgarantie 17</v>
          </cell>
          <cell r="AI133">
            <v>1</v>
          </cell>
          <cell r="AJ133">
            <v>42</v>
          </cell>
          <cell r="AK133">
            <v>0</v>
          </cell>
          <cell r="AL133">
            <v>9590.7899999999954</v>
          </cell>
          <cell r="AM133">
            <v>714.78</v>
          </cell>
          <cell r="AN133">
            <v>483.17</v>
          </cell>
          <cell r="AO133">
            <v>483.17</v>
          </cell>
          <cell r="AP133" t="str">
            <v>-</v>
          </cell>
          <cell r="AQ133" t="str">
            <v>3023.200.15</v>
          </cell>
          <cell r="AR133">
            <v>5</v>
          </cell>
          <cell r="AS133">
            <v>17</v>
          </cell>
          <cell r="AT133">
            <v>3</v>
          </cell>
          <cell r="AU133">
            <v>39814</v>
          </cell>
          <cell r="AV133">
            <v>46387</v>
          </cell>
          <cell r="AW133">
            <v>39814</v>
          </cell>
          <cell r="AX133">
            <v>46387</v>
          </cell>
          <cell r="AY133">
            <v>41730</v>
          </cell>
          <cell r="AZ133">
            <v>46387</v>
          </cell>
          <cell r="BA133" t="str">
            <v>-</v>
          </cell>
          <cell r="BB133" t="str">
            <v>-</v>
          </cell>
          <cell r="BC133">
            <v>39814</v>
          </cell>
          <cell r="BD133">
            <v>46387</v>
          </cell>
          <cell r="BE133" t="str">
            <v>-</v>
          </cell>
          <cell r="BF133" t="str">
            <v>-</v>
          </cell>
          <cell r="BG133">
            <v>40848</v>
          </cell>
          <cell r="BH133">
            <v>46142</v>
          </cell>
          <cell r="BI133"/>
          <cell r="BJ133" t="str">
            <v>W</v>
          </cell>
          <cell r="BK133" t="str">
            <v>W</v>
          </cell>
          <cell r="BL133" t="str">
            <v>G</v>
          </cell>
          <cell r="BM133" t="str">
            <v>G</v>
          </cell>
          <cell r="BN133" t="str">
            <v>G</v>
          </cell>
          <cell r="BO133" t="str">
            <v>G</v>
          </cell>
          <cell r="BP133" t="str">
            <v>G</v>
          </cell>
          <cell r="BQ133" t="str">
            <v>entfällt</v>
          </cell>
          <cell r="BR133" t="str">
            <v>W3</v>
          </cell>
          <cell r="BS133" t="str">
            <v>W3</v>
          </cell>
          <cell r="BT133" t="str">
            <v>G3</v>
          </cell>
          <cell r="BU133" t="str">
            <v>G3</v>
          </cell>
          <cell r="BV133" t="str">
            <v>G3</v>
          </cell>
          <cell r="BW133" t="str">
            <v>G3</v>
          </cell>
          <cell r="BX133" t="str">
            <v>G3</v>
          </cell>
          <cell r="BY133" t="str">
            <v>entfällt</v>
          </cell>
          <cell r="BZ133">
            <v>34441.400000000009</v>
          </cell>
          <cell r="CA133">
            <v>3.5910910362962829</v>
          </cell>
          <cell r="CB133">
            <v>11723.319</v>
          </cell>
          <cell r="CC133">
            <v>3167.37</v>
          </cell>
          <cell r="CD133">
            <v>8080.8379999999997</v>
          </cell>
          <cell r="CE133">
            <v>661.88599999999997</v>
          </cell>
          <cell r="CF133">
            <v>1369.7059999999999</v>
          </cell>
          <cell r="CG133">
            <v>0</v>
          </cell>
          <cell r="CH133">
            <v>405</v>
          </cell>
          <cell r="CI133">
            <v>8.6950000000000003</v>
          </cell>
          <cell r="CJ133">
            <v>4264.8720000000003</v>
          </cell>
          <cell r="CK133">
            <v>0</v>
          </cell>
          <cell r="CL133">
            <v>87.403000000000006</v>
          </cell>
          <cell r="CM133">
            <v>38.313000000000002</v>
          </cell>
          <cell r="CN133">
            <v>0</v>
          </cell>
          <cell r="CO133">
            <v>1460.78</v>
          </cell>
          <cell r="CP133">
            <v>558</v>
          </cell>
          <cell r="CQ133">
            <v>0</v>
          </cell>
          <cell r="CR133">
            <v>206.74700000000001</v>
          </cell>
          <cell r="CS133">
            <v>0</v>
          </cell>
          <cell r="CT133">
            <v>96.677999999999997</v>
          </cell>
          <cell r="CU133">
            <v>70</v>
          </cell>
          <cell r="CV133">
            <v>0</v>
          </cell>
          <cell r="CW133">
            <v>0</v>
          </cell>
          <cell r="CX133">
            <v>10.727</v>
          </cell>
          <cell r="CY133">
            <v>278.64699999999999</v>
          </cell>
          <cell r="CZ133">
            <v>89.040999999999997</v>
          </cell>
          <cell r="DA133">
            <v>52</v>
          </cell>
          <cell r="DB133">
            <v>0</v>
          </cell>
          <cell r="DC133">
            <v>2</v>
          </cell>
          <cell r="DD133">
            <v>0</v>
          </cell>
          <cell r="DE133">
            <v>614</v>
          </cell>
          <cell r="DF133">
            <v>0</v>
          </cell>
          <cell r="DG133">
            <v>0</v>
          </cell>
          <cell r="DH133">
            <v>0</v>
          </cell>
          <cell r="DI133">
            <v>94</v>
          </cell>
          <cell r="DJ133">
            <v>0</v>
          </cell>
          <cell r="DK133">
            <v>140</v>
          </cell>
          <cell r="DL133">
            <v>0</v>
          </cell>
          <cell r="DM133">
            <v>928.92200000000003</v>
          </cell>
          <cell r="DN133">
            <v>0</v>
          </cell>
          <cell r="DO133">
            <v>1237.33</v>
          </cell>
          <cell r="DP133">
            <v>0</v>
          </cell>
          <cell r="DQ133">
            <v>1509.88</v>
          </cell>
          <cell r="DR133">
            <v>0</v>
          </cell>
          <cell r="DS133">
            <v>0</v>
          </cell>
          <cell r="DT133">
            <v>2747.21</v>
          </cell>
          <cell r="DU133">
            <v>0</v>
          </cell>
          <cell r="DV133">
            <v>0</v>
          </cell>
          <cell r="DW133">
            <v>0</v>
          </cell>
          <cell r="DX133">
            <v>0</v>
          </cell>
          <cell r="DY133">
            <v>0</v>
          </cell>
          <cell r="DZ133">
            <v>0</v>
          </cell>
          <cell r="EA133">
            <v>17.27</v>
          </cell>
          <cell r="EB133">
            <v>0</v>
          </cell>
          <cell r="EC133">
            <v>14.31</v>
          </cell>
          <cell r="ED133">
            <v>0</v>
          </cell>
          <cell r="EE133">
            <v>0</v>
          </cell>
          <cell r="EF133">
            <v>31.58</v>
          </cell>
          <cell r="EG133">
            <v>0</v>
          </cell>
          <cell r="EH133">
            <v>0</v>
          </cell>
          <cell r="EI133">
            <v>0</v>
          </cell>
          <cell r="EJ133">
            <v>1.23</v>
          </cell>
          <cell r="EK133">
            <v>1.23</v>
          </cell>
          <cell r="EL133">
            <v>8.06</v>
          </cell>
          <cell r="EM133">
            <v>206</v>
          </cell>
          <cell r="EN133">
            <v>501.07</v>
          </cell>
          <cell r="EO133">
            <v>1</v>
          </cell>
          <cell r="EP133" t="str">
            <v>Doppelt</v>
          </cell>
          <cell r="EQ133"/>
          <cell r="ER133"/>
          <cell r="ES133">
            <v>2780.02</v>
          </cell>
          <cell r="ET133" t="str">
            <v>entfällt</v>
          </cell>
          <cell r="EU133" t="str">
            <v>entfällt</v>
          </cell>
          <cell r="EV133">
            <v>10882.109880894292</v>
          </cell>
          <cell r="EW133">
            <v>108.48303261881128</v>
          </cell>
          <cell r="EX133">
            <v>8290.4295068795745</v>
          </cell>
          <cell r="EY133">
            <v>695.19152512600408</v>
          </cell>
          <cell r="EZ133">
            <v>11046.749382359088</v>
          </cell>
          <cell r="FA133">
            <v>55.887588920240866</v>
          </cell>
          <cell r="FB133">
            <v>3357.518347637174</v>
          </cell>
          <cell r="FC133">
            <v>5.0307355648260534</v>
          </cell>
          <cell r="FD133">
            <v>34441.400000000009</v>
          </cell>
        </row>
        <row r="134">
          <cell r="I134">
            <v>246</v>
          </cell>
          <cell r="J134" t="str">
            <v>Teterower Ring 38</v>
          </cell>
          <cell r="K134" t="str">
            <v>Team 03</v>
          </cell>
          <cell r="L134" t="str">
            <v>Team 3 &amp; 4</v>
          </cell>
          <cell r="M134" t="str">
            <v>Gauger, Sebastian</v>
          </cell>
          <cell r="N134" t="str">
            <v>Trettin, Sabrina</v>
          </cell>
          <cell r="O134" t="str">
            <v>Kaiser, Ramona</v>
          </cell>
          <cell r="P134" t="str">
            <v>Grieger, Tobias</v>
          </cell>
          <cell r="Q134" t="str">
            <v>Engel, Kerstin</v>
          </cell>
          <cell r="R134" t="str">
            <v>3023.001.02</v>
          </cell>
          <cell r="S134" t="str">
            <v>3023.201.01</v>
          </cell>
          <cell r="T134" t="str">
            <v>40</v>
          </cell>
          <cell r="U134" t="str">
            <v>Mietwohnanlage</v>
          </cell>
          <cell r="V134"/>
          <cell r="W134" t="str">
            <v>TN04</v>
          </cell>
          <cell r="X134" t="str">
            <v>Wohnen</v>
          </cell>
          <cell r="Y134" t="str">
            <v>Wohnen</v>
          </cell>
          <cell r="Z134" t="str">
            <v>Berlin</v>
          </cell>
          <cell r="AA134" t="str">
            <v>12619</v>
          </cell>
          <cell r="AB134" t="str">
            <v>Berlin</v>
          </cell>
          <cell r="AC134" t="str">
            <v>Marzahn-Hellersdorf</v>
          </cell>
          <cell r="AD134" t="str">
            <v>Hellersdorf</v>
          </cell>
          <cell r="AE134" t="str">
            <v>Teterower Ring 38</v>
          </cell>
          <cell r="AF134" t="str">
            <v>3023/3031/1100/0246/0001</v>
          </cell>
          <cell r="AG134">
            <v>246</v>
          </cell>
          <cell r="AH134" t="str">
            <v>LBB10 LBB Fonds 10 Standort 01 Teilgarantie 16</v>
          </cell>
          <cell r="AI134">
            <v>1</v>
          </cell>
          <cell r="AJ134">
            <v>65</v>
          </cell>
          <cell r="AK134">
            <v>0</v>
          </cell>
          <cell r="AL134">
            <v>2703.2500000000036</v>
          </cell>
          <cell r="AM134">
            <v>667.5</v>
          </cell>
          <cell r="AN134">
            <v>464.55</v>
          </cell>
          <cell r="AO134">
            <v>463.98</v>
          </cell>
          <cell r="AP134" t="str">
            <v>-</v>
          </cell>
          <cell r="AQ134" t="str">
            <v>3023.201.01</v>
          </cell>
          <cell r="AR134">
            <v>5</v>
          </cell>
          <cell r="AS134">
            <v>1</v>
          </cell>
          <cell r="AT134">
            <v>3</v>
          </cell>
          <cell r="AU134" t="str">
            <v>-</v>
          </cell>
          <cell r="AV134" t="str">
            <v>-</v>
          </cell>
          <cell r="AW134" t="str">
            <v>-</v>
          </cell>
          <cell r="AX134" t="str">
            <v>-</v>
          </cell>
          <cell r="AY134" t="str">
            <v>-</v>
          </cell>
          <cell r="AZ134" t="str">
            <v>-</v>
          </cell>
          <cell r="BA134" t="str">
            <v>-</v>
          </cell>
          <cell r="BB134" t="str">
            <v>-</v>
          </cell>
          <cell r="BC134" t="str">
            <v>-</v>
          </cell>
          <cell r="BD134" t="str">
            <v>-</v>
          </cell>
          <cell r="BE134" t="str">
            <v>-</v>
          </cell>
          <cell r="BF134" t="str">
            <v>-</v>
          </cell>
          <cell r="BG134" t="str">
            <v>-</v>
          </cell>
          <cell r="BH134" t="str">
            <v>-</v>
          </cell>
          <cell r="BI134"/>
          <cell r="BJ134" t="str">
            <v>G</v>
          </cell>
          <cell r="BK134" t="str">
            <v>G</v>
          </cell>
          <cell r="BL134" t="str">
            <v>G</v>
          </cell>
          <cell r="BM134" t="str">
            <v>G</v>
          </cell>
          <cell r="BN134" t="str">
            <v>G</v>
          </cell>
          <cell r="BO134" t="str">
            <v>G</v>
          </cell>
          <cell r="BP134" t="str">
            <v>G</v>
          </cell>
          <cell r="BQ134" t="str">
            <v>entfällt</v>
          </cell>
          <cell r="BR134" t="str">
            <v>G3</v>
          </cell>
          <cell r="BS134" t="str">
            <v>G3</v>
          </cell>
          <cell r="BT134" t="str">
            <v>G3</v>
          </cell>
          <cell r="BU134" t="str">
            <v>G3</v>
          </cell>
          <cell r="BV134" t="str">
            <v>G3</v>
          </cell>
          <cell r="BW134" t="str">
            <v>G3</v>
          </cell>
          <cell r="BX134" t="str">
            <v>G3</v>
          </cell>
          <cell r="BY134" t="str">
            <v>entfällt</v>
          </cell>
          <cell r="BZ134">
            <v>7888.6900000000023</v>
          </cell>
          <cell r="CA134">
            <v>2.9182243595671844</v>
          </cell>
          <cell r="CB134">
            <v>1396.529</v>
          </cell>
          <cell r="CC134">
            <v>725.52499999999998</v>
          </cell>
          <cell r="CD134">
            <v>667.31</v>
          </cell>
          <cell r="CE134">
            <v>43.908999999999999</v>
          </cell>
          <cell r="CF134">
            <v>9.3339999999999996</v>
          </cell>
          <cell r="CG134">
            <v>0</v>
          </cell>
          <cell r="CH134">
            <v>2</v>
          </cell>
          <cell r="CI134">
            <v>117.813</v>
          </cell>
          <cell r="CJ134">
            <v>237.12200000000001</v>
          </cell>
          <cell r="CK134">
            <v>0</v>
          </cell>
          <cell r="CL134">
            <v>0</v>
          </cell>
          <cell r="CM134">
            <v>0</v>
          </cell>
          <cell r="CN134">
            <v>0</v>
          </cell>
          <cell r="CO134">
            <v>258.27699999999999</v>
          </cell>
          <cell r="CP134">
            <v>175</v>
          </cell>
          <cell r="CQ134">
            <v>0</v>
          </cell>
          <cell r="CR134">
            <v>28.248000000000001</v>
          </cell>
          <cell r="CS134">
            <v>0</v>
          </cell>
          <cell r="CT134">
            <v>0</v>
          </cell>
          <cell r="CU134">
            <v>3</v>
          </cell>
          <cell r="CV134">
            <v>0</v>
          </cell>
          <cell r="CW134">
            <v>0</v>
          </cell>
          <cell r="CX134">
            <v>0</v>
          </cell>
          <cell r="CY134">
            <v>1.8320000000000001</v>
          </cell>
          <cell r="CZ134">
            <v>1.873</v>
          </cell>
          <cell r="DA134">
            <v>0</v>
          </cell>
          <cell r="DB134">
            <v>0</v>
          </cell>
          <cell r="DC134">
            <v>0</v>
          </cell>
          <cell r="DD134">
            <v>0</v>
          </cell>
          <cell r="DE134">
            <v>125</v>
          </cell>
          <cell r="DF134">
            <v>0</v>
          </cell>
          <cell r="DG134">
            <v>4</v>
          </cell>
          <cell r="DH134">
            <v>0</v>
          </cell>
          <cell r="DI134">
            <v>0</v>
          </cell>
          <cell r="DJ134">
            <v>0</v>
          </cell>
          <cell r="DK134">
            <v>0</v>
          </cell>
          <cell r="DL134">
            <v>0</v>
          </cell>
          <cell r="DM134">
            <v>132.63399999999999</v>
          </cell>
          <cell r="DN134">
            <v>0</v>
          </cell>
          <cell r="DO134">
            <v>0</v>
          </cell>
          <cell r="DP134">
            <v>0</v>
          </cell>
          <cell r="DQ134">
            <v>370.92</v>
          </cell>
          <cell r="DR134">
            <v>15.06</v>
          </cell>
          <cell r="DS134">
            <v>0</v>
          </cell>
          <cell r="DT134">
            <v>385.98</v>
          </cell>
          <cell r="DU134">
            <v>0</v>
          </cell>
          <cell r="DV134">
            <v>0</v>
          </cell>
          <cell r="DW134">
            <v>0</v>
          </cell>
          <cell r="DX134">
            <v>0</v>
          </cell>
          <cell r="DY134">
            <v>0</v>
          </cell>
          <cell r="DZ134">
            <v>0</v>
          </cell>
          <cell r="EA134">
            <v>406.02</v>
          </cell>
          <cell r="EB134">
            <v>0</v>
          </cell>
          <cell r="EC134">
            <v>0</v>
          </cell>
          <cell r="ED134">
            <v>0</v>
          </cell>
          <cell r="EE134">
            <v>0</v>
          </cell>
          <cell r="EF134">
            <v>406.02</v>
          </cell>
          <cell r="EG134">
            <v>92.48</v>
          </cell>
          <cell r="EH134">
            <v>0</v>
          </cell>
          <cell r="EI134">
            <v>0</v>
          </cell>
          <cell r="EJ134">
            <v>0</v>
          </cell>
          <cell r="EK134">
            <v>92.48</v>
          </cell>
          <cell r="EL134">
            <v>0</v>
          </cell>
          <cell r="EM134">
            <v>69</v>
          </cell>
          <cell r="EN134">
            <v>96.72</v>
          </cell>
          <cell r="EO134">
            <v>1</v>
          </cell>
          <cell r="EP134" t="str">
            <v>ja</v>
          </cell>
          <cell r="EQ134">
            <v>235.76</v>
          </cell>
          <cell r="ER134">
            <v>648.72</v>
          </cell>
          <cell r="ES134">
            <v>884.48</v>
          </cell>
          <cell r="ET134" t="str">
            <v>entfällt</v>
          </cell>
          <cell r="EU134" t="str">
            <v>entfällt</v>
          </cell>
          <cell r="EV134">
            <v>2492.5116689888332</v>
          </cell>
          <cell r="EW134">
            <v>24.847683734972748</v>
          </cell>
          <cell r="EX134">
            <v>1898.8957576238433</v>
          </cell>
          <cell r="EY134">
            <v>159.23134461277002</v>
          </cell>
          <cell r="EZ134">
            <v>2530.2218082053087</v>
          </cell>
          <cell r="FA134">
            <v>12.800869414112519</v>
          </cell>
          <cell r="FB134">
            <v>769.02859389635444</v>
          </cell>
          <cell r="FC134">
            <v>1.1522735238081971</v>
          </cell>
          <cell r="FD134">
            <v>7888.6900000000032</v>
          </cell>
        </row>
        <row r="135">
          <cell r="I135">
            <v>294</v>
          </cell>
          <cell r="J135" t="str">
            <v>Kulbeweg 26</v>
          </cell>
          <cell r="K135" t="str">
            <v>Team 03</v>
          </cell>
          <cell r="L135" t="str">
            <v>Team 3 &amp; 4</v>
          </cell>
          <cell r="M135" t="str">
            <v>Gauger, Sebastian</v>
          </cell>
          <cell r="N135" t="str">
            <v>Trettin, Sabrina</v>
          </cell>
          <cell r="O135" t="str">
            <v>Özdemir, Ali</v>
          </cell>
          <cell r="P135" t="str">
            <v>Beimler, Andreas</v>
          </cell>
          <cell r="Q135" t="str">
            <v>Winkler, Anna</v>
          </cell>
          <cell r="R135" t="str">
            <v>3023.006.02</v>
          </cell>
          <cell r="S135" t="str">
            <v>3023.201.06</v>
          </cell>
          <cell r="T135" t="str">
            <v>43</v>
          </cell>
          <cell r="U135" t="str">
            <v>Apartmentanlage Beschäftigtenwohnen</v>
          </cell>
          <cell r="V135"/>
          <cell r="W135" t="str">
            <v>TN05</v>
          </cell>
          <cell r="X135" t="str">
            <v>Apartment</v>
          </cell>
          <cell r="Y135" t="str">
            <v>Apartment</v>
          </cell>
          <cell r="Z135" t="str">
            <v>Berlin</v>
          </cell>
          <cell r="AA135" t="str">
            <v>13587</v>
          </cell>
          <cell r="AB135" t="str">
            <v>Berlin</v>
          </cell>
          <cell r="AC135" t="str">
            <v>Spandau</v>
          </cell>
          <cell r="AD135" t="str">
            <v>Hakenfelde</v>
          </cell>
          <cell r="AE135" t="str">
            <v>Kulbeweg 26</v>
          </cell>
          <cell r="AF135" t="str">
            <v>3023/3029/1100/0294/0001</v>
          </cell>
          <cell r="AG135">
            <v>294</v>
          </cell>
          <cell r="AH135" t="str">
            <v>LBB10 LBB Fonds 10 Standort 06 Teilgarantie 04</v>
          </cell>
          <cell r="AI135">
            <v>1</v>
          </cell>
          <cell r="AJ135">
            <v>35</v>
          </cell>
          <cell r="AK135">
            <v>0</v>
          </cell>
          <cell r="AL135">
            <v>948.85000000000036</v>
          </cell>
          <cell r="AM135">
            <v>497.17</v>
          </cell>
          <cell r="AN135">
            <v>323.43</v>
          </cell>
          <cell r="AO135">
            <v>323.43</v>
          </cell>
          <cell r="AP135" t="str">
            <v>-</v>
          </cell>
          <cell r="AQ135" t="str">
            <v>3023.201.06</v>
          </cell>
          <cell r="AR135">
            <v>5</v>
          </cell>
          <cell r="AS135">
            <v>1</v>
          </cell>
          <cell r="AT135">
            <v>6</v>
          </cell>
          <cell r="AU135" t="str">
            <v>-</v>
          </cell>
          <cell r="AV135" t="str">
            <v>-</v>
          </cell>
          <cell r="AW135" t="str">
            <v>-</v>
          </cell>
          <cell r="AX135" t="str">
            <v>-</v>
          </cell>
          <cell r="AY135" t="str">
            <v>-</v>
          </cell>
          <cell r="AZ135" t="str">
            <v>-</v>
          </cell>
          <cell r="BA135" t="str">
            <v>-</v>
          </cell>
          <cell r="BB135" t="str">
            <v>-</v>
          </cell>
          <cell r="BC135" t="str">
            <v>-</v>
          </cell>
          <cell r="BD135" t="str">
            <v>-</v>
          </cell>
          <cell r="BE135" t="str">
            <v>-</v>
          </cell>
          <cell r="BF135" t="str">
            <v>-</v>
          </cell>
          <cell r="BG135" t="str">
            <v>-</v>
          </cell>
          <cell r="BH135" t="str">
            <v>-</v>
          </cell>
          <cell r="BI135"/>
          <cell r="BJ135" t="str">
            <v>G</v>
          </cell>
          <cell r="BK135" t="str">
            <v>G</v>
          </cell>
          <cell r="BL135" t="str">
            <v>G</v>
          </cell>
          <cell r="BM135" t="str">
            <v>G</v>
          </cell>
          <cell r="BN135" t="str">
            <v>G</v>
          </cell>
          <cell r="BO135" t="str">
            <v>G</v>
          </cell>
          <cell r="BP135" t="str">
            <v>G</v>
          </cell>
          <cell r="BQ135" t="str">
            <v>entfällt</v>
          </cell>
          <cell r="BR135" t="str">
            <v>G6</v>
          </cell>
          <cell r="BS135" t="str">
            <v>G6</v>
          </cell>
          <cell r="BT135" t="str">
            <v>G6</v>
          </cell>
          <cell r="BU135" t="str">
            <v>G6</v>
          </cell>
          <cell r="BV135" t="str">
            <v>G6</v>
          </cell>
          <cell r="BW135" t="str">
            <v>G6</v>
          </cell>
          <cell r="BX135" t="str">
            <v>G6</v>
          </cell>
          <cell r="BY135" t="str">
            <v>entfällt</v>
          </cell>
          <cell r="BZ135">
            <v>4462.78</v>
          </cell>
          <cell r="CA135">
            <v>4.7033566949465122</v>
          </cell>
          <cell r="CB135">
            <v>3163.6469999999999</v>
          </cell>
          <cell r="CC135">
            <v>548.55399999999997</v>
          </cell>
          <cell r="CD135">
            <v>2605.3009999999999</v>
          </cell>
          <cell r="CE135">
            <v>784.10599999999999</v>
          </cell>
          <cell r="CF135">
            <v>67.742000000000004</v>
          </cell>
          <cell r="CG135">
            <v>0</v>
          </cell>
          <cell r="CH135">
            <v>0</v>
          </cell>
          <cell r="CI135">
            <v>0</v>
          </cell>
          <cell r="CJ135">
            <v>373.74</v>
          </cell>
          <cell r="CK135">
            <v>0</v>
          </cell>
          <cell r="CL135">
            <v>0</v>
          </cell>
          <cell r="CM135">
            <v>0</v>
          </cell>
          <cell r="CN135">
            <v>0</v>
          </cell>
          <cell r="CO135">
            <v>1379.713</v>
          </cell>
          <cell r="CP135">
            <v>113</v>
          </cell>
          <cell r="CQ135">
            <v>0</v>
          </cell>
          <cell r="CR135">
            <v>0</v>
          </cell>
          <cell r="CS135">
            <v>0</v>
          </cell>
          <cell r="CT135">
            <v>0</v>
          </cell>
          <cell r="CU135">
            <v>39</v>
          </cell>
          <cell r="CV135">
            <v>0</v>
          </cell>
          <cell r="CW135">
            <v>0</v>
          </cell>
          <cell r="CX135">
            <v>7.5739999999999998</v>
          </cell>
          <cell r="CY135">
            <v>0</v>
          </cell>
          <cell r="CZ135">
            <v>2.2189999999999999</v>
          </cell>
          <cell r="DA135">
            <v>0</v>
          </cell>
          <cell r="DB135">
            <v>0</v>
          </cell>
          <cell r="DC135">
            <v>0</v>
          </cell>
          <cell r="DD135">
            <v>0</v>
          </cell>
          <cell r="DE135">
            <v>39</v>
          </cell>
          <cell r="DF135">
            <v>0</v>
          </cell>
          <cell r="DG135">
            <v>0</v>
          </cell>
          <cell r="DH135">
            <v>0</v>
          </cell>
          <cell r="DI135">
            <v>0</v>
          </cell>
          <cell r="DJ135">
            <v>0</v>
          </cell>
          <cell r="DK135">
            <v>0</v>
          </cell>
          <cell r="DL135">
            <v>0</v>
          </cell>
          <cell r="DM135">
            <v>189.02600000000001</v>
          </cell>
          <cell r="DN135">
            <v>0</v>
          </cell>
          <cell r="DO135">
            <v>167.23</v>
          </cell>
          <cell r="DP135">
            <v>0</v>
          </cell>
          <cell r="DQ135">
            <v>75.72</v>
          </cell>
          <cell r="DR135">
            <v>0</v>
          </cell>
          <cell r="DS135">
            <v>0</v>
          </cell>
          <cell r="DT135">
            <v>242.95</v>
          </cell>
          <cell r="DU135">
            <v>0</v>
          </cell>
          <cell r="DV135">
            <v>0</v>
          </cell>
          <cell r="DW135">
            <v>0</v>
          </cell>
          <cell r="DX135">
            <v>0</v>
          </cell>
          <cell r="DY135">
            <v>0</v>
          </cell>
          <cell r="DZ135">
            <v>0</v>
          </cell>
          <cell r="EA135">
            <v>116.2</v>
          </cell>
          <cell r="EB135">
            <v>0</v>
          </cell>
          <cell r="EC135">
            <v>0.6</v>
          </cell>
          <cell r="ED135">
            <v>0</v>
          </cell>
          <cell r="EE135">
            <v>0</v>
          </cell>
          <cell r="EF135">
            <v>116.8</v>
          </cell>
          <cell r="EG135">
            <v>0</v>
          </cell>
          <cell r="EH135">
            <v>0</v>
          </cell>
          <cell r="EI135">
            <v>0</v>
          </cell>
          <cell r="EJ135">
            <v>0</v>
          </cell>
          <cell r="EK135">
            <v>0</v>
          </cell>
          <cell r="EL135">
            <v>0.6</v>
          </cell>
          <cell r="EM135">
            <v>26</v>
          </cell>
          <cell r="EN135">
            <v>74.23</v>
          </cell>
          <cell r="EO135">
            <v>1</v>
          </cell>
          <cell r="EP135" t="str">
            <v>ja</v>
          </cell>
          <cell r="EQ135">
            <v>77.41</v>
          </cell>
          <cell r="ER135">
            <v>282.34000000000003</v>
          </cell>
          <cell r="ES135">
            <v>359.75</v>
          </cell>
          <cell r="ET135" t="str">
            <v>entfällt</v>
          </cell>
          <cell r="EU135" t="str">
            <v>entfällt</v>
          </cell>
          <cell r="EV135">
            <v>0</v>
          </cell>
          <cell r="EW135">
            <v>2864.6283346669684</v>
          </cell>
          <cell r="EX135">
            <v>344.61644546384184</v>
          </cell>
          <cell r="EY135">
            <v>0.22579190439810765</v>
          </cell>
          <cell r="EZ135">
            <v>752.20049594112561</v>
          </cell>
          <cell r="FA135">
            <v>0</v>
          </cell>
          <cell r="FB135">
            <v>109.78225170262709</v>
          </cell>
          <cell r="FC135">
            <v>391.32668032103868</v>
          </cell>
          <cell r="FD135">
            <v>4462.78</v>
          </cell>
        </row>
        <row r="136">
          <cell r="I136">
            <v>2115</v>
          </cell>
          <cell r="J136" t="str">
            <v>Berlin, Spitzmühler Str. 10-16, Pritzhagener Weg 28-32</v>
          </cell>
          <cell r="K136" t="str">
            <v>Team 02</v>
          </cell>
          <cell r="L136" t="str">
            <v>Team 1 &amp; 2</v>
          </cell>
          <cell r="M136" t="str">
            <v>Gauger, Sebastian</v>
          </cell>
          <cell r="N136" t="str">
            <v>Krause, Jörn Peter</v>
          </cell>
          <cell r="O136" t="str">
            <v>Osswad, Katrin</v>
          </cell>
          <cell r="P136" t="str">
            <v>Reile, Birgit</v>
          </cell>
          <cell r="Q136" t="str">
            <v>Engert, Holger</v>
          </cell>
          <cell r="R136" t="str">
            <v>3023.015.02</v>
          </cell>
          <cell r="S136" t="str">
            <v>3023.201.15</v>
          </cell>
          <cell r="T136" t="str">
            <v>40</v>
          </cell>
          <cell r="U136" t="str">
            <v>Mietwohnanlage</v>
          </cell>
          <cell r="V136"/>
          <cell r="W136" t="str">
            <v>TN04</v>
          </cell>
          <cell r="X136" t="str">
            <v>Wohnen</v>
          </cell>
          <cell r="Y136" t="str">
            <v>Wohnen</v>
          </cell>
          <cell r="Z136" t="str">
            <v>Berlin</v>
          </cell>
          <cell r="AA136" t="str">
            <v>12685</v>
          </cell>
          <cell r="AB136" t="str">
            <v>Berlin</v>
          </cell>
          <cell r="AC136" t="str">
            <v>Marzahn-Hellersdorf</v>
          </cell>
          <cell r="AD136" t="str">
            <v>Marzahn</v>
          </cell>
          <cell r="AE136" t="str">
            <v>Amselhainer Weg 3</v>
          </cell>
          <cell r="AF136" t="str">
            <v>3023/3023/3023/2115/0014</v>
          </cell>
          <cell r="AG136">
            <v>2115</v>
          </cell>
          <cell r="AH136" t="str">
            <v>LBB10 LBB Fonds 10 Standort 15 Teilgarantie 11</v>
          </cell>
          <cell r="AI136">
            <v>1</v>
          </cell>
          <cell r="AJ136">
            <v>107</v>
          </cell>
          <cell r="AK136">
            <v>0</v>
          </cell>
          <cell r="AL136">
            <v>8308.3599999999988</v>
          </cell>
          <cell r="AM136">
            <v>891.06999999999994</v>
          </cell>
          <cell r="AN136">
            <v>588.67999999999995</v>
          </cell>
          <cell r="AO136">
            <v>588.67999999999995</v>
          </cell>
          <cell r="AP136" t="str">
            <v>-</v>
          </cell>
          <cell r="AQ136" t="str">
            <v>3023.201.15</v>
          </cell>
          <cell r="AR136">
            <v>5</v>
          </cell>
          <cell r="AS136">
            <v>14</v>
          </cell>
          <cell r="AT136">
            <v>3</v>
          </cell>
          <cell r="AU136">
            <v>39814</v>
          </cell>
          <cell r="AV136">
            <v>46387</v>
          </cell>
          <cell r="AW136">
            <v>39814</v>
          </cell>
          <cell r="AX136">
            <v>46387</v>
          </cell>
          <cell r="AY136">
            <v>41730</v>
          </cell>
          <cell r="AZ136">
            <v>46387</v>
          </cell>
          <cell r="BA136" t="str">
            <v>-</v>
          </cell>
          <cell r="BB136" t="str">
            <v>-</v>
          </cell>
          <cell r="BC136">
            <v>39814</v>
          </cell>
          <cell r="BD136">
            <v>46387</v>
          </cell>
          <cell r="BE136" t="str">
            <v>-</v>
          </cell>
          <cell r="BF136" t="str">
            <v>-</v>
          </cell>
          <cell r="BG136">
            <v>40848</v>
          </cell>
          <cell r="BH136">
            <v>46142</v>
          </cell>
          <cell r="BI136"/>
          <cell r="BJ136" t="str">
            <v>W</v>
          </cell>
          <cell r="BK136" t="str">
            <v>W</v>
          </cell>
          <cell r="BL136" t="str">
            <v>G</v>
          </cell>
          <cell r="BM136" t="str">
            <v>G</v>
          </cell>
          <cell r="BN136" t="str">
            <v>G</v>
          </cell>
          <cell r="BO136" t="str">
            <v>G</v>
          </cell>
          <cell r="BP136" t="str">
            <v>G</v>
          </cell>
          <cell r="BQ136" t="str">
            <v>entfällt</v>
          </cell>
          <cell r="BR136" t="str">
            <v>W3</v>
          </cell>
          <cell r="BS136" t="str">
            <v>W3</v>
          </cell>
          <cell r="BT136" t="str">
            <v>G3</v>
          </cell>
          <cell r="BU136" t="str">
            <v>G3</v>
          </cell>
          <cell r="BV136" t="str">
            <v>G3</v>
          </cell>
          <cell r="BW136" t="str">
            <v>G3</v>
          </cell>
          <cell r="BX136" t="str">
            <v>G3</v>
          </cell>
          <cell r="BY136" t="str">
            <v>entfällt</v>
          </cell>
          <cell r="BZ136">
            <v>27477.52</v>
          </cell>
          <cell r="CA136">
            <v>3.3072134572888037</v>
          </cell>
          <cell r="CB136">
            <v>11294.48</v>
          </cell>
          <cell r="CC136">
            <v>3141.538</v>
          </cell>
          <cell r="CD136">
            <v>6284.7870000000003</v>
          </cell>
          <cell r="CE136">
            <v>512.428</v>
          </cell>
          <cell r="CF136">
            <v>1432.1489999999999</v>
          </cell>
          <cell r="CG136">
            <v>0</v>
          </cell>
          <cell r="CH136">
            <v>546</v>
          </cell>
          <cell r="CI136">
            <v>16.265999999999998</v>
          </cell>
          <cell r="CJ136">
            <v>2536.14</v>
          </cell>
          <cell r="CK136">
            <v>0</v>
          </cell>
          <cell r="CL136">
            <v>0</v>
          </cell>
          <cell r="CM136">
            <v>91.45</v>
          </cell>
          <cell r="CN136">
            <v>0</v>
          </cell>
          <cell r="CO136">
            <v>1372.52</v>
          </cell>
          <cell r="CP136">
            <v>459</v>
          </cell>
          <cell r="CQ136">
            <v>0</v>
          </cell>
          <cell r="CR136">
            <v>95.915000000000006</v>
          </cell>
          <cell r="CS136">
            <v>0</v>
          </cell>
          <cell r="CT136">
            <v>242.90299999999999</v>
          </cell>
          <cell r="CU136">
            <v>51</v>
          </cell>
          <cell r="CV136">
            <v>0</v>
          </cell>
          <cell r="CW136">
            <v>0</v>
          </cell>
          <cell r="CX136">
            <v>86.352999999999994</v>
          </cell>
          <cell r="CY136">
            <v>1318.259</v>
          </cell>
          <cell r="CZ136">
            <v>174.90700000000001</v>
          </cell>
          <cell r="DA136">
            <v>0</v>
          </cell>
          <cell r="DB136">
            <v>0</v>
          </cell>
          <cell r="DC136">
            <v>0</v>
          </cell>
          <cell r="DD136">
            <v>0</v>
          </cell>
          <cell r="DE136">
            <v>135</v>
          </cell>
          <cell r="DF136">
            <v>0</v>
          </cell>
          <cell r="DG136">
            <v>0</v>
          </cell>
          <cell r="DH136">
            <v>0</v>
          </cell>
          <cell r="DI136">
            <v>481</v>
          </cell>
          <cell r="DJ136">
            <v>0</v>
          </cell>
          <cell r="DK136">
            <v>125</v>
          </cell>
          <cell r="DL136">
            <v>0</v>
          </cell>
          <cell r="DM136">
            <v>489.69</v>
          </cell>
          <cell r="DN136">
            <v>0</v>
          </cell>
          <cell r="DO136">
            <v>950.99</v>
          </cell>
          <cell r="DP136">
            <v>0</v>
          </cell>
          <cell r="DQ136">
            <v>1236.81</v>
          </cell>
          <cell r="DR136">
            <v>0</v>
          </cell>
          <cell r="DS136">
            <v>0</v>
          </cell>
          <cell r="DT136">
            <v>2187.8000000000002</v>
          </cell>
          <cell r="DU136">
            <v>0</v>
          </cell>
          <cell r="DV136">
            <v>0</v>
          </cell>
          <cell r="DW136">
            <v>0</v>
          </cell>
          <cell r="DX136">
            <v>0</v>
          </cell>
          <cell r="DY136">
            <v>0</v>
          </cell>
          <cell r="DZ136">
            <v>0</v>
          </cell>
          <cell r="EA136">
            <v>0</v>
          </cell>
          <cell r="EB136">
            <v>12.56</v>
          </cell>
          <cell r="EC136">
            <v>0</v>
          </cell>
          <cell r="ED136">
            <v>0</v>
          </cell>
          <cell r="EE136">
            <v>0</v>
          </cell>
          <cell r="EF136">
            <v>12.56</v>
          </cell>
          <cell r="EG136">
            <v>0</v>
          </cell>
          <cell r="EH136">
            <v>0</v>
          </cell>
          <cell r="EI136">
            <v>6.88</v>
          </cell>
          <cell r="EJ136">
            <v>2.46</v>
          </cell>
          <cell r="EK136">
            <v>9.34</v>
          </cell>
          <cell r="EL136">
            <v>6.08</v>
          </cell>
          <cell r="EM136">
            <v>152</v>
          </cell>
          <cell r="EN136">
            <v>430.32</v>
          </cell>
          <cell r="EO136">
            <v>1</v>
          </cell>
          <cell r="EP136" t="str">
            <v>ja</v>
          </cell>
          <cell r="EQ136">
            <v>1385.16</v>
          </cell>
          <cell r="ER136">
            <v>824.54000000000019</v>
          </cell>
          <cell r="ES136">
            <v>2209.7000000000003</v>
          </cell>
          <cell r="ET136" t="str">
            <v>entfällt</v>
          </cell>
          <cell r="EU136" t="str">
            <v>entfällt</v>
          </cell>
          <cell r="EV136">
            <v>8681.8013174397802</v>
          </cell>
          <cell r="EW136">
            <v>86.54830228864212</v>
          </cell>
          <cell r="EX136">
            <v>6614.145841454575</v>
          </cell>
          <cell r="EY136">
            <v>554.62725195492271</v>
          </cell>
          <cell r="EZ136">
            <v>8813.1515295185272</v>
          </cell>
          <cell r="FA136">
            <v>44.587396049745259</v>
          </cell>
          <cell r="FB136">
            <v>2678.6448154711302</v>
          </cell>
          <cell r="FC136">
            <v>4.0135458226790766</v>
          </cell>
          <cell r="FD136">
            <v>27477.519999999997</v>
          </cell>
        </row>
        <row r="137">
          <cell r="I137">
            <v>2116</v>
          </cell>
          <cell r="J137" t="str">
            <v>Berlin, Zinndorfer Str. 13-17, Hasenholzer Allee 63-73</v>
          </cell>
          <cell r="K137" t="str">
            <v>Team 02</v>
          </cell>
          <cell r="L137" t="str">
            <v>Team 7 &amp; 8</v>
          </cell>
          <cell r="M137" t="str">
            <v>Gauger, Sebastian</v>
          </cell>
          <cell r="N137" t="str">
            <v>Krause, Jörn Peter</v>
          </cell>
          <cell r="O137" t="str">
            <v>Osswad, Katrin</v>
          </cell>
          <cell r="P137" t="str">
            <v>Reile, Birgit</v>
          </cell>
          <cell r="Q137" t="str">
            <v>Engert, Holger</v>
          </cell>
          <cell r="R137" t="str">
            <v>3023.015.02</v>
          </cell>
          <cell r="S137" t="str">
            <v>3023.202.15</v>
          </cell>
          <cell r="T137" t="str">
            <v>40</v>
          </cell>
          <cell r="U137" t="str">
            <v>Mietwohnanlage</v>
          </cell>
          <cell r="V137"/>
          <cell r="W137" t="str">
            <v>TN04</v>
          </cell>
          <cell r="X137" t="str">
            <v>Wohnen</v>
          </cell>
          <cell r="Y137" t="str">
            <v>Wohnen</v>
          </cell>
          <cell r="Z137" t="str">
            <v>Berlin</v>
          </cell>
          <cell r="AA137" t="str">
            <v>12685</v>
          </cell>
          <cell r="AB137" t="str">
            <v>Berlin</v>
          </cell>
          <cell r="AC137" t="str">
            <v>Marzahn-Hellersdorf</v>
          </cell>
          <cell r="AD137" t="str">
            <v>Marzahn</v>
          </cell>
          <cell r="AE137" t="str">
            <v>Amselhainer Weg 4</v>
          </cell>
          <cell r="AF137" t="str">
            <v>3023/3023/3023/2116/0015</v>
          </cell>
          <cell r="AG137">
            <v>2116</v>
          </cell>
          <cell r="AH137"/>
          <cell r="AI137">
            <v>1</v>
          </cell>
          <cell r="AJ137">
            <v>132</v>
          </cell>
          <cell r="AK137">
            <v>0</v>
          </cell>
          <cell r="AL137">
            <v>10493.960000000005</v>
          </cell>
          <cell r="AM137">
            <v>0</v>
          </cell>
          <cell r="AN137">
            <v>0</v>
          </cell>
          <cell r="AO137">
            <v>0</v>
          </cell>
          <cell r="AP137" t="str">
            <v>-</v>
          </cell>
          <cell r="AQ137" t="str">
            <v>3023.202.15</v>
          </cell>
          <cell r="AR137">
            <v>5</v>
          </cell>
          <cell r="AS137">
            <v>15</v>
          </cell>
          <cell r="AT137">
            <v>3</v>
          </cell>
          <cell r="AU137">
            <v>39814</v>
          </cell>
          <cell r="AV137">
            <v>46387</v>
          </cell>
          <cell r="AW137">
            <v>39814</v>
          </cell>
          <cell r="AX137">
            <v>46387</v>
          </cell>
          <cell r="AY137">
            <v>41730</v>
          </cell>
          <cell r="AZ137">
            <v>46387</v>
          </cell>
          <cell r="BA137" t="str">
            <v>-</v>
          </cell>
          <cell r="BB137" t="str">
            <v>-</v>
          </cell>
          <cell r="BC137">
            <v>39814</v>
          </cell>
          <cell r="BD137">
            <v>46387</v>
          </cell>
          <cell r="BE137" t="str">
            <v>-</v>
          </cell>
          <cell r="BF137" t="str">
            <v>-</v>
          </cell>
          <cell r="BG137">
            <v>40848</v>
          </cell>
          <cell r="BH137">
            <v>46142</v>
          </cell>
          <cell r="BI137"/>
          <cell r="BJ137" t="str">
            <v>W</v>
          </cell>
          <cell r="BK137" t="str">
            <v>W</v>
          </cell>
          <cell r="BL137" t="str">
            <v>G</v>
          </cell>
          <cell r="BM137" t="str">
            <v>G</v>
          </cell>
          <cell r="BN137" t="str">
            <v>G</v>
          </cell>
          <cell r="BO137" t="str">
            <v>G</v>
          </cell>
          <cell r="BP137" t="str">
            <v>G</v>
          </cell>
          <cell r="BQ137" t="str">
            <v>entfällt</v>
          </cell>
          <cell r="BR137" t="str">
            <v>W3</v>
          </cell>
          <cell r="BS137" t="str">
            <v>W3</v>
          </cell>
          <cell r="BT137" t="str">
            <v>G3</v>
          </cell>
          <cell r="BU137" t="str">
            <v>G3</v>
          </cell>
          <cell r="BV137" t="str">
            <v>G3</v>
          </cell>
          <cell r="BW137" t="str">
            <v>G3</v>
          </cell>
          <cell r="BX137" t="str">
            <v>G3</v>
          </cell>
          <cell r="BY137" t="str">
            <v>entfällt</v>
          </cell>
          <cell r="BZ137">
            <v>32221.26000000002</v>
          </cell>
          <cell r="CA137">
            <v>3.0704576727946367</v>
          </cell>
          <cell r="CB137">
            <v>10083.871999999999</v>
          </cell>
          <cell r="CC137">
            <v>3550.83</v>
          </cell>
          <cell r="CD137">
            <v>5512.2539999999999</v>
          </cell>
          <cell r="CE137">
            <v>1043.328</v>
          </cell>
          <cell r="CF137">
            <v>360.387</v>
          </cell>
          <cell r="CG137">
            <v>0</v>
          </cell>
          <cell r="CH137">
            <v>583</v>
          </cell>
          <cell r="CI137">
            <v>0</v>
          </cell>
          <cell r="CJ137">
            <v>2099.5360000000001</v>
          </cell>
          <cell r="CK137">
            <v>0</v>
          </cell>
          <cell r="CL137">
            <v>0</v>
          </cell>
          <cell r="CM137">
            <v>55.405999999999999</v>
          </cell>
          <cell r="CN137">
            <v>0</v>
          </cell>
          <cell r="CO137">
            <v>1614.7270000000001</v>
          </cell>
          <cell r="CP137">
            <v>439</v>
          </cell>
          <cell r="CQ137">
            <v>0</v>
          </cell>
          <cell r="CR137">
            <v>84.700999999999993</v>
          </cell>
          <cell r="CS137">
            <v>0</v>
          </cell>
          <cell r="CT137">
            <v>278.66199999999998</v>
          </cell>
          <cell r="CU137">
            <v>37</v>
          </cell>
          <cell r="CV137">
            <v>0</v>
          </cell>
          <cell r="CW137">
            <v>0</v>
          </cell>
          <cell r="CX137">
            <v>54.524999999999999</v>
          </cell>
          <cell r="CY137">
            <v>586.42999999999995</v>
          </cell>
          <cell r="CZ137">
            <v>99.37</v>
          </cell>
          <cell r="DA137">
            <v>0</v>
          </cell>
          <cell r="DB137">
            <v>0</v>
          </cell>
          <cell r="DC137">
            <v>0</v>
          </cell>
          <cell r="DD137">
            <v>0</v>
          </cell>
          <cell r="DE137">
            <v>91</v>
          </cell>
          <cell r="DF137">
            <v>0</v>
          </cell>
          <cell r="DG137">
            <v>0</v>
          </cell>
          <cell r="DH137">
            <v>0</v>
          </cell>
          <cell r="DI137">
            <v>562</v>
          </cell>
          <cell r="DJ137">
            <v>0</v>
          </cell>
          <cell r="DK137">
            <v>0</v>
          </cell>
          <cell r="DL137">
            <v>0</v>
          </cell>
          <cell r="DM137">
            <v>1273.4680000000001</v>
          </cell>
          <cell r="DN137">
            <v>0</v>
          </cell>
          <cell r="DO137">
            <v>1260.23</v>
          </cell>
          <cell r="DP137">
            <v>0</v>
          </cell>
          <cell r="DQ137">
            <v>1582.55</v>
          </cell>
          <cell r="DR137">
            <v>0</v>
          </cell>
          <cell r="DS137">
            <v>0</v>
          </cell>
          <cell r="DT137">
            <v>2842.7799999999997</v>
          </cell>
          <cell r="DU137">
            <v>0</v>
          </cell>
          <cell r="DV137">
            <v>0</v>
          </cell>
          <cell r="DW137">
            <v>0</v>
          </cell>
          <cell r="DX137">
            <v>0</v>
          </cell>
          <cell r="DY137">
            <v>0</v>
          </cell>
          <cell r="DZ137">
            <v>0</v>
          </cell>
          <cell r="EA137">
            <v>0</v>
          </cell>
          <cell r="EB137">
            <v>18.84</v>
          </cell>
          <cell r="EC137">
            <v>12.8</v>
          </cell>
          <cell r="ED137">
            <v>0</v>
          </cell>
          <cell r="EE137">
            <v>0</v>
          </cell>
          <cell r="EF137">
            <v>31.64</v>
          </cell>
          <cell r="EG137">
            <v>0</v>
          </cell>
          <cell r="EH137">
            <v>0</v>
          </cell>
          <cell r="EI137">
            <v>3.6</v>
          </cell>
          <cell r="EJ137">
            <v>0</v>
          </cell>
          <cell r="EK137">
            <v>3.6</v>
          </cell>
          <cell r="EL137">
            <v>7.28</v>
          </cell>
          <cell r="EM137">
            <v>218</v>
          </cell>
          <cell r="EN137">
            <v>467.4</v>
          </cell>
          <cell r="EO137">
            <v>1</v>
          </cell>
          <cell r="EP137" t="str">
            <v>ja</v>
          </cell>
          <cell r="EQ137">
            <v>1780.27</v>
          </cell>
          <cell r="ER137">
            <v>1097.7499999999995</v>
          </cell>
          <cell r="ES137">
            <v>2878.0199999999995</v>
          </cell>
          <cell r="ET137" t="str">
            <v>entfällt</v>
          </cell>
          <cell r="EU137" t="str">
            <v>entfällt</v>
          </cell>
          <cell r="EV137">
            <v>10180.634115363026</v>
          </cell>
          <cell r="EW137">
            <v>101.49006717494645</v>
          </cell>
          <cell r="EX137">
            <v>7756.0170217482064</v>
          </cell>
          <cell r="EY137">
            <v>650.37852354670588</v>
          </cell>
          <cell r="EZ137">
            <v>10334.66072818851</v>
          </cell>
          <cell r="FA137">
            <v>52.284998094508381</v>
          </cell>
          <cell r="FB137">
            <v>3141.0880984509286</v>
          </cell>
          <cell r="FC137">
            <v>4.7064474331910775</v>
          </cell>
          <cell r="FD137">
            <v>32221.26000000002</v>
          </cell>
        </row>
        <row r="138">
          <cell r="I138">
            <v>2117</v>
          </cell>
          <cell r="J138" t="str">
            <v>Berlin, Bollersdorfer Weg 3-7, Pritzhagener Weg 4-8</v>
          </cell>
          <cell r="K138" t="str">
            <v>Team 02</v>
          </cell>
          <cell r="L138" t="str">
            <v>Team 1 &amp; 2</v>
          </cell>
          <cell r="M138" t="str">
            <v>Gauger, Sebastian</v>
          </cell>
          <cell r="N138" t="str">
            <v>Krause, Jörn Peter</v>
          </cell>
          <cell r="O138" t="str">
            <v>Osswad, Katrin</v>
          </cell>
          <cell r="P138" t="str">
            <v>Reile, Birgit / Hilbrecht, Dirk</v>
          </cell>
          <cell r="Q138" t="str">
            <v>Engert, Holger</v>
          </cell>
          <cell r="R138" t="str">
            <v>3023.015.02</v>
          </cell>
          <cell r="S138" t="str">
            <v>3023.203.15</v>
          </cell>
          <cell r="T138" t="str">
            <v>40</v>
          </cell>
          <cell r="U138" t="str">
            <v>Mietwohnanlage</v>
          </cell>
          <cell r="V138"/>
          <cell r="W138" t="str">
            <v>TN04</v>
          </cell>
          <cell r="X138" t="str">
            <v>Wohnen</v>
          </cell>
          <cell r="Y138" t="str">
            <v>Wohnen</v>
          </cell>
          <cell r="Z138" t="str">
            <v>Berlin</v>
          </cell>
          <cell r="AA138" t="str">
            <v>12685</v>
          </cell>
          <cell r="AB138" t="str">
            <v>Berlin</v>
          </cell>
          <cell r="AC138" t="str">
            <v>Marzahn-Hellersdorf</v>
          </cell>
          <cell r="AD138" t="str">
            <v>Marzahn</v>
          </cell>
          <cell r="AE138" t="str">
            <v>Bollersdorfer Weg 3</v>
          </cell>
          <cell r="AF138" t="str">
            <v>3023/3023/3023/2117/0012</v>
          </cell>
          <cell r="AG138">
            <v>2117</v>
          </cell>
          <cell r="AH138" t="str">
            <v>LBB10 LBB Fonds 10 Standort 15 Teilgarantie 14</v>
          </cell>
          <cell r="AI138">
            <v>1</v>
          </cell>
          <cell r="AJ138">
            <v>107</v>
          </cell>
          <cell r="AK138">
            <v>0</v>
          </cell>
          <cell r="AL138">
            <v>8126.2699999999941</v>
          </cell>
          <cell r="AM138">
            <v>622.77</v>
          </cell>
          <cell r="AN138">
            <v>425.71</v>
          </cell>
          <cell r="AO138">
            <v>425.71</v>
          </cell>
          <cell r="AP138" t="str">
            <v>-</v>
          </cell>
          <cell r="AQ138" t="str">
            <v>3023.203.15</v>
          </cell>
          <cell r="AR138">
            <v>5</v>
          </cell>
          <cell r="AS138">
            <v>14</v>
          </cell>
          <cell r="AT138">
            <v>3</v>
          </cell>
          <cell r="AU138">
            <v>39814</v>
          </cell>
          <cell r="AV138">
            <v>46387</v>
          </cell>
          <cell r="AW138" t="str">
            <v>-</v>
          </cell>
          <cell r="AX138" t="str">
            <v>-</v>
          </cell>
          <cell r="AY138" t="str">
            <v>-</v>
          </cell>
          <cell r="AZ138" t="str">
            <v>-</v>
          </cell>
          <cell r="BA138" t="str">
            <v>-</v>
          </cell>
          <cell r="BB138" t="str">
            <v>-</v>
          </cell>
          <cell r="BC138" t="str">
            <v>-</v>
          </cell>
          <cell r="BD138" t="str">
            <v>-</v>
          </cell>
          <cell r="BE138" t="str">
            <v>-</v>
          </cell>
          <cell r="BF138" t="str">
            <v>-</v>
          </cell>
          <cell r="BG138" t="str">
            <v>WE nicht in DMS</v>
          </cell>
          <cell r="BH138" t="str">
            <v>-</v>
          </cell>
          <cell r="BI138"/>
          <cell r="BJ138" t="str">
            <v>W</v>
          </cell>
          <cell r="BK138" t="str">
            <v>W</v>
          </cell>
          <cell r="BL138" t="str">
            <v>G</v>
          </cell>
          <cell r="BM138" t="str">
            <v>G</v>
          </cell>
          <cell r="BN138" t="str">
            <v>G</v>
          </cell>
          <cell r="BO138" t="str">
            <v>G</v>
          </cell>
          <cell r="BP138" t="str">
            <v>G</v>
          </cell>
          <cell r="BQ138" t="str">
            <v>entfällt</v>
          </cell>
          <cell r="BR138" t="str">
            <v>W3</v>
          </cell>
          <cell r="BS138" t="str">
            <v>W3</v>
          </cell>
          <cell r="BT138" t="str">
            <v>G3</v>
          </cell>
          <cell r="BU138" t="str">
            <v>G3</v>
          </cell>
          <cell r="BV138" t="str">
            <v>G3</v>
          </cell>
          <cell r="BW138" t="str">
            <v>G3</v>
          </cell>
          <cell r="BX138" t="str">
            <v>G3</v>
          </cell>
          <cell r="BY138" t="str">
            <v>entfällt</v>
          </cell>
          <cell r="BZ138">
            <v>26507.340000000004</v>
          </cell>
          <cell r="CA138">
            <v>3.2619319810934195</v>
          </cell>
          <cell r="CB138">
            <v>10912.264999999999</v>
          </cell>
          <cell r="CC138">
            <v>2738.61</v>
          </cell>
          <cell r="CD138">
            <v>7272.99</v>
          </cell>
          <cell r="CE138">
            <v>1087.1199999999999</v>
          </cell>
          <cell r="CF138">
            <v>72.13</v>
          </cell>
          <cell r="CG138">
            <v>0</v>
          </cell>
          <cell r="CH138">
            <v>369</v>
          </cell>
          <cell r="CI138">
            <v>3.84</v>
          </cell>
          <cell r="CJ138">
            <v>3179.88</v>
          </cell>
          <cell r="CK138">
            <v>0</v>
          </cell>
          <cell r="CL138">
            <v>0</v>
          </cell>
          <cell r="CM138">
            <v>90.19</v>
          </cell>
          <cell r="CN138">
            <v>0</v>
          </cell>
          <cell r="CO138">
            <v>2655.43</v>
          </cell>
          <cell r="CP138">
            <v>865</v>
          </cell>
          <cell r="CQ138">
            <v>0</v>
          </cell>
          <cell r="CR138">
            <v>94.75</v>
          </cell>
          <cell r="CS138">
            <v>0</v>
          </cell>
          <cell r="CT138">
            <v>206.81</v>
          </cell>
          <cell r="CU138">
            <v>86</v>
          </cell>
          <cell r="CV138">
            <v>0</v>
          </cell>
          <cell r="CW138">
            <v>0</v>
          </cell>
          <cell r="CX138">
            <v>88.84</v>
          </cell>
          <cell r="CY138">
            <v>507.32</v>
          </cell>
          <cell r="CZ138">
            <v>97.71</v>
          </cell>
          <cell r="DA138">
            <v>0</v>
          </cell>
          <cell r="DB138">
            <v>0</v>
          </cell>
          <cell r="DC138">
            <v>0</v>
          </cell>
          <cell r="DD138">
            <v>0</v>
          </cell>
          <cell r="DE138">
            <v>163</v>
          </cell>
          <cell r="DF138">
            <v>0</v>
          </cell>
          <cell r="DG138">
            <v>0</v>
          </cell>
          <cell r="DH138">
            <v>0</v>
          </cell>
          <cell r="DI138">
            <v>437</v>
          </cell>
          <cell r="DJ138">
            <v>0</v>
          </cell>
          <cell r="DK138">
            <v>150</v>
          </cell>
          <cell r="DL138">
            <v>0</v>
          </cell>
          <cell r="DM138">
            <v>580.60199999999998</v>
          </cell>
          <cell r="DN138">
            <v>0</v>
          </cell>
          <cell r="DO138">
            <v>968.5</v>
          </cell>
          <cell r="DP138">
            <v>0</v>
          </cell>
          <cell r="DQ138">
            <v>1520.66</v>
          </cell>
          <cell r="DR138">
            <v>0</v>
          </cell>
          <cell r="DS138">
            <v>0</v>
          </cell>
          <cell r="DT138">
            <v>2489.16</v>
          </cell>
          <cell r="DU138">
            <v>0</v>
          </cell>
          <cell r="DV138">
            <v>0</v>
          </cell>
          <cell r="DW138">
            <v>0</v>
          </cell>
          <cell r="DX138">
            <v>0</v>
          </cell>
          <cell r="DY138">
            <v>0</v>
          </cell>
          <cell r="DZ138">
            <v>0</v>
          </cell>
          <cell r="EA138">
            <v>0</v>
          </cell>
          <cell r="EB138">
            <v>59.78</v>
          </cell>
          <cell r="EC138">
            <v>4.32</v>
          </cell>
          <cell r="ED138">
            <v>0</v>
          </cell>
          <cell r="EE138">
            <v>0</v>
          </cell>
          <cell r="EF138">
            <v>64.099999999999994</v>
          </cell>
          <cell r="EG138">
            <v>0</v>
          </cell>
          <cell r="EH138">
            <v>0</v>
          </cell>
          <cell r="EI138">
            <v>11.4</v>
          </cell>
          <cell r="EJ138">
            <v>0</v>
          </cell>
          <cell r="EK138">
            <v>11.4</v>
          </cell>
          <cell r="EL138">
            <v>7.72</v>
          </cell>
          <cell r="EM138">
            <v>197</v>
          </cell>
          <cell r="EN138">
            <v>296.99</v>
          </cell>
          <cell r="EO138">
            <v>1</v>
          </cell>
          <cell r="EP138" t="str">
            <v>ja</v>
          </cell>
          <cell r="EQ138">
            <v>1598.73</v>
          </cell>
          <cell r="ER138">
            <v>965.92999999999984</v>
          </cell>
          <cell r="ES138">
            <v>2564.66</v>
          </cell>
          <cell r="ET138" t="str">
            <v>entfällt</v>
          </cell>
          <cell r="EU138" t="str">
            <v>entfällt</v>
          </cell>
          <cell r="EV138">
            <v>8375.2630999385765</v>
          </cell>
          <cell r="EW138">
            <v>83.492443102136406</v>
          </cell>
          <cell r="EX138">
            <v>6380.6126837146348</v>
          </cell>
          <cell r="EY138">
            <v>535.04439777806738</v>
          </cell>
          <cell r="EZ138">
            <v>8501.9755809282524</v>
          </cell>
          <cell r="FA138">
            <v>43.013098227396604</v>
          </cell>
          <cell r="FB138">
            <v>2584.0668613080989</v>
          </cell>
          <cell r="FC138">
            <v>3.8718350028435613</v>
          </cell>
          <cell r="FD138">
            <v>26507.340000000007</v>
          </cell>
        </row>
        <row r="139">
          <cell r="I139">
            <v>2118</v>
          </cell>
          <cell r="J139" t="str">
            <v>Berlin, Bollersdorfer Weg 4-8, Krummenseer Str. 18-24</v>
          </cell>
          <cell r="K139" t="str">
            <v>Team 02</v>
          </cell>
          <cell r="L139" t="str">
            <v>Team 1 &amp; 2</v>
          </cell>
          <cell r="M139" t="str">
            <v>Gauger, Sebastian</v>
          </cell>
          <cell r="N139" t="str">
            <v>Krause, Jörn Peter</v>
          </cell>
          <cell r="O139" t="str">
            <v>Osswad, Katrin</v>
          </cell>
          <cell r="P139" t="str">
            <v>Reile, Birgit / Hilbrecht, Dirk</v>
          </cell>
          <cell r="Q139" t="str">
            <v>Engert, Holger</v>
          </cell>
          <cell r="R139" t="str">
            <v>3023.015.02</v>
          </cell>
          <cell r="S139" t="str">
            <v>3023.204.15</v>
          </cell>
          <cell r="T139" t="str">
            <v>40</v>
          </cell>
          <cell r="U139" t="str">
            <v>Mietwohnanlage</v>
          </cell>
          <cell r="V139"/>
          <cell r="W139" t="str">
            <v>TN04</v>
          </cell>
          <cell r="X139" t="str">
            <v>Wohnen</v>
          </cell>
          <cell r="Y139" t="str">
            <v>Wohnen</v>
          </cell>
          <cell r="Z139" t="str">
            <v>Berlin</v>
          </cell>
          <cell r="AA139" t="str">
            <v>12685</v>
          </cell>
          <cell r="AB139" t="str">
            <v>Berlin</v>
          </cell>
          <cell r="AC139" t="str">
            <v>Marzahn-Hellersdorf</v>
          </cell>
          <cell r="AD139" t="str">
            <v>Marzahn</v>
          </cell>
          <cell r="AE139" t="str">
            <v>Bollersdorfer Weg 4</v>
          </cell>
          <cell r="AF139" t="str">
            <v>3023/3023/3023/2118/0015</v>
          </cell>
          <cell r="AG139">
            <v>2118</v>
          </cell>
          <cell r="AH139" t="str">
            <v>LBB10 LBB Fonds 10 Standort 15 Teilgarantie 14</v>
          </cell>
          <cell r="AI139">
            <v>1</v>
          </cell>
          <cell r="AJ139">
            <v>113</v>
          </cell>
          <cell r="AK139">
            <v>0</v>
          </cell>
          <cell r="AL139">
            <v>9977.7199999999993</v>
          </cell>
          <cell r="AM139">
            <v>845.40000000000009</v>
          </cell>
          <cell r="AN139">
            <v>604.44000000000005</v>
          </cell>
          <cell r="AO139">
            <v>604.44000000000005</v>
          </cell>
          <cell r="AP139" t="str">
            <v>-</v>
          </cell>
          <cell r="AQ139" t="str">
            <v>3023.204.15</v>
          </cell>
          <cell r="AR139">
            <v>5</v>
          </cell>
          <cell r="AS139">
            <v>15</v>
          </cell>
          <cell r="AT139">
            <v>3</v>
          </cell>
          <cell r="AU139">
            <v>39814</v>
          </cell>
          <cell r="AV139">
            <v>46387</v>
          </cell>
          <cell r="AW139">
            <v>39814</v>
          </cell>
          <cell r="AX139">
            <v>46387</v>
          </cell>
          <cell r="AY139">
            <v>41730</v>
          </cell>
          <cell r="AZ139">
            <v>46387</v>
          </cell>
          <cell r="BA139" t="str">
            <v>-</v>
          </cell>
          <cell r="BB139" t="str">
            <v>-</v>
          </cell>
          <cell r="BC139">
            <v>39814</v>
          </cell>
          <cell r="BD139">
            <v>46387</v>
          </cell>
          <cell r="BE139" t="str">
            <v>-</v>
          </cell>
          <cell r="BF139" t="str">
            <v>-</v>
          </cell>
          <cell r="BG139">
            <v>40848</v>
          </cell>
          <cell r="BH139">
            <v>46142</v>
          </cell>
          <cell r="BI139"/>
          <cell r="BJ139" t="str">
            <v>W</v>
          </cell>
          <cell r="BK139" t="str">
            <v>W</v>
          </cell>
          <cell r="BL139" t="str">
            <v>G</v>
          </cell>
          <cell r="BM139" t="str">
            <v>G</v>
          </cell>
          <cell r="BN139" t="str">
            <v>G</v>
          </cell>
          <cell r="BO139" t="str">
            <v>G</v>
          </cell>
          <cell r="BP139" t="str">
            <v>G</v>
          </cell>
          <cell r="BQ139" t="str">
            <v>entfällt</v>
          </cell>
          <cell r="BR139" t="str">
            <v>W3</v>
          </cell>
          <cell r="BS139" t="str">
            <v>W3</v>
          </cell>
          <cell r="BT139" t="str">
            <v>G3</v>
          </cell>
          <cell r="BU139" t="str">
            <v>G3</v>
          </cell>
          <cell r="BV139" t="str">
            <v>G3</v>
          </cell>
          <cell r="BW139" t="str">
            <v>G3</v>
          </cell>
          <cell r="BX139" t="str">
            <v>G3</v>
          </cell>
          <cell r="BY139" t="str">
            <v>entfällt</v>
          </cell>
          <cell r="BZ139">
            <v>30095.419999999984</v>
          </cell>
          <cell r="CA139">
            <v>3.0162622322534594</v>
          </cell>
          <cell r="CB139">
            <v>9414.6440000000002</v>
          </cell>
          <cell r="CC139">
            <v>3141.08</v>
          </cell>
          <cell r="CD139">
            <v>5596.56</v>
          </cell>
          <cell r="CE139">
            <v>333.04</v>
          </cell>
          <cell r="CF139">
            <v>1379.89</v>
          </cell>
          <cell r="CG139">
            <v>0</v>
          </cell>
          <cell r="CH139">
            <v>245</v>
          </cell>
          <cell r="CI139">
            <v>150.22</v>
          </cell>
          <cell r="CJ139">
            <v>2065.1999999999998</v>
          </cell>
          <cell r="CK139">
            <v>0</v>
          </cell>
          <cell r="CL139">
            <v>0</v>
          </cell>
          <cell r="CM139">
            <v>23.94</v>
          </cell>
          <cell r="CN139">
            <v>0</v>
          </cell>
          <cell r="CO139">
            <v>1519.93</v>
          </cell>
          <cell r="CP139">
            <v>560</v>
          </cell>
          <cell r="CQ139">
            <v>0</v>
          </cell>
          <cell r="CR139">
            <v>102.71</v>
          </cell>
          <cell r="CS139">
            <v>1</v>
          </cell>
          <cell r="CT139">
            <v>150.37</v>
          </cell>
          <cell r="CU139">
            <v>42</v>
          </cell>
          <cell r="CV139">
            <v>0</v>
          </cell>
          <cell r="CW139">
            <v>0</v>
          </cell>
          <cell r="CX139">
            <v>13.3</v>
          </cell>
          <cell r="CY139">
            <v>497.98</v>
          </cell>
          <cell r="CZ139">
            <v>75.650000000000006</v>
          </cell>
          <cell r="DA139">
            <v>0</v>
          </cell>
          <cell r="DB139">
            <v>0</v>
          </cell>
          <cell r="DC139">
            <v>0</v>
          </cell>
          <cell r="DD139">
            <v>0</v>
          </cell>
          <cell r="DE139">
            <v>84</v>
          </cell>
          <cell r="DF139">
            <v>0</v>
          </cell>
          <cell r="DG139">
            <v>0</v>
          </cell>
          <cell r="DH139">
            <v>0</v>
          </cell>
          <cell r="DI139">
            <v>495</v>
          </cell>
          <cell r="DJ139">
            <v>0</v>
          </cell>
          <cell r="DK139">
            <v>199</v>
          </cell>
          <cell r="DL139">
            <v>0</v>
          </cell>
          <cell r="DM139">
            <v>844.09</v>
          </cell>
          <cell r="DN139">
            <v>0</v>
          </cell>
          <cell r="DO139">
            <v>1080.4000000000001</v>
          </cell>
          <cell r="DP139">
            <v>0</v>
          </cell>
          <cell r="DQ139">
            <v>1383.78</v>
          </cell>
          <cell r="DR139">
            <v>0</v>
          </cell>
          <cell r="DS139">
            <v>0</v>
          </cell>
          <cell r="DT139">
            <v>2464.1800000000003</v>
          </cell>
          <cell r="DU139">
            <v>0</v>
          </cell>
          <cell r="DV139">
            <v>0</v>
          </cell>
          <cell r="DW139">
            <v>0</v>
          </cell>
          <cell r="DX139">
            <v>0</v>
          </cell>
          <cell r="DY139">
            <v>0</v>
          </cell>
          <cell r="DZ139">
            <v>0</v>
          </cell>
          <cell r="EA139">
            <v>0</v>
          </cell>
          <cell r="EB139">
            <v>41.98</v>
          </cell>
          <cell r="EC139">
            <v>0</v>
          </cell>
          <cell r="ED139">
            <v>0</v>
          </cell>
          <cell r="EE139">
            <v>0</v>
          </cell>
          <cell r="EF139">
            <v>41.98</v>
          </cell>
          <cell r="EG139">
            <v>0</v>
          </cell>
          <cell r="EH139">
            <v>0</v>
          </cell>
          <cell r="EI139">
            <v>13.2</v>
          </cell>
          <cell r="EJ139">
            <v>0</v>
          </cell>
          <cell r="EK139">
            <v>13.2</v>
          </cell>
          <cell r="EL139">
            <v>7.94</v>
          </cell>
          <cell r="EM139">
            <v>185</v>
          </cell>
          <cell r="EN139">
            <v>283.7</v>
          </cell>
          <cell r="EO139">
            <v>1</v>
          </cell>
          <cell r="EP139" t="str">
            <v>ja</v>
          </cell>
          <cell r="EQ139">
            <v>1377.4</v>
          </cell>
          <cell r="ER139">
            <v>1141.96</v>
          </cell>
          <cell r="ES139">
            <v>2519.36</v>
          </cell>
          <cell r="ET139" t="str">
            <v>entfällt</v>
          </cell>
          <cell r="EU139" t="str">
            <v>entfällt</v>
          </cell>
          <cell r="EV139">
            <v>9508.9533918964808</v>
          </cell>
          <cell r="EW139">
            <v>94.79412653193026</v>
          </cell>
          <cell r="EX139">
            <v>7244.3035994452466</v>
          </cell>
          <cell r="EY139">
            <v>607.46894519699049</v>
          </cell>
          <cell r="EZ139">
            <v>9652.8178963932096</v>
          </cell>
          <cell r="FA139">
            <v>48.835426589569359</v>
          </cell>
          <cell r="FB139">
            <v>2933.8506805718316</v>
          </cell>
          <cell r="FC139">
            <v>4.395933374728588</v>
          </cell>
          <cell r="FD139">
            <v>30095.419999999984</v>
          </cell>
        </row>
        <row r="140">
          <cell r="I140">
            <v>2119</v>
          </cell>
          <cell r="J140" t="str">
            <v>Berlin, Blumberger D. 144-152 Pritzhagener Weg 25-31</v>
          </cell>
          <cell r="K140" t="str">
            <v>Team 02</v>
          </cell>
          <cell r="L140" t="str">
            <v>Team 1 &amp; 2</v>
          </cell>
          <cell r="M140" t="str">
            <v>Gauger, Sebastian</v>
          </cell>
          <cell r="N140" t="str">
            <v>Krause, Jörn Peter</v>
          </cell>
          <cell r="O140" t="str">
            <v>Kocarek, Robert</v>
          </cell>
          <cell r="P140" t="str">
            <v>Reile, Birgit</v>
          </cell>
          <cell r="Q140" t="str">
            <v>Engert, Holger</v>
          </cell>
          <cell r="R140" t="str">
            <v>3023.015.02</v>
          </cell>
          <cell r="S140" t="str">
            <v>3023.205.15</v>
          </cell>
          <cell r="T140" t="str">
            <v>40</v>
          </cell>
          <cell r="U140" t="str">
            <v>Mietwohnanlage</v>
          </cell>
          <cell r="V140"/>
          <cell r="W140" t="str">
            <v>TN04</v>
          </cell>
          <cell r="X140" t="str">
            <v>Wohnen</v>
          </cell>
          <cell r="Y140" t="str">
            <v>Wohnen</v>
          </cell>
          <cell r="Z140" t="str">
            <v>Berlin</v>
          </cell>
          <cell r="AA140" t="str">
            <v>12685</v>
          </cell>
          <cell r="AB140" t="str">
            <v>Berlin</v>
          </cell>
          <cell r="AC140" t="str">
            <v>Marzahn-Hellersdorf</v>
          </cell>
          <cell r="AD140" t="str">
            <v>Marzahn</v>
          </cell>
          <cell r="AE140" t="str">
            <v>Pritzhagener Weg 27</v>
          </cell>
          <cell r="AF140" t="str">
            <v>3023/3023/3023/2119/0013</v>
          </cell>
          <cell r="AG140">
            <v>2119</v>
          </cell>
          <cell r="AH140" t="str">
            <v>LBB10 LBB Fonds 10 Standort 15 Teilgarantie 11</v>
          </cell>
          <cell r="AI140">
            <v>1</v>
          </cell>
          <cell r="AJ140">
            <v>45</v>
          </cell>
          <cell r="AK140">
            <v>0</v>
          </cell>
          <cell r="AL140">
            <v>10901.989999999989</v>
          </cell>
          <cell r="AM140">
            <v>960.54</v>
          </cell>
          <cell r="AN140">
            <v>686.4</v>
          </cell>
          <cell r="AO140">
            <v>686.4</v>
          </cell>
          <cell r="AP140">
            <v>7035</v>
          </cell>
          <cell r="AQ140" t="str">
            <v>3023.205.15</v>
          </cell>
          <cell r="AR140">
            <v>5</v>
          </cell>
          <cell r="AS140">
            <v>5</v>
          </cell>
          <cell r="AT140">
            <v>3</v>
          </cell>
          <cell r="AU140">
            <v>39814</v>
          </cell>
          <cell r="AV140">
            <v>46387</v>
          </cell>
          <cell r="AW140">
            <v>39814</v>
          </cell>
          <cell r="AX140">
            <v>46387</v>
          </cell>
          <cell r="AY140">
            <v>41730</v>
          </cell>
          <cell r="AZ140">
            <v>46387</v>
          </cell>
          <cell r="BA140" t="str">
            <v>-</v>
          </cell>
          <cell r="BB140" t="str">
            <v>-</v>
          </cell>
          <cell r="BC140">
            <v>39814</v>
          </cell>
          <cell r="BD140">
            <v>46387</v>
          </cell>
          <cell r="BE140" t="str">
            <v>-</v>
          </cell>
          <cell r="BF140" t="str">
            <v>-</v>
          </cell>
          <cell r="BG140">
            <v>39387</v>
          </cell>
          <cell r="BH140" t="str">
            <v>30.04.2026</v>
          </cell>
          <cell r="BI140"/>
          <cell r="BJ140" t="str">
            <v>W</v>
          </cell>
          <cell r="BK140" t="str">
            <v>W</v>
          </cell>
          <cell r="BL140" t="str">
            <v>G</v>
          </cell>
          <cell r="BM140" t="str">
            <v>G</v>
          </cell>
          <cell r="BN140" t="str">
            <v>G</v>
          </cell>
          <cell r="BO140" t="str">
            <v>G</v>
          </cell>
          <cell r="BP140" t="str">
            <v>G</v>
          </cell>
          <cell r="BQ140" t="str">
            <v>entfällt</v>
          </cell>
          <cell r="BR140" t="str">
            <v>W3</v>
          </cell>
          <cell r="BS140" t="str">
            <v>W3</v>
          </cell>
          <cell r="BT140" t="str">
            <v>G3</v>
          </cell>
          <cell r="BU140" t="str">
            <v>G3</v>
          </cell>
          <cell r="BV140" t="str">
            <v>G3</v>
          </cell>
          <cell r="BW140" t="str">
            <v>G3</v>
          </cell>
          <cell r="BX140" t="str">
            <v>G3</v>
          </cell>
          <cell r="BY140" t="str">
            <v>entfällt</v>
          </cell>
          <cell r="BZ140">
            <v>37618.280000000006</v>
          </cell>
          <cell r="CA140">
            <v>3.4505883788189169</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DZ140">
            <v>0</v>
          </cell>
          <cell r="EA140">
            <v>0</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1</v>
          </cell>
          <cell r="EP140" t="str">
            <v>WEG</v>
          </cell>
          <cell r="EQ140"/>
          <cell r="ER140">
            <v>0</v>
          </cell>
          <cell r="ES140">
            <v>0</v>
          </cell>
          <cell r="ET140" t="str">
            <v>entfällt</v>
          </cell>
          <cell r="EU140" t="str">
            <v>entfällt</v>
          </cell>
          <cell r="EV140">
            <v>11885.877359522205</v>
          </cell>
          <cell r="EW140">
            <v>118.48952412804286</v>
          </cell>
          <cell r="EX140">
            <v>9055.1399916977171</v>
          </cell>
          <cell r="EY140">
            <v>759.31609765622341</v>
          </cell>
          <cell r="EZ140">
            <v>12065.703233765504</v>
          </cell>
          <cell r="FA140">
            <v>61.042668664064713</v>
          </cell>
          <cell r="FB140">
            <v>3667.2163531840329</v>
          </cell>
          <cell r="FC140">
            <v>5.4947713822197883</v>
          </cell>
          <cell r="FD140">
            <v>37618.280000000006</v>
          </cell>
        </row>
        <row r="141">
          <cell r="I141">
            <v>290</v>
          </cell>
          <cell r="J141" t="str">
            <v>Merler Weg 36-50 / Ruwersteig 13-19</v>
          </cell>
          <cell r="K141" t="str">
            <v>Team 03</v>
          </cell>
          <cell r="L141" t="str">
            <v>Team 3 &amp; 4</v>
          </cell>
          <cell r="M141" t="str">
            <v>Gauger, Sebastian</v>
          </cell>
          <cell r="N141" t="str">
            <v>Trettin, Sabrina</v>
          </cell>
          <cell r="O141" t="str">
            <v>Swizewska, Izabela</v>
          </cell>
          <cell r="P141" t="str">
            <v>Beimler, Andreas | Nemetz, Reinhard</v>
          </cell>
          <cell r="Q141" t="str">
            <v>Engel, Kerstin</v>
          </cell>
          <cell r="R141" t="str">
            <v>3023.015.03</v>
          </cell>
          <cell r="S141" t="str">
            <v>3023.300.15</v>
          </cell>
          <cell r="T141" t="str">
            <v>40</v>
          </cell>
          <cell r="U141" t="str">
            <v>Mietwohnanlage</v>
          </cell>
          <cell r="V141"/>
          <cell r="W141" t="str">
            <v>TN04</v>
          </cell>
          <cell r="X141" t="str">
            <v>Wohnen</v>
          </cell>
          <cell r="Y141" t="str">
            <v>Wohnen</v>
          </cell>
          <cell r="Z141" t="str">
            <v>Berlin</v>
          </cell>
          <cell r="AA141" t="str">
            <v>12681</v>
          </cell>
          <cell r="AB141" t="str">
            <v>Berlin</v>
          </cell>
          <cell r="AC141" t="str">
            <v>Marzahn-Hellersdorf</v>
          </cell>
          <cell r="AD141" t="str">
            <v>Marzahn</v>
          </cell>
          <cell r="AE141" t="str">
            <v>Merler Weg 36</v>
          </cell>
          <cell r="AF141" t="str">
            <v>3023/3028/1100/0290/0005</v>
          </cell>
          <cell r="AG141">
            <v>290</v>
          </cell>
          <cell r="AH141" t="str">
            <v>LBB10 LBB Fonds 10 Standort 15 Teilgarantie 21</v>
          </cell>
          <cell r="AI141">
            <v>1</v>
          </cell>
          <cell r="AJ141">
            <v>97</v>
          </cell>
          <cell r="AK141">
            <v>0</v>
          </cell>
          <cell r="AL141">
            <v>7162.7900000000027</v>
          </cell>
          <cell r="AM141">
            <v>615.71</v>
          </cell>
          <cell r="AN141">
            <v>409.91</v>
          </cell>
          <cell r="AO141">
            <v>409.91</v>
          </cell>
          <cell r="AP141" t="str">
            <v>-</v>
          </cell>
          <cell r="AQ141" t="str">
            <v>3023.300.15</v>
          </cell>
          <cell r="AR141">
            <v>4</v>
          </cell>
          <cell r="AS141">
            <v>12</v>
          </cell>
          <cell r="AT141">
            <v>2</v>
          </cell>
          <cell r="AU141" t="str">
            <v>-</v>
          </cell>
          <cell r="AV141" t="str">
            <v>-</v>
          </cell>
          <cell r="AW141" t="str">
            <v>-</v>
          </cell>
          <cell r="AX141" t="str">
            <v>-</v>
          </cell>
          <cell r="AY141" t="str">
            <v>-</v>
          </cell>
          <cell r="AZ141" t="str">
            <v>-</v>
          </cell>
          <cell r="BA141" t="str">
            <v>-</v>
          </cell>
          <cell r="BB141" t="str">
            <v>-</v>
          </cell>
          <cell r="BC141" t="str">
            <v>-</v>
          </cell>
          <cell r="BD141" t="str">
            <v>-</v>
          </cell>
          <cell r="BE141" t="str">
            <v>-</v>
          </cell>
          <cell r="BF141" t="str">
            <v>-</v>
          </cell>
          <cell r="BG141" t="str">
            <v>-</v>
          </cell>
          <cell r="BH141" t="str">
            <v>-</v>
          </cell>
          <cell r="BI141"/>
          <cell r="BJ141" t="str">
            <v>G</v>
          </cell>
          <cell r="BK141" t="str">
            <v>G</v>
          </cell>
          <cell r="BL141" t="str">
            <v>G</v>
          </cell>
          <cell r="BM141" t="str">
            <v>G</v>
          </cell>
          <cell r="BN141" t="str">
            <v>G</v>
          </cell>
          <cell r="BO141" t="str">
            <v>G</v>
          </cell>
          <cell r="BP141" t="str">
            <v>G</v>
          </cell>
          <cell r="BQ141" t="str">
            <v>entfällt</v>
          </cell>
          <cell r="BR141" t="str">
            <v>G2</v>
          </cell>
          <cell r="BS141" t="str">
            <v>G2</v>
          </cell>
          <cell r="BT141" t="str">
            <v>G2</v>
          </cell>
          <cell r="BU141" t="str">
            <v>G2</v>
          </cell>
          <cell r="BV141" t="str">
            <v>G2</v>
          </cell>
          <cell r="BW141" t="str">
            <v>G2</v>
          </cell>
          <cell r="BX141" t="str">
            <v>G2</v>
          </cell>
          <cell r="BY141" t="str">
            <v>entfällt</v>
          </cell>
          <cell r="BZ141">
            <v>17048.840000000007</v>
          </cell>
          <cell r="CA141">
            <v>2.3801954266424117</v>
          </cell>
          <cell r="CB141">
            <v>10550.371999999999</v>
          </cell>
          <cell r="CC141">
            <v>2074.0439999999999</v>
          </cell>
          <cell r="CD141">
            <v>7771.3879999999999</v>
          </cell>
          <cell r="CE141">
            <v>257.971</v>
          </cell>
          <cell r="CF141">
            <v>215.91399999999999</v>
          </cell>
          <cell r="CG141">
            <v>0</v>
          </cell>
          <cell r="CH141">
            <v>134</v>
          </cell>
          <cell r="CI141">
            <v>257.74400000000003</v>
          </cell>
          <cell r="CJ141">
            <v>1772.941</v>
          </cell>
          <cell r="CK141">
            <v>0</v>
          </cell>
          <cell r="CL141">
            <v>0</v>
          </cell>
          <cell r="CM141">
            <v>152.02799999999999</v>
          </cell>
          <cell r="CN141">
            <v>0</v>
          </cell>
          <cell r="CO141">
            <v>4956.7569999999996</v>
          </cell>
          <cell r="CP141">
            <v>606</v>
          </cell>
          <cell r="CQ141">
            <v>0</v>
          </cell>
          <cell r="CR141">
            <v>28.321000000000002</v>
          </cell>
          <cell r="CS141">
            <v>0</v>
          </cell>
          <cell r="CT141">
            <v>0</v>
          </cell>
          <cell r="CU141">
            <v>55</v>
          </cell>
          <cell r="CV141">
            <v>0</v>
          </cell>
          <cell r="CW141">
            <v>31</v>
          </cell>
          <cell r="CX141">
            <v>15.068</v>
          </cell>
          <cell r="CY141">
            <v>626.96199999999999</v>
          </cell>
          <cell r="CZ141">
            <v>0</v>
          </cell>
          <cell r="DA141">
            <v>370</v>
          </cell>
          <cell r="DB141">
            <v>0</v>
          </cell>
          <cell r="DC141">
            <v>0</v>
          </cell>
          <cell r="DD141">
            <v>0</v>
          </cell>
          <cell r="DE141">
            <v>47</v>
          </cell>
          <cell r="DF141">
            <v>0</v>
          </cell>
          <cell r="DG141">
            <v>33</v>
          </cell>
          <cell r="DH141">
            <v>0</v>
          </cell>
          <cell r="DI141">
            <v>267</v>
          </cell>
          <cell r="DJ141">
            <v>0</v>
          </cell>
          <cell r="DK141">
            <v>16</v>
          </cell>
          <cell r="DL141">
            <v>0</v>
          </cell>
          <cell r="DM141">
            <v>0</v>
          </cell>
          <cell r="DN141">
            <v>0</v>
          </cell>
          <cell r="DO141">
            <v>0</v>
          </cell>
          <cell r="DP141">
            <v>0</v>
          </cell>
          <cell r="DQ141">
            <v>846.91</v>
          </cell>
          <cell r="DR141">
            <v>0</v>
          </cell>
          <cell r="DS141">
            <v>0</v>
          </cell>
          <cell r="DT141">
            <v>846.91</v>
          </cell>
          <cell r="DU141">
            <v>0</v>
          </cell>
          <cell r="DV141">
            <v>0</v>
          </cell>
          <cell r="DW141">
            <v>0</v>
          </cell>
          <cell r="DX141">
            <v>0</v>
          </cell>
          <cell r="DY141">
            <v>0</v>
          </cell>
          <cell r="DZ141">
            <v>0</v>
          </cell>
          <cell r="EA141">
            <v>597.07000000000005</v>
          </cell>
          <cell r="EB141">
            <v>0</v>
          </cell>
          <cell r="EC141">
            <v>0</v>
          </cell>
          <cell r="ED141">
            <v>0</v>
          </cell>
          <cell r="EE141">
            <v>0</v>
          </cell>
          <cell r="EF141">
            <v>597.07000000000005</v>
          </cell>
          <cell r="EG141">
            <v>0</v>
          </cell>
          <cell r="EH141">
            <v>0</v>
          </cell>
          <cell r="EI141">
            <v>0</v>
          </cell>
          <cell r="EJ141">
            <v>0</v>
          </cell>
          <cell r="EK141">
            <v>0</v>
          </cell>
          <cell r="EL141">
            <v>6</v>
          </cell>
          <cell r="EM141">
            <v>136</v>
          </cell>
          <cell r="EN141">
            <v>133.16</v>
          </cell>
          <cell r="EO141">
            <v>1</v>
          </cell>
          <cell r="EP141" t="str">
            <v>ja</v>
          </cell>
          <cell r="EQ141">
            <v>932.72</v>
          </cell>
          <cell r="ER141">
            <v>511.26</v>
          </cell>
          <cell r="ES141">
            <v>1443.98</v>
          </cell>
          <cell r="ET141" t="str">
            <v>entfällt</v>
          </cell>
          <cell r="EU141" t="str">
            <v>entfällt</v>
          </cell>
          <cell r="EV141">
            <v>5386.7540292144304</v>
          </cell>
          <cell r="EW141">
            <v>53.700194121983856</v>
          </cell>
          <cell r="EX141">
            <v>4103.8461326795314</v>
          </cell>
          <cell r="EY141">
            <v>344.12680905042259</v>
          </cell>
          <cell r="EZ141">
            <v>5468.2522411963209</v>
          </cell>
          <cell r="FA141">
            <v>27.664919587675282</v>
          </cell>
          <cell r="FB141">
            <v>1662.0054093599729</v>
          </cell>
          <cell r="FC141">
            <v>2.4902647896725751</v>
          </cell>
          <cell r="FD141">
            <v>17048.840000000007</v>
          </cell>
        </row>
        <row r="142">
          <cell r="I142">
            <v>105</v>
          </cell>
          <cell r="J142" t="str">
            <v>Merler Weg 52</v>
          </cell>
          <cell r="K142" t="str">
            <v>Team 03</v>
          </cell>
          <cell r="L142" t="str">
            <v>Team 3 &amp; 4</v>
          </cell>
          <cell r="M142" t="str">
            <v>Gauger, Sebastian</v>
          </cell>
          <cell r="N142" t="str">
            <v>Trettin, Sabrina</v>
          </cell>
          <cell r="O142" t="str">
            <v>Boddenberg, Nikos</v>
          </cell>
          <cell r="P142" t="str">
            <v>Beimler, Andreas | Nemetz, Reinhard</v>
          </cell>
          <cell r="Q142" t="str">
            <v>Engel, Kerstin</v>
          </cell>
          <cell r="R142" t="str">
            <v>3023.015.04</v>
          </cell>
          <cell r="S142" t="str">
            <v>3023.400.15</v>
          </cell>
          <cell r="T142" t="str">
            <v>43</v>
          </cell>
          <cell r="U142" t="str">
            <v>Apartmentanlage Beschäftigtenwohnen</v>
          </cell>
          <cell r="V142"/>
          <cell r="W142" t="str">
            <v>TN05</v>
          </cell>
          <cell r="X142" t="str">
            <v>Apartment</v>
          </cell>
          <cell r="Y142" t="str">
            <v>Apartment</v>
          </cell>
          <cell r="Z142" t="str">
            <v>Berlin</v>
          </cell>
          <cell r="AA142" t="str">
            <v>12681</v>
          </cell>
          <cell r="AB142" t="str">
            <v>Berlin</v>
          </cell>
          <cell r="AC142" t="str">
            <v>Marzahn-Hellersdorf</v>
          </cell>
          <cell r="AD142" t="str">
            <v>Marzahn</v>
          </cell>
          <cell r="AE142" t="str">
            <v>Merler Weg 52</v>
          </cell>
          <cell r="AF142" t="str">
            <v>3023/3028/1100/0105/0001</v>
          </cell>
          <cell r="AG142">
            <v>105</v>
          </cell>
          <cell r="AH142" t="str">
            <v>LBB10 LBB Fonds 10 Standort 15 Teilgarantie 22</v>
          </cell>
          <cell r="AI142">
            <v>1</v>
          </cell>
          <cell r="AJ142">
            <v>88</v>
          </cell>
          <cell r="AK142">
            <v>0</v>
          </cell>
          <cell r="AL142">
            <v>3889.2200000000034</v>
          </cell>
          <cell r="AM142">
            <v>809.5</v>
          </cell>
          <cell r="AN142">
            <v>809.5</v>
          </cell>
          <cell r="AO142">
            <v>0</v>
          </cell>
          <cell r="AP142" t="str">
            <v>-</v>
          </cell>
          <cell r="AQ142" t="str">
            <v>3023.400.15</v>
          </cell>
          <cell r="AR142">
            <v>5</v>
          </cell>
          <cell r="AS142">
            <v>1</v>
          </cell>
          <cell r="AT142">
            <v>2</v>
          </cell>
          <cell r="AU142" t="str">
            <v>-</v>
          </cell>
          <cell r="AV142" t="str">
            <v>-</v>
          </cell>
          <cell r="AW142" t="str">
            <v>-</v>
          </cell>
          <cell r="AX142" t="str">
            <v>-</v>
          </cell>
          <cell r="AY142" t="str">
            <v>-</v>
          </cell>
          <cell r="AZ142" t="str">
            <v>-</v>
          </cell>
          <cell r="BA142" t="str">
            <v>-</v>
          </cell>
          <cell r="BB142" t="str">
            <v>-</v>
          </cell>
          <cell r="BC142" t="str">
            <v>-</v>
          </cell>
          <cell r="BD142" t="str">
            <v>-</v>
          </cell>
          <cell r="BE142" t="str">
            <v>-</v>
          </cell>
          <cell r="BF142" t="str">
            <v>-</v>
          </cell>
          <cell r="BG142" t="str">
            <v>-</v>
          </cell>
          <cell r="BH142" t="str">
            <v>-</v>
          </cell>
          <cell r="BI142"/>
          <cell r="BJ142" t="str">
            <v>A</v>
          </cell>
          <cell r="BK142" t="str">
            <v>A</v>
          </cell>
          <cell r="BL142" t="str">
            <v>G</v>
          </cell>
          <cell r="BM142" t="str">
            <v>G</v>
          </cell>
          <cell r="BN142" t="str">
            <v>G</v>
          </cell>
          <cell r="BO142" t="str">
            <v>G</v>
          </cell>
          <cell r="BP142" t="str">
            <v>G</v>
          </cell>
          <cell r="BQ142" t="str">
            <v>A</v>
          </cell>
          <cell r="BR142" t="str">
            <v>A2</v>
          </cell>
          <cell r="BS142" t="str">
            <v>A2</v>
          </cell>
          <cell r="BT142" t="str">
            <v>G2</v>
          </cell>
          <cell r="BU142" t="str">
            <v>G2</v>
          </cell>
          <cell r="BV142" t="str">
            <v>G2</v>
          </cell>
          <cell r="BW142" t="str">
            <v>G2</v>
          </cell>
          <cell r="BX142" t="str">
            <v>G2</v>
          </cell>
          <cell r="BY142" t="str">
            <v>A2</v>
          </cell>
          <cell r="BZ142">
            <v>15000</v>
          </cell>
          <cell r="CA142">
            <v>4.0209075995448771</v>
          </cell>
          <cell r="CB142">
            <v>4496.3999999999996</v>
          </cell>
          <cell r="CC142">
            <v>765.05600000000004</v>
          </cell>
          <cell r="CD142">
            <v>3015.2460000000001</v>
          </cell>
          <cell r="CE142">
            <v>294.38499999999999</v>
          </cell>
          <cell r="CF142">
            <v>238.28299999999999</v>
          </cell>
          <cell r="CG142">
            <v>0</v>
          </cell>
          <cell r="CH142">
            <v>80</v>
          </cell>
          <cell r="CI142">
            <v>52.734000000000002</v>
          </cell>
          <cell r="CJ142">
            <v>1243.826</v>
          </cell>
          <cell r="CK142">
            <v>0</v>
          </cell>
          <cell r="CL142">
            <v>0</v>
          </cell>
          <cell r="CM142">
            <v>0</v>
          </cell>
          <cell r="CN142">
            <v>0</v>
          </cell>
          <cell r="CO142">
            <v>1126.9090000000001</v>
          </cell>
          <cell r="CP142">
            <v>144</v>
          </cell>
          <cell r="CQ142">
            <v>0</v>
          </cell>
          <cell r="CR142">
            <v>50.033000000000001</v>
          </cell>
          <cell r="CS142">
            <v>0</v>
          </cell>
          <cell r="CT142">
            <v>0</v>
          </cell>
          <cell r="CU142">
            <v>26</v>
          </cell>
          <cell r="CV142">
            <v>0</v>
          </cell>
          <cell r="CW142">
            <v>0</v>
          </cell>
          <cell r="CX142">
            <v>19.977</v>
          </cell>
          <cell r="CY142">
            <v>685.18299999999999</v>
          </cell>
          <cell r="CZ142">
            <v>11.124000000000001</v>
          </cell>
          <cell r="DA142">
            <v>182</v>
          </cell>
          <cell r="DB142">
            <v>0</v>
          </cell>
          <cell r="DC142">
            <v>0</v>
          </cell>
          <cell r="DD142">
            <v>0</v>
          </cell>
          <cell r="DE142">
            <v>14</v>
          </cell>
          <cell r="DF142">
            <v>0</v>
          </cell>
          <cell r="DG142">
            <v>0</v>
          </cell>
          <cell r="DH142">
            <v>0</v>
          </cell>
          <cell r="DI142">
            <v>168</v>
          </cell>
          <cell r="DJ142">
            <v>0</v>
          </cell>
          <cell r="DK142">
            <v>28</v>
          </cell>
          <cell r="DL142">
            <v>0</v>
          </cell>
          <cell r="DM142">
            <v>0</v>
          </cell>
          <cell r="DN142">
            <v>0</v>
          </cell>
          <cell r="DO142">
            <v>0</v>
          </cell>
          <cell r="DP142">
            <v>0</v>
          </cell>
          <cell r="DQ142">
            <v>215.36</v>
          </cell>
          <cell r="DR142">
            <v>69.94</v>
          </cell>
          <cell r="DS142">
            <v>0</v>
          </cell>
          <cell r="DT142">
            <v>285.3</v>
          </cell>
          <cell r="DU142">
            <v>0</v>
          </cell>
          <cell r="DV142">
            <v>0</v>
          </cell>
          <cell r="DW142">
            <v>0</v>
          </cell>
          <cell r="DX142">
            <v>0</v>
          </cell>
          <cell r="DY142">
            <v>0</v>
          </cell>
          <cell r="DZ142">
            <v>0</v>
          </cell>
          <cell r="EA142">
            <v>1.28</v>
          </cell>
          <cell r="EB142">
            <v>0</v>
          </cell>
          <cell r="EC142">
            <v>0</v>
          </cell>
          <cell r="ED142">
            <v>0</v>
          </cell>
          <cell r="EE142">
            <v>0</v>
          </cell>
          <cell r="EF142">
            <v>1.28</v>
          </cell>
          <cell r="EG142">
            <v>707.99</v>
          </cell>
          <cell r="EH142">
            <v>0</v>
          </cell>
          <cell r="EI142">
            <v>0</v>
          </cell>
          <cell r="EJ142">
            <v>0</v>
          </cell>
          <cell r="EK142">
            <v>707.99</v>
          </cell>
          <cell r="EL142">
            <v>0.38</v>
          </cell>
          <cell r="EM142">
            <v>58</v>
          </cell>
          <cell r="EN142">
            <v>96.94</v>
          </cell>
          <cell r="EO142">
            <v>1</v>
          </cell>
          <cell r="EP142" t="str">
            <v>ja</v>
          </cell>
          <cell r="EQ142">
            <v>83.61</v>
          </cell>
          <cell r="ER142">
            <v>910.95999999999992</v>
          </cell>
          <cell r="ES142">
            <v>994.56999999999994</v>
          </cell>
          <cell r="ET142">
            <v>4</v>
          </cell>
          <cell r="EU142">
            <v>35</v>
          </cell>
          <cell r="EV142">
            <v>0</v>
          </cell>
          <cell r="EW142">
            <v>9628.3986707846962</v>
          </cell>
          <cell r="EX142">
            <v>1158.3019288330654</v>
          </cell>
          <cell r="EY142">
            <v>0.75891676622455395</v>
          </cell>
          <cell r="EZ142">
            <v>2528.2463933057165</v>
          </cell>
          <cell r="FA142">
            <v>0</v>
          </cell>
          <cell r="FB142">
            <v>368.99281961902818</v>
          </cell>
          <cell r="FC142">
            <v>1315.3012706912689</v>
          </cell>
          <cell r="FD142">
            <v>15000</v>
          </cell>
        </row>
        <row r="143">
          <cell r="I143">
            <v>2019</v>
          </cell>
          <cell r="J143" t="str">
            <v>Berlin, Teterower Ring 35-45</v>
          </cell>
          <cell r="K143" t="str">
            <v>Team 02</v>
          </cell>
          <cell r="L143" t="str">
            <v>Sonstige/Stellplätze</v>
          </cell>
          <cell r="M143" t="str">
            <v>Gauger, Sebastian</v>
          </cell>
          <cell r="N143" t="str">
            <v>Krause, Jörn Peter</v>
          </cell>
          <cell r="O143" t="str">
            <v>Siebe, Kevin</v>
          </cell>
          <cell r="P143"/>
          <cell r="Q143" t="str">
            <v>Šoš, Petra</v>
          </cell>
          <cell r="R143" t="str">
            <v>3023.001.01</v>
          </cell>
          <cell r="S143" t="str">
            <v>3023.991.01</v>
          </cell>
          <cell r="T143" t="str">
            <v>40</v>
          </cell>
          <cell r="U143" t="str">
            <v>Mietwohnanlage</v>
          </cell>
          <cell r="V143"/>
          <cell r="W143" t="str">
            <v>TN04</v>
          </cell>
          <cell r="X143" t="str">
            <v>Wohnen</v>
          </cell>
          <cell r="Y143" t="str">
            <v>Wohnen</v>
          </cell>
          <cell r="Z143" t="str">
            <v>Berlin</v>
          </cell>
          <cell r="AA143" t="str">
            <v>12619</v>
          </cell>
          <cell r="AB143" t="str">
            <v>Berlin</v>
          </cell>
          <cell r="AC143" t="str">
            <v>Marzahn-Hellersdorf</v>
          </cell>
          <cell r="AD143" t="str">
            <v>Hellersdorf</v>
          </cell>
          <cell r="AE143" t="str">
            <v>Berlin, Teterower Ring 35-45</v>
          </cell>
          <cell r="AF143" t="str">
            <v>3023/3023/3023/2019/1001</v>
          </cell>
          <cell r="AG143">
            <v>2019</v>
          </cell>
          <cell r="AH143"/>
          <cell r="AI143">
            <v>1</v>
          </cell>
          <cell r="AJ143"/>
          <cell r="AK143">
            <v>1</v>
          </cell>
          <cell r="AL143">
            <v>0</v>
          </cell>
          <cell r="AM143">
            <v>40</v>
          </cell>
          <cell r="AN143">
            <v>40</v>
          </cell>
          <cell r="AO143">
            <v>40</v>
          </cell>
          <cell r="AP143" t="str">
            <v xml:space="preserve"> </v>
          </cell>
          <cell r="AQ143" t="str">
            <v>3023.991.01</v>
          </cell>
          <cell r="AR143">
            <v>0</v>
          </cell>
          <cell r="AS143"/>
          <cell r="AT143">
            <v>3</v>
          </cell>
          <cell r="AU143" t="str">
            <v>WE nicht in DMS</v>
          </cell>
          <cell r="AV143" t="str">
            <v>WE nicht in DMS</v>
          </cell>
          <cell r="AW143" t="str">
            <v>WE nicht in DMS</v>
          </cell>
          <cell r="AX143" t="str">
            <v>WE nicht in DMS</v>
          </cell>
          <cell r="AY143" t="str">
            <v>WE nicht in DMS</v>
          </cell>
          <cell r="AZ143" t="str">
            <v>WE nicht in DMS</v>
          </cell>
          <cell r="BA143" t="str">
            <v>WE nicht in DMS</v>
          </cell>
          <cell r="BB143" t="str">
            <v>WE nicht in DMS</v>
          </cell>
          <cell r="BC143" t="str">
            <v>WE nicht in DMS</v>
          </cell>
          <cell r="BD143" t="str">
            <v>WE nicht in DMS</v>
          </cell>
          <cell r="BE143" t="str">
            <v>WE nicht in DMS</v>
          </cell>
          <cell r="BF143" t="str">
            <v>WE nicht in DMS</v>
          </cell>
          <cell r="BG143" t="str">
            <v>WE nicht in DMS</v>
          </cell>
          <cell r="BH143" t="str">
            <v>WE nicht in DMS</v>
          </cell>
          <cell r="BI143"/>
          <cell r="BJ143" t="str">
            <v>W</v>
          </cell>
          <cell r="BK143" t="str">
            <v>W</v>
          </cell>
          <cell r="BL143" t="str">
            <v>G</v>
          </cell>
          <cell r="BM143" t="str">
            <v>G</v>
          </cell>
          <cell r="BN143" t="str">
            <v>G</v>
          </cell>
          <cell r="BO143" t="str">
            <v>G</v>
          </cell>
          <cell r="BP143" t="str">
            <v>G</v>
          </cell>
          <cell r="BQ143" t="str">
            <v>entfällt</v>
          </cell>
          <cell r="BR143" t="str">
            <v>W3</v>
          </cell>
          <cell r="BS143" t="str">
            <v>W3</v>
          </cell>
          <cell r="BT143" t="str">
            <v>G3</v>
          </cell>
          <cell r="BU143" t="str">
            <v>G3</v>
          </cell>
          <cell r="BV143" t="str">
            <v>G3</v>
          </cell>
          <cell r="BW143" t="str">
            <v>G3</v>
          </cell>
          <cell r="BX143" t="str">
            <v>G3</v>
          </cell>
          <cell r="BY143" t="str">
            <v>entfällt</v>
          </cell>
          <cell r="BZ143">
            <v>0</v>
          </cell>
          <cell r="CA143" t="str">
            <v>-</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1</v>
          </cell>
          <cell r="EP143" t="str">
            <v>ja</v>
          </cell>
          <cell r="EQ143"/>
          <cell r="ER143">
            <v>0</v>
          </cell>
          <cell r="ES143">
            <v>0</v>
          </cell>
          <cell r="ET143" t="str">
            <v>entfällt</v>
          </cell>
          <cell r="EU143" t="str">
            <v>entfällt</v>
          </cell>
          <cell r="EV143">
            <v>0</v>
          </cell>
          <cell r="EW143">
            <v>0</v>
          </cell>
          <cell r="EX143">
            <v>0</v>
          </cell>
          <cell r="EY143">
            <v>0</v>
          </cell>
          <cell r="EZ143">
            <v>0</v>
          </cell>
          <cell r="FA143">
            <v>0</v>
          </cell>
          <cell r="FB143">
            <v>0</v>
          </cell>
          <cell r="FC143">
            <v>0</v>
          </cell>
          <cell r="FD143">
            <v>0</v>
          </cell>
        </row>
        <row r="144">
          <cell r="I144">
            <v>2503</v>
          </cell>
          <cell r="J144" t="str">
            <v>Berlin, Storkower Straße 114 a</v>
          </cell>
          <cell r="K144" t="str">
            <v>Team 03</v>
          </cell>
          <cell r="L144" t="str">
            <v>Team 3 &amp; 4</v>
          </cell>
          <cell r="M144"/>
          <cell r="N144" t="str">
            <v>Trettin, Sabrina</v>
          </cell>
          <cell r="O144" t="str">
            <v>Steinbeck, Juliane</v>
          </cell>
          <cell r="P144"/>
          <cell r="Q144" t="str">
            <v>Winkler, Anna</v>
          </cell>
          <cell r="R144" t="str">
            <v>3030.001.01</v>
          </cell>
          <cell r="S144" t="str">
            <v>3030.100.01</v>
          </cell>
          <cell r="T144" t="str">
            <v>43</v>
          </cell>
          <cell r="U144" t="str">
            <v>Apartmentanlage Beschäftigtenwohnen</v>
          </cell>
          <cell r="V144">
            <v>45139</v>
          </cell>
          <cell r="W144" t="str">
            <v>TN05</v>
          </cell>
          <cell r="X144" t="str">
            <v>Apartment</v>
          </cell>
          <cell r="Y144" t="str">
            <v>Apartment</v>
          </cell>
          <cell r="Z144" t="str">
            <v>Berlin</v>
          </cell>
          <cell r="AA144" t="str">
            <v>10407</v>
          </cell>
          <cell r="AB144" t="str">
            <v>Berlin</v>
          </cell>
          <cell r="AC144" t="str">
            <v>Pankow</v>
          </cell>
          <cell r="AD144" t="str">
            <v>Prenzlauer Berg</v>
          </cell>
          <cell r="AE144" t="str">
            <v>Storkower Straße 114 a</v>
          </cell>
          <cell r="AF144" t="str">
            <v>1100/1100/1100/2503/0001</v>
          </cell>
          <cell r="AG144">
            <v>2503</v>
          </cell>
          <cell r="AH144"/>
          <cell r="AI144">
            <v>1</v>
          </cell>
          <cell r="AJ144">
            <v>76</v>
          </cell>
          <cell r="AK144">
            <v>0</v>
          </cell>
          <cell r="AL144">
            <v>3024</v>
          </cell>
          <cell r="AM144">
            <v>36351.240000000005</v>
          </cell>
          <cell r="AN144">
            <v>28186.44</v>
          </cell>
          <cell r="AO144">
            <v>23715.24</v>
          </cell>
          <cell r="AP144" t="str">
            <v>-</v>
          </cell>
          <cell r="AQ144" t="str">
            <v>3030.100.01</v>
          </cell>
          <cell r="AR144">
            <v>8</v>
          </cell>
          <cell r="AS144">
            <v>1</v>
          </cell>
          <cell r="AT144">
            <v>2</v>
          </cell>
          <cell r="AU144" t="str">
            <v>-</v>
          </cell>
          <cell r="AV144" t="str">
            <v>-</v>
          </cell>
          <cell r="AW144" t="str">
            <v>-</v>
          </cell>
          <cell r="AX144" t="str">
            <v>-</v>
          </cell>
          <cell r="AY144" t="str">
            <v>-</v>
          </cell>
          <cell r="AZ144" t="str">
            <v>-</v>
          </cell>
          <cell r="BA144" t="str">
            <v>-</v>
          </cell>
          <cell r="BB144" t="str">
            <v>-</v>
          </cell>
          <cell r="BC144" t="str">
            <v>-</v>
          </cell>
          <cell r="BD144" t="str">
            <v>-</v>
          </cell>
          <cell r="BE144" t="str">
            <v>-</v>
          </cell>
          <cell r="BF144" t="str">
            <v>-</v>
          </cell>
          <cell r="BG144" t="str">
            <v>-</v>
          </cell>
          <cell r="BH144" t="str">
            <v>-</v>
          </cell>
          <cell r="BI144"/>
          <cell r="BJ144" t="str">
            <v>A</v>
          </cell>
          <cell r="BK144" t="str">
            <v>A</v>
          </cell>
          <cell r="BL144" t="str">
            <v>G</v>
          </cell>
          <cell r="BM144" t="str">
            <v>G</v>
          </cell>
          <cell r="BN144" t="str">
            <v>G</v>
          </cell>
          <cell r="BO144" t="str">
            <v>G</v>
          </cell>
          <cell r="BP144" t="str">
            <v>G</v>
          </cell>
          <cell r="BQ144" t="str">
            <v>A</v>
          </cell>
          <cell r="BR144" t="str">
            <v>A2</v>
          </cell>
          <cell r="BS144" t="str">
            <v>A2</v>
          </cell>
          <cell r="BT144" t="str">
            <v>G2</v>
          </cell>
          <cell r="BU144" t="str">
            <v>G2</v>
          </cell>
          <cell r="BV144" t="str">
            <v>G2</v>
          </cell>
          <cell r="BW144" t="str">
            <v>G2</v>
          </cell>
          <cell r="BX144" t="str">
            <v>G2</v>
          </cell>
          <cell r="BY144" t="str">
            <v>A2</v>
          </cell>
          <cell r="BZ144">
            <v>8164.8</v>
          </cell>
          <cell r="CA144">
            <v>2.7</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1</v>
          </cell>
          <cell r="EP144" t="str">
            <v>ja</v>
          </cell>
          <cell r="EQ144"/>
          <cell r="ER144">
            <v>0</v>
          </cell>
          <cell r="ES144">
            <v>0</v>
          </cell>
          <cell r="ET144">
            <v>4</v>
          </cell>
          <cell r="EU144">
            <v>15</v>
          </cell>
          <cell r="EV144">
            <v>0</v>
          </cell>
          <cell r="EW144">
            <v>5240.9299644815264</v>
          </cell>
          <cell r="EX144">
            <v>630.48690590241426</v>
          </cell>
          <cell r="EY144">
            <v>0.41309357419134923</v>
          </cell>
          <cell r="EZ144">
            <v>1376.1750768041677</v>
          </cell>
          <cell r="FA144">
            <v>0</v>
          </cell>
          <cell r="FB144">
            <v>200.85017157502941</v>
          </cell>
          <cell r="FC144">
            <v>715.9447876626715</v>
          </cell>
          <cell r="FD144">
            <v>8164.8</v>
          </cell>
        </row>
        <row r="145">
          <cell r="I145">
            <v>2009</v>
          </cell>
          <cell r="J145" t="str">
            <v>Berlin, Tollensestr. 2-40, Teterower Ring 64-102</v>
          </cell>
          <cell r="K145" t="str">
            <v>Team 02</v>
          </cell>
          <cell r="L145" t="str">
            <v>Team 1 &amp; 2</v>
          </cell>
          <cell r="M145" t="str">
            <v>Berhorst, Chrisitane</v>
          </cell>
          <cell r="N145" t="str">
            <v>Krause, Jörn Peter</v>
          </cell>
          <cell r="O145" t="str">
            <v>Wroblewski, Silvia</v>
          </cell>
          <cell r="P145" t="str">
            <v>Team KDN / Hilbrecht, Dirk</v>
          </cell>
          <cell r="Q145" t="str">
            <v>Engert, Holger</v>
          </cell>
          <cell r="R145" t="str">
            <v>3033.001.01</v>
          </cell>
          <cell r="S145" t="str">
            <v>3033.100.01</v>
          </cell>
          <cell r="T145" t="str">
            <v>40</v>
          </cell>
          <cell r="U145" t="str">
            <v>Mietwohnanlage</v>
          </cell>
          <cell r="V145"/>
          <cell r="W145" t="str">
            <v>TN04</v>
          </cell>
          <cell r="X145" t="str">
            <v>Wohnen</v>
          </cell>
          <cell r="Y145" t="str">
            <v>Wohnen</v>
          </cell>
          <cell r="Z145" t="str">
            <v>Berlin</v>
          </cell>
          <cell r="AA145" t="str">
            <v>12619</v>
          </cell>
          <cell r="AB145" t="str">
            <v>Berlin</v>
          </cell>
          <cell r="AC145" t="str">
            <v>Marzahn-Hellersdorf</v>
          </cell>
          <cell r="AD145" t="str">
            <v>Hellersdorf</v>
          </cell>
          <cell r="AE145" t="str">
            <v>Teterower Ring 100</v>
          </cell>
          <cell r="AF145" t="str">
            <v>3033/3033/3033/2009/0035</v>
          </cell>
          <cell r="AG145">
            <v>2009</v>
          </cell>
          <cell r="AH145" t="str">
            <v>LBB11 LBB Fonds 11 Standort 01 Teilgarantie 01</v>
          </cell>
          <cell r="AI145">
            <v>1</v>
          </cell>
          <cell r="AJ145">
            <v>327</v>
          </cell>
          <cell r="AK145">
            <v>0</v>
          </cell>
          <cell r="AL145">
            <v>19025.520000000037</v>
          </cell>
          <cell r="AM145">
            <v>649.41</v>
          </cell>
          <cell r="AN145">
            <v>363.69</v>
          </cell>
          <cell r="AO145">
            <v>363.69</v>
          </cell>
          <cell r="AP145">
            <v>7027</v>
          </cell>
          <cell r="AQ145" t="str">
            <v>3033.100.01</v>
          </cell>
          <cell r="AR145">
            <v>5</v>
          </cell>
          <cell r="AS145">
            <v>36</v>
          </cell>
          <cell r="AT145" t="str">
            <v>WEG</v>
          </cell>
          <cell r="AU145" t="str">
            <v>-</v>
          </cell>
          <cell r="AV145" t="str">
            <v>-</v>
          </cell>
          <cell r="AW145" t="str">
            <v>-</v>
          </cell>
          <cell r="AX145" t="str">
            <v>-</v>
          </cell>
          <cell r="AY145" t="str">
            <v>-</v>
          </cell>
          <cell r="AZ145" t="str">
            <v>-</v>
          </cell>
          <cell r="BA145" t="str">
            <v>-</v>
          </cell>
          <cell r="BB145" t="str">
            <v>-</v>
          </cell>
          <cell r="BC145" t="str">
            <v>-</v>
          </cell>
          <cell r="BD145" t="str">
            <v>-</v>
          </cell>
          <cell r="BE145" t="str">
            <v>-</v>
          </cell>
          <cell r="BF145" t="str">
            <v>-</v>
          </cell>
          <cell r="BG145" t="str">
            <v>-</v>
          </cell>
          <cell r="BH145" t="str">
            <v>-</v>
          </cell>
          <cell r="BI145"/>
          <cell r="BJ145" t="str">
            <v>W</v>
          </cell>
          <cell r="BK145" t="str">
            <v>W</v>
          </cell>
          <cell r="BL145" t="str">
            <v>G</v>
          </cell>
          <cell r="BM145" t="str">
            <v>G</v>
          </cell>
          <cell r="BN145" t="str">
            <v>G</v>
          </cell>
          <cell r="BO145" t="str">
            <v>G</v>
          </cell>
          <cell r="BP145" t="str">
            <v>G</v>
          </cell>
          <cell r="BQ145" t="str">
            <v>entfällt</v>
          </cell>
          <cell r="BR145" t="str">
            <v>entfällt</v>
          </cell>
          <cell r="BS145" t="str">
            <v>entfällt</v>
          </cell>
          <cell r="BT145" t="str">
            <v>entfällt</v>
          </cell>
          <cell r="BU145" t="str">
            <v>entfällt</v>
          </cell>
          <cell r="BV145" t="str">
            <v>entfällt</v>
          </cell>
          <cell r="BW145" t="str">
            <v>entfällt</v>
          </cell>
          <cell r="BX145" t="str">
            <v>entfällt</v>
          </cell>
          <cell r="BY145" t="str">
            <v>entfällt</v>
          </cell>
          <cell r="BZ145">
            <v>68233.810000000027</v>
          </cell>
          <cell r="CA145">
            <v>3.5864360080565416</v>
          </cell>
          <cell r="CB145">
            <v>17079.657999999999</v>
          </cell>
          <cell r="CC145">
            <v>5570.9620000000004</v>
          </cell>
          <cell r="CD145">
            <v>10815.329</v>
          </cell>
          <cell r="CE145">
            <v>3427.1709999999998</v>
          </cell>
          <cell r="CF145">
            <v>167.23</v>
          </cell>
          <cell r="CG145">
            <v>0</v>
          </cell>
          <cell r="CH145">
            <v>471</v>
          </cell>
          <cell r="CI145">
            <v>510.572</v>
          </cell>
          <cell r="CJ145">
            <v>1819.19</v>
          </cell>
          <cell r="CK145">
            <v>0</v>
          </cell>
          <cell r="CL145">
            <v>82.9</v>
          </cell>
          <cell r="CM145">
            <v>65.100999999999999</v>
          </cell>
          <cell r="CN145">
            <v>370.48700000000002</v>
          </cell>
          <cell r="CO145">
            <v>4131.4560000000001</v>
          </cell>
          <cell r="CP145">
            <v>556</v>
          </cell>
          <cell r="CQ145">
            <v>0</v>
          </cell>
          <cell r="CR145">
            <v>0</v>
          </cell>
          <cell r="CS145">
            <v>1</v>
          </cell>
          <cell r="CT145">
            <v>483.988</v>
          </cell>
          <cell r="CU145">
            <v>118</v>
          </cell>
          <cell r="CV145">
            <v>0</v>
          </cell>
          <cell r="CW145">
            <v>15</v>
          </cell>
          <cell r="CX145">
            <v>55.534999999999997</v>
          </cell>
          <cell r="CY145">
            <v>130.33099999999999</v>
          </cell>
          <cell r="CZ145">
            <v>12.539</v>
          </cell>
          <cell r="DA145">
            <v>0</v>
          </cell>
          <cell r="DB145">
            <v>0</v>
          </cell>
          <cell r="DC145">
            <v>0</v>
          </cell>
          <cell r="DD145">
            <v>0</v>
          </cell>
          <cell r="DE145">
            <v>0</v>
          </cell>
          <cell r="DF145">
            <v>0</v>
          </cell>
          <cell r="DG145">
            <v>0</v>
          </cell>
          <cell r="DH145">
            <v>0</v>
          </cell>
          <cell r="DI145">
            <v>573</v>
          </cell>
          <cell r="DJ145">
            <v>0</v>
          </cell>
          <cell r="DK145">
            <v>154</v>
          </cell>
          <cell r="DL145">
            <v>0</v>
          </cell>
          <cell r="DM145">
            <v>1489.5039999999999</v>
          </cell>
          <cell r="DN145">
            <v>0</v>
          </cell>
          <cell r="DO145">
            <v>0</v>
          </cell>
          <cell r="DP145">
            <v>0</v>
          </cell>
          <cell r="DQ145">
            <v>4808.72</v>
          </cell>
          <cell r="DR145">
            <v>0</v>
          </cell>
          <cell r="DS145">
            <v>0</v>
          </cell>
          <cell r="DT145">
            <v>4808.72</v>
          </cell>
          <cell r="DU145">
            <v>0</v>
          </cell>
          <cell r="DV145">
            <v>0</v>
          </cell>
          <cell r="DW145">
            <v>0</v>
          </cell>
          <cell r="DX145">
            <v>0</v>
          </cell>
          <cell r="DY145">
            <v>0</v>
          </cell>
          <cell r="DZ145">
            <v>0</v>
          </cell>
          <cell r="EA145">
            <v>0</v>
          </cell>
          <cell r="EB145">
            <v>0</v>
          </cell>
          <cell r="EC145">
            <v>0</v>
          </cell>
          <cell r="ED145">
            <v>0</v>
          </cell>
          <cell r="EE145">
            <v>0</v>
          </cell>
          <cell r="EF145">
            <v>0</v>
          </cell>
          <cell r="EG145">
            <v>0</v>
          </cell>
          <cell r="EH145">
            <v>0</v>
          </cell>
          <cell r="EI145">
            <v>0</v>
          </cell>
          <cell r="EJ145">
            <v>0</v>
          </cell>
          <cell r="EK145">
            <v>0</v>
          </cell>
          <cell r="EL145">
            <v>13.44</v>
          </cell>
          <cell r="EM145">
            <v>321</v>
          </cell>
          <cell r="EN145">
            <v>361.15</v>
          </cell>
          <cell r="EO145">
            <v>1</v>
          </cell>
          <cell r="EP145" t="str">
            <v>nein, WEG</v>
          </cell>
          <cell r="EQ145"/>
          <cell r="ER145">
            <v>4808.72</v>
          </cell>
          <cell r="ES145"/>
          <cell r="ET145"/>
          <cell r="EU145"/>
          <cell r="EV145">
            <v>21559.164784592493</v>
          </cell>
          <cell r="EW145">
            <v>214.92188575190823</v>
          </cell>
          <cell r="EX145">
            <v>16424.639874999702</v>
          </cell>
          <cell r="EY145">
            <v>1377.2833403711229</v>
          </cell>
          <cell r="EZ145">
            <v>21885.341434247955</v>
          </cell>
          <cell r="FA145">
            <v>110.72207064003847</v>
          </cell>
          <cell r="FB145">
            <v>6651.7699339802948</v>
          </cell>
          <cell r="FC145">
            <v>9.9666754165215021</v>
          </cell>
          <cell r="FD145">
            <v>68233.810000000041</v>
          </cell>
        </row>
        <row r="146">
          <cell r="I146">
            <v>2139</v>
          </cell>
          <cell r="J146" t="str">
            <v>Berlin, Chorweiler Str. 11-21, Ehrenfelder Str. 14-24</v>
          </cell>
          <cell r="K146" t="str">
            <v>Team 02</v>
          </cell>
          <cell r="L146" t="str">
            <v>Sonstige/Stellplätze</v>
          </cell>
          <cell r="M146" t="str">
            <v>Berhorst, Chrisitane</v>
          </cell>
          <cell r="N146" t="str">
            <v>Schroll, Marcel</v>
          </cell>
          <cell r="O146" t="str">
            <v>Lebelt, Monika</v>
          </cell>
          <cell r="P146" t="str">
            <v>Geisthardt, Alexandra</v>
          </cell>
          <cell r="Q146" t="str">
            <v>Heim, Florian</v>
          </cell>
          <cell r="R146" t="str">
            <v>3033.002.01</v>
          </cell>
          <cell r="S146" t="str">
            <v>3033.100.02</v>
          </cell>
          <cell r="T146" t="str">
            <v>40</v>
          </cell>
          <cell r="U146" t="str">
            <v>Mietwohnanlage</v>
          </cell>
          <cell r="V146"/>
          <cell r="W146" t="str">
            <v>TN04</v>
          </cell>
          <cell r="X146" t="str">
            <v>Wohnen</v>
          </cell>
          <cell r="Y146" t="str">
            <v>Wohnen</v>
          </cell>
          <cell r="Z146" t="str">
            <v>Berlin</v>
          </cell>
          <cell r="AA146" t="str">
            <v>12524</v>
          </cell>
          <cell r="AB146" t="str">
            <v>Berlin</v>
          </cell>
          <cell r="AC146" t="str">
            <v>Treptow-Köpenick</v>
          </cell>
          <cell r="AD146" t="str">
            <v>Altglienicke</v>
          </cell>
          <cell r="AE146" t="str">
            <v>Berlin, Chorweiler Str. 11-21, Ehrenfelder Str. 14-24</v>
          </cell>
          <cell r="AF146" t="str">
            <v>3033/3037/3037/2139/1001</v>
          </cell>
          <cell r="AG146">
            <v>2139</v>
          </cell>
          <cell r="AH146" t="str">
            <v>LBB11 LBB Fonds 11 Standort 02 Teilgarantie 03</v>
          </cell>
          <cell r="AI146">
            <v>1</v>
          </cell>
          <cell r="AJ146">
            <v>130</v>
          </cell>
          <cell r="AK146">
            <v>1</v>
          </cell>
          <cell r="AL146">
            <v>8864.630000000001</v>
          </cell>
          <cell r="AM146">
            <v>60</v>
          </cell>
          <cell r="AN146">
            <v>60</v>
          </cell>
          <cell r="AO146">
            <v>60</v>
          </cell>
          <cell r="AP146" t="str">
            <v>-</v>
          </cell>
          <cell r="AQ146" t="str">
            <v>3033.100.02</v>
          </cell>
          <cell r="AR146">
            <v>4</v>
          </cell>
          <cell r="AS146">
            <v>12</v>
          </cell>
          <cell r="AT146">
            <v>4</v>
          </cell>
          <cell r="AU146">
            <v>44197</v>
          </cell>
          <cell r="AV146">
            <v>46387</v>
          </cell>
          <cell r="AW146">
            <v>44561</v>
          </cell>
          <cell r="AX146">
            <v>46387</v>
          </cell>
          <cell r="AY146">
            <v>46197</v>
          </cell>
          <cell r="AZ146">
            <v>46197</v>
          </cell>
          <cell r="BA146">
            <v>44561</v>
          </cell>
          <cell r="BB146">
            <v>46387</v>
          </cell>
          <cell r="BC146">
            <v>44561</v>
          </cell>
          <cell r="BD146">
            <v>46387</v>
          </cell>
          <cell r="BE146">
            <v>44561</v>
          </cell>
          <cell r="BF146">
            <v>46387</v>
          </cell>
          <cell r="BG146">
            <v>44651</v>
          </cell>
          <cell r="BH146">
            <v>46112</v>
          </cell>
          <cell r="BI146"/>
          <cell r="BJ146" t="str">
            <v>W</v>
          </cell>
          <cell r="BK146" t="str">
            <v>W</v>
          </cell>
          <cell r="BL146" t="str">
            <v>G</v>
          </cell>
          <cell r="BM146" t="str">
            <v>G</v>
          </cell>
          <cell r="BN146" t="str">
            <v>G</v>
          </cell>
          <cell r="BO146" t="str">
            <v>G</v>
          </cell>
          <cell r="BP146" t="str">
            <v>G</v>
          </cell>
          <cell r="BQ146" t="str">
            <v>entfällt</v>
          </cell>
          <cell r="BR146" t="str">
            <v>W4</v>
          </cell>
          <cell r="BS146" t="str">
            <v>W4</v>
          </cell>
          <cell r="BT146" t="str">
            <v>G4</v>
          </cell>
          <cell r="BU146" t="str">
            <v>G4</v>
          </cell>
          <cell r="BV146" t="str">
            <v>G4</v>
          </cell>
          <cell r="BW146" t="str">
            <v>G4</v>
          </cell>
          <cell r="BX146" t="str">
            <v>G4</v>
          </cell>
          <cell r="BY146" t="str">
            <v>entfällt</v>
          </cell>
          <cell r="BZ146">
            <v>28428.620000000003</v>
          </cell>
          <cell r="CA146">
            <v>3.2069719773978158</v>
          </cell>
          <cell r="CB146">
            <v>11892.74</v>
          </cell>
          <cell r="CC146">
            <v>3049.45</v>
          </cell>
          <cell r="CD146">
            <v>6749.9589999999998</v>
          </cell>
          <cell r="CE146">
            <v>373.96499999999997</v>
          </cell>
          <cell r="CF146">
            <v>325.51600000000002</v>
          </cell>
          <cell r="CG146">
            <v>0</v>
          </cell>
          <cell r="CH146">
            <v>553</v>
          </cell>
          <cell r="CI146">
            <v>0</v>
          </cell>
          <cell r="CJ146">
            <v>3344.0239999999999</v>
          </cell>
          <cell r="CK146">
            <v>0</v>
          </cell>
          <cell r="CL146">
            <v>0</v>
          </cell>
          <cell r="CM146">
            <v>146.40600000000001</v>
          </cell>
          <cell r="CN146">
            <v>145.21100000000001</v>
          </cell>
          <cell r="CO146">
            <v>2119.6610000000001</v>
          </cell>
          <cell r="CP146">
            <v>533</v>
          </cell>
          <cell r="CQ146">
            <v>797.62599999999998</v>
          </cell>
          <cell r="CR146">
            <v>87.471000000000004</v>
          </cell>
          <cell r="CS146">
            <v>1</v>
          </cell>
          <cell r="CT146">
            <v>796.15800000000002</v>
          </cell>
          <cell r="CU146">
            <v>80</v>
          </cell>
          <cell r="CV146">
            <v>0</v>
          </cell>
          <cell r="CW146">
            <v>194</v>
          </cell>
          <cell r="CX146">
            <v>2</v>
          </cell>
          <cell r="CY146">
            <v>1077.941</v>
          </cell>
          <cell r="CZ146">
            <v>56.786000000000001</v>
          </cell>
          <cell r="DA146">
            <v>0</v>
          </cell>
          <cell r="DB146">
            <v>0</v>
          </cell>
          <cell r="DC146">
            <v>0</v>
          </cell>
          <cell r="DD146">
            <v>0</v>
          </cell>
          <cell r="DE146">
            <v>437</v>
          </cell>
          <cell r="DF146">
            <v>0</v>
          </cell>
          <cell r="DG146">
            <v>0</v>
          </cell>
          <cell r="DH146">
            <v>0</v>
          </cell>
          <cell r="DI146">
            <v>0</v>
          </cell>
          <cell r="DJ146">
            <v>0</v>
          </cell>
          <cell r="DK146">
            <v>50</v>
          </cell>
          <cell r="DL146">
            <v>0</v>
          </cell>
          <cell r="DM146">
            <v>1230.7650000000001</v>
          </cell>
          <cell r="DN146">
            <v>0</v>
          </cell>
          <cell r="DO146">
            <v>1104.76</v>
          </cell>
          <cell r="DP146">
            <v>0</v>
          </cell>
          <cell r="DQ146">
            <v>1232.9000000000001</v>
          </cell>
          <cell r="DR146">
            <v>0</v>
          </cell>
          <cell r="DS146">
            <v>0</v>
          </cell>
          <cell r="DT146">
            <v>2337.66</v>
          </cell>
          <cell r="DU146">
            <v>0</v>
          </cell>
          <cell r="DV146">
            <v>0</v>
          </cell>
          <cell r="DW146">
            <v>0</v>
          </cell>
          <cell r="DX146">
            <v>0</v>
          </cell>
          <cell r="DY146">
            <v>0</v>
          </cell>
          <cell r="DZ146">
            <v>0</v>
          </cell>
          <cell r="EA146">
            <v>0</v>
          </cell>
          <cell r="EB146">
            <v>0</v>
          </cell>
          <cell r="EC146">
            <v>11.04</v>
          </cell>
          <cell r="ED146">
            <v>0</v>
          </cell>
          <cell r="EE146">
            <v>0</v>
          </cell>
          <cell r="EF146">
            <v>11.04</v>
          </cell>
          <cell r="EG146">
            <v>0</v>
          </cell>
          <cell r="EH146">
            <v>0</v>
          </cell>
          <cell r="EI146">
            <v>0</v>
          </cell>
          <cell r="EJ146">
            <v>0</v>
          </cell>
          <cell r="EK146">
            <v>0</v>
          </cell>
          <cell r="EL146">
            <v>4.2</v>
          </cell>
          <cell r="EM146">
            <v>174</v>
          </cell>
          <cell r="EN146">
            <v>236.91</v>
          </cell>
          <cell r="EO146">
            <v>1</v>
          </cell>
          <cell r="EP146" t="str">
            <v>ja</v>
          </cell>
          <cell r="EQ146">
            <v>716.21</v>
          </cell>
          <cell r="ER146">
            <v>1632.4899999999998</v>
          </cell>
          <cell r="ES146">
            <v>2348.6999999999998</v>
          </cell>
          <cell r="ET146" t="str">
            <v>entfällt</v>
          </cell>
          <cell r="EU146" t="str">
            <v>entfällt</v>
          </cell>
          <cell r="EV146">
            <v>8982.3110152952268</v>
          </cell>
          <cell r="EW146">
            <v>89.544063562102295</v>
          </cell>
          <cell r="EX146">
            <v>6843.0862301726056</v>
          </cell>
          <cell r="EY146">
            <v>573.82498083781775</v>
          </cell>
          <cell r="EZ146">
            <v>9118.2077507395516</v>
          </cell>
          <cell r="FA146">
            <v>46.130733016942912</v>
          </cell>
          <cell r="FB146">
            <v>2771.362756682513</v>
          </cell>
          <cell r="FC146">
            <v>4.1524696932449094</v>
          </cell>
          <cell r="FD146">
            <v>28428.620000000006</v>
          </cell>
        </row>
        <row r="147">
          <cell r="I147">
            <v>2216</v>
          </cell>
          <cell r="J147" t="str">
            <v>Berlin, Wendenschloßstr. 37-41, Allendeweg 1-5, ..</v>
          </cell>
          <cell r="K147" t="str">
            <v>Team 02</v>
          </cell>
          <cell r="L147" t="str">
            <v>Team 1 &amp; 2</v>
          </cell>
          <cell r="M147" t="str">
            <v>Berhorst, Chrisitane</v>
          </cell>
          <cell r="N147" t="str">
            <v>Schroll, Marcel</v>
          </cell>
          <cell r="O147" t="str">
            <v>Mishali, Dominik</v>
          </cell>
          <cell r="P147" t="str">
            <v>Geisthardt, Alexandra</v>
          </cell>
          <cell r="Q147" t="str">
            <v>Heim, Florian</v>
          </cell>
          <cell r="R147" t="str">
            <v>3033.004.01</v>
          </cell>
          <cell r="S147" t="str">
            <v>3033.100.04</v>
          </cell>
          <cell r="T147" t="str">
            <v>40</v>
          </cell>
          <cell r="U147" t="str">
            <v>Mietwohnanlage</v>
          </cell>
          <cell r="V147"/>
          <cell r="W147" t="str">
            <v>TN04</v>
          </cell>
          <cell r="X147" t="str">
            <v>Wohnen</v>
          </cell>
          <cell r="Y147" t="str">
            <v>Wohnen</v>
          </cell>
          <cell r="Z147" t="str">
            <v>Berlin</v>
          </cell>
          <cell r="AA147" t="str">
            <v>12559</v>
          </cell>
          <cell r="AB147" t="str">
            <v>Berlin</v>
          </cell>
          <cell r="AC147" t="str">
            <v>Treptow-Köpenick</v>
          </cell>
          <cell r="AD147" t="str">
            <v>Köpenick</v>
          </cell>
          <cell r="AE147" t="str">
            <v>Allendeweg 1</v>
          </cell>
          <cell r="AF147" t="str">
            <v>3033/3033/3033/2216/0001</v>
          </cell>
          <cell r="AG147">
            <v>2216</v>
          </cell>
          <cell r="AH147" t="str">
            <v>LBB11 LBB Fonds 11 Standort 04 Teilgarantie 01</v>
          </cell>
          <cell r="AI147">
            <v>1</v>
          </cell>
          <cell r="AJ147">
            <v>126</v>
          </cell>
          <cell r="AK147">
            <v>0</v>
          </cell>
          <cell r="AL147">
            <v>8051.1399999999976</v>
          </cell>
          <cell r="AM147">
            <v>771.95</v>
          </cell>
          <cell r="AN147">
            <v>528.89</v>
          </cell>
          <cell r="AO147">
            <v>528.89</v>
          </cell>
          <cell r="AP147">
            <v>7039</v>
          </cell>
          <cell r="AQ147" t="str">
            <v>3033.100.04</v>
          </cell>
          <cell r="AR147">
            <v>7</v>
          </cell>
          <cell r="AS147">
            <v>10</v>
          </cell>
          <cell r="AT147" t="str">
            <v>WEG</v>
          </cell>
          <cell r="AU147" t="str">
            <v>-</v>
          </cell>
          <cell r="AV147" t="str">
            <v>-</v>
          </cell>
          <cell r="AW147" t="str">
            <v>-</v>
          </cell>
          <cell r="AX147" t="str">
            <v>-</v>
          </cell>
          <cell r="AY147" t="str">
            <v>-</v>
          </cell>
          <cell r="AZ147" t="str">
            <v>-</v>
          </cell>
          <cell r="BA147" t="str">
            <v>-</v>
          </cell>
          <cell r="BB147" t="str">
            <v>-</v>
          </cell>
          <cell r="BC147" t="str">
            <v>-</v>
          </cell>
          <cell r="BD147" t="str">
            <v>-</v>
          </cell>
          <cell r="BE147" t="str">
            <v>-</v>
          </cell>
          <cell r="BF147" t="str">
            <v>-</v>
          </cell>
          <cell r="BG147" t="str">
            <v>-</v>
          </cell>
          <cell r="BH147" t="str">
            <v>-</v>
          </cell>
          <cell r="BI147"/>
          <cell r="BJ147" t="str">
            <v>W</v>
          </cell>
          <cell r="BK147" t="str">
            <v>W</v>
          </cell>
          <cell r="BL147" t="str">
            <v>G</v>
          </cell>
          <cell r="BM147" t="str">
            <v>G</v>
          </cell>
          <cell r="BN147" t="str">
            <v>G</v>
          </cell>
          <cell r="BO147" t="str">
            <v>G</v>
          </cell>
          <cell r="BP147" t="str">
            <v>G</v>
          </cell>
          <cell r="BQ147" t="str">
            <v>entfällt</v>
          </cell>
          <cell r="BR147" t="str">
            <v>entfällt</v>
          </cell>
          <cell r="BS147" t="str">
            <v>entfällt</v>
          </cell>
          <cell r="BT147" t="str">
            <v>entfällt</v>
          </cell>
          <cell r="BU147" t="str">
            <v>entfällt</v>
          </cell>
          <cell r="BV147" t="str">
            <v>entfällt</v>
          </cell>
          <cell r="BW147" t="str">
            <v>entfällt</v>
          </cell>
          <cell r="BX147" t="str">
            <v>entfällt</v>
          </cell>
          <cell r="BY147" t="str">
            <v>entfällt</v>
          </cell>
          <cell r="BZ147">
            <v>26937.319999999989</v>
          </cell>
          <cell r="CA147">
            <v>3.3457771197619217</v>
          </cell>
          <cell r="CB147">
            <v>7419.893</v>
          </cell>
          <cell r="CC147">
            <v>2732.1149999999998</v>
          </cell>
          <cell r="CD147">
            <v>3840.4960000000001</v>
          </cell>
          <cell r="CE147">
            <v>328.964</v>
          </cell>
          <cell r="CF147">
            <v>48.835999999999999</v>
          </cell>
          <cell r="CG147">
            <v>0</v>
          </cell>
          <cell r="CH147">
            <v>57</v>
          </cell>
          <cell r="CI147">
            <v>8.1609999999999996</v>
          </cell>
          <cell r="CJ147">
            <v>2453.8879999999999</v>
          </cell>
          <cell r="CK147">
            <v>0</v>
          </cell>
          <cell r="CL147">
            <v>0</v>
          </cell>
          <cell r="CM147">
            <v>50.222000000000001</v>
          </cell>
          <cell r="CN147">
            <v>0</v>
          </cell>
          <cell r="CO147">
            <v>916.101</v>
          </cell>
          <cell r="CP147">
            <v>353</v>
          </cell>
          <cell r="CQ147">
            <v>0</v>
          </cell>
          <cell r="CR147">
            <v>68.778000000000006</v>
          </cell>
          <cell r="CS147">
            <v>0</v>
          </cell>
          <cell r="CT147">
            <v>358.82400000000001</v>
          </cell>
          <cell r="CU147">
            <v>28</v>
          </cell>
          <cell r="CV147">
            <v>0</v>
          </cell>
          <cell r="CW147">
            <v>139</v>
          </cell>
          <cell r="CX147">
            <v>78.73</v>
          </cell>
          <cell r="CY147">
            <v>194.465</v>
          </cell>
          <cell r="CZ147">
            <v>115.248</v>
          </cell>
          <cell r="DA147">
            <v>0</v>
          </cell>
          <cell r="DB147">
            <v>0</v>
          </cell>
          <cell r="DC147">
            <v>0</v>
          </cell>
          <cell r="DD147">
            <v>0</v>
          </cell>
          <cell r="DE147">
            <v>442</v>
          </cell>
          <cell r="DF147">
            <v>0</v>
          </cell>
          <cell r="DG147">
            <v>0</v>
          </cell>
          <cell r="DH147">
            <v>0</v>
          </cell>
          <cell r="DI147">
            <v>0</v>
          </cell>
          <cell r="DJ147">
            <v>0</v>
          </cell>
          <cell r="DK147">
            <v>52</v>
          </cell>
          <cell r="DL147">
            <v>0</v>
          </cell>
          <cell r="DM147">
            <v>399.28800000000001</v>
          </cell>
          <cell r="DN147">
            <v>0</v>
          </cell>
          <cell r="DO147">
            <v>1196.8699999999999</v>
          </cell>
          <cell r="DP147">
            <v>0</v>
          </cell>
          <cell r="DQ147">
            <v>841.82</v>
          </cell>
          <cell r="DR147">
            <v>0</v>
          </cell>
          <cell r="DS147">
            <v>0</v>
          </cell>
          <cell r="DT147">
            <v>2038.69</v>
          </cell>
          <cell r="DU147">
            <v>0</v>
          </cell>
          <cell r="DV147">
            <v>0</v>
          </cell>
          <cell r="DW147">
            <v>0</v>
          </cell>
          <cell r="DX147">
            <v>0</v>
          </cell>
          <cell r="DY147">
            <v>0</v>
          </cell>
          <cell r="DZ147">
            <v>0</v>
          </cell>
          <cell r="EA147">
            <v>16.170000000000002</v>
          </cell>
          <cell r="EB147">
            <v>0</v>
          </cell>
          <cell r="EC147">
            <v>0</v>
          </cell>
          <cell r="ED147">
            <v>0</v>
          </cell>
          <cell r="EE147">
            <v>0</v>
          </cell>
          <cell r="EF147">
            <v>16.170000000000002</v>
          </cell>
          <cell r="EG147">
            <v>0</v>
          </cell>
          <cell r="EH147">
            <v>10.08</v>
          </cell>
          <cell r="EI147">
            <v>0</v>
          </cell>
          <cell r="EJ147">
            <v>0</v>
          </cell>
          <cell r="EK147">
            <v>10.08</v>
          </cell>
          <cell r="EL147">
            <v>5.7</v>
          </cell>
          <cell r="EM147">
            <v>104</v>
          </cell>
          <cell r="EN147">
            <v>235.6</v>
          </cell>
          <cell r="EO147">
            <v>1</v>
          </cell>
          <cell r="EP147" t="str">
            <v>nein, WEG</v>
          </cell>
          <cell r="EQ147"/>
          <cell r="ER147">
            <v>2038.69</v>
          </cell>
          <cell r="ES147"/>
          <cell r="ET147"/>
          <cell r="EU147"/>
          <cell r="EV147">
            <v>8511.1196448695828</v>
          </cell>
          <cell r="EW147">
            <v>84.846788000004508</v>
          </cell>
          <cell r="EX147">
            <v>6484.1136702996155</v>
          </cell>
          <cell r="EY147">
            <v>543.7234425315811</v>
          </cell>
          <cell r="EZ147">
            <v>8639.8875502276023</v>
          </cell>
          <cell r="FA147">
            <v>43.71082089499793</v>
          </cell>
          <cell r="FB147">
            <v>2625.9834424899609</v>
          </cell>
          <cell r="FC147">
            <v>3.9346406866474668</v>
          </cell>
          <cell r="FD147">
            <v>26937.319999999989</v>
          </cell>
        </row>
        <row r="148">
          <cell r="I148">
            <v>2040</v>
          </cell>
          <cell r="J148" t="str">
            <v>Berlin, Am Wasserbogen 2-16, Boca-Raton-2,4 Asnieresstr.4-</v>
          </cell>
          <cell r="K148" t="str">
            <v>Team 01</v>
          </cell>
          <cell r="L148" t="str">
            <v>Team 1 &amp; 2</v>
          </cell>
          <cell r="M148" t="str">
            <v>Berhorst, Chrisitane</v>
          </cell>
          <cell r="N148" t="str">
            <v>Krause, Jörn Peter</v>
          </cell>
          <cell r="O148" t="str">
            <v>Fischer, Sigrun</v>
          </cell>
          <cell r="P148" t="str">
            <v>Team Spandau / Walter, Heike</v>
          </cell>
          <cell r="Q148" t="str">
            <v>Arlt, Detlef</v>
          </cell>
          <cell r="R148" t="str">
            <v>3033.005.01</v>
          </cell>
          <cell r="S148" t="str">
            <v>3033.100.05</v>
          </cell>
          <cell r="T148" t="str">
            <v>40</v>
          </cell>
          <cell r="U148" t="str">
            <v>Mietwohnanlage</v>
          </cell>
          <cell r="V148"/>
          <cell r="W148" t="str">
            <v>TN04</v>
          </cell>
          <cell r="X148" t="str">
            <v>Wohnen</v>
          </cell>
          <cell r="Y148" t="str">
            <v>Wohnen</v>
          </cell>
          <cell r="Z148" t="str">
            <v>Berlin</v>
          </cell>
          <cell r="AA148" t="str">
            <v>13587</v>
          </cell>
          <cell r="AB148" t="str">
            <v>Berlin</v>
          </cell>
          <cell r="AC148" t="str">
            <v>Spandau</v>
          </cell>
          <cell r="AD148" t="str">
            <v>Hakenfelde</v>
          </cell>
          <cell r="AE148" t="str">
            <v>Am Wasserbogen 10</v>
          </cell>
          <cell r="AF148" t="str">
            <v>3033/3033/3033/2040/0005</v>
          </cell>
          <cell r="AG148">
            <v>2040</v>
          </cell>
          <cell r="AH148" t="str">
            <v>LBB11 LBB Fonds 11 Standort 05 Teilgarantie 01</v>
          </cell>
          <cell r="AI148">
            <v>1</v>
          </cell>
          <cell r="AJ148">
            <v>217</v>
          </cell>
          <cell r="AK148">
            <v>0</v>
          </cell>
          <cell r="AL148">
            <v>17378.920000000006</v>
          </cell>
          <cell r="AM148">
            <v>682.43000000000006</v>
          </cell>
          <cell r="AN148">
            <v>474.07</v>
          </cell>
          <cell r="AO148">
            <v>464.41</v>
          </cell>
          <cell r="AP148">
            <v>7055</v>
          </cell>
          <cell r="AQ148" t="str">
            <v>3033.100.05</v>
          </cell>
          <cell r="AR148">
            <v>6</v>
          </cell>
          <cell r="AS148">
            <v>16</v>
          </cell>
          <cell r="AT148" t="str">
            <v>WEG</v>
          </cell>
          <cell r="AU148" t="str">
            <v>-</v>
          </cell>
          <cell r="AV148" t="str">
            <v>-</v>
          </cell>
          <cell r="AW148" t="str">
            <v>-</v>
          </cell>
          <cell r="AX148" t="str">
            <v>-</v>
          </cell>
          <cell r="AY148" t="str">
            <v>-</v>
          </cell>
          <cell r="AZ148" t="str">
            <v>-</v>
          </cell>
          <cell r="BA148" t="str">
            <v>-</v>
          </cell>
          <cell r="BB148" t="str">
            <v>-</v>
          </cell>
          <cell r="BC148" t="str">
            <v>-</v>
          </cell>
          <cell r="BD148" t="str">
            <v>-</v>
          </cell>
          <cell r="BE148" t="str">
            <v>-</v>
          </cell>
          <cell r="BF148" t="str">
            <v>-</v>
          </cell>
          <cell r="BG148" t="str">
            <v>-</v>
          </cell>
          <cell r="BH148" t="str">
            <v>-</v>
          </cell>
          <cell r="BI148"/>
          <cell r="BJ148" t="str">
            <v>W</v>
          </cell>
          <cell r="BK148" t="str">
            <v>W</v>
          </cell>
          <cell r="BL148" t="str">
            <v>G</v>
          </cell>
          <cell r="BM148" t="str">
            <v>G</v>
          </cell>
          <cell r="BN148" t="str">
            <v>G</v>
          </cell>
          <cell r="BO148" t="str">
            <v>G</v>
          </cell>
          <cell r="BP148" t="str">
            <v>G</v>
          </cell>
          <cell r="BQ148" t="str">
            <v>entfällt</v>
          </cell>
          <cell r="BR148" t="str">
            <v>entfällt</v>
          </cell>
          <cell r="BS148" t="str">
            <v>entfällt</v>
          </cell>
          <cell r="BT148" t="str">
            <v>entfällt</v>
          </cell>
          <cell r="BU148" t="str">
            <v>entfällt</v>
          </cell>
          <cell r="BV148" t="str">
            <v>entfällt</v>
          </cell>
          <cell r="BW148" t="str">
            <v>entfällt</v>
          </cell>
          <cell r="BX148" t="str">
            <v>entfällt</v>
          </cell>
          <cell r="BY148" t="str">
            <v>entfällt</v>
          </cell>
          <cell r="BZ148">
            <v>66690.960000000006</v>
          </cell>
          <cell r="CA148">
            <v>3.8374628573006828</v>
          </cell>
          <cell r="CB148">
            <v>10224.527</v>
          </cell>
          <cell r="CC148">
            <v>4425.5910000000003</v>
          </cell>
          <cell r="CD148">
            <v>5662.951</v>
          </cell>
          <cell r="CE148">
            <v>763.78399999999999</v>
          </cell>
          <cell r="CF148">
            <v>94.822000000000003</v>
          </cell>
          <cell r="CG148">
            <v>0</v>
          </cell>
          <cell r="CH148">
            <v>0</v>
          </cell>
          <cell r="CI148">
            <v>139.09</v>
          </cell>
          <cell r="CJ148">
            <v>3453.241</v>
          </cell>
          <cell r="CK148">
            <v>0</v>
          </cell>
          <cell r="CL148">
            <v>44.689</v>
          </cell>
          <cell r="CM148">
            <v>85.248000000000005</v>
          </cell>
          <cell r="CN148">
            <v>0</v>
          </cell>
          <cell r="CO148">
            <v>1082.077</v>
          </cell>
          <cell r="CP148">
            <v>588</v>
          </cell>
          <cell r="CQ148">
            <v>0</v>
          </cell>
          <cell r="CR148">
            <v>0</v>
          </cell>
          <cell r="CS148">
            <v>1</v>
          </cell>
          <cell r="CT148">
            <v>0</v>
          </cell>
          <cell r="CU148">
            <v>53</v>
          </cell>
          <cell r="CV148">
            <v>0</v>
          </cell>
          <cell r="CW148">
            <v>0</v>
          </cell>
          <cell r="CX148">
            <v>32.682000000000002</v>
          </cell>
          <cell r="CY148">
            <v>285.697</v>
          </cell>
          <cell r="CZ148">
            <v>234.16300000000001</v>
          </cell>
          <cell r="DA148">
            <v>0</v>
          </cell>
          <cell r="DB148">
            <v>0</v>
          </cell>
          <cell r="DC148">
            <v>0</v>
          </cell>
          <cell r="DD148">
            <v>0</v>
          </cell>
          <cell r="DE148">
            <v>104</v>
          </cell>
          <cell r="DF148">
            <v>0</v>
          </cell>
          <cell r="DG148">
            <v>0</v>
          </cell>
          <cell r="DH148">
            <v>0</v>
          </cell>
          <cell r="DI148">
            <v>505</v>
          </cell>
          <cell r="DJ148">
            <v>0</v>
          </cell>
          <cell r="DK148">
            <v>200</v>
          </cell>
          <cell r="DL148">
            <v>0</v>
          </cell>
          <cell r="DM148">
            <v>1680.788</v>
          </cell>
          <cell r="DN148">
            <v>0</v>
          </cell>
          <cell r="DO148">
            <v>0</v>
          </cell>
          <cell r="DP148">
            <v>0</v>
          </cell>
          <cell r="DQ148">
            <v>1206.0899999999999</v>
          </cell>
          <cell r="DR148">
            <v>3197.31</v>
          </cell>
          <cell r="DS148">
            <v>0</v>
          </cell>
          <cell r="DT148">
            <v>4403.3999999999996</v>
          </cell>
          <cell r="DU148">
            <v>0</v>
          </cell>
          <cell r="DV148">
            <v>0</v>
          </cell>
          <cell r="DW148">
            <v>0</v>
          </cell>
          <cell r="DX148">
            <v>0</v>
          </cell>
          <cell r="DY148">
            <v>0</v>
          </cell>
          <cell r="DZ148">
            <v>0</v>
          </cell>
          <cell r="EA148">
            <v>36.880000000000003</v>
          </cell>
          <cell r="EB148">
            <v>0</v>
          </cell>
          <cell r="EC148">
            <v>18.63</v>
          </cell>
          <cell r="ED148">
            <v>0</v>
          </cell>
          <cell r="EE148">
            <v>0</v>
          </cell>
          <cell r="EF148">
            <v>55.510000000000005</v>
          </cell>
          <cell r="EG148">
            <v>0</v>
          </cell>
          <cell r="EH148">
            <v>0.81</v>
          </cell>
          <cell r="EI148">
            <v>0</v>
          </cell>
          <cell r="EJ148">
            <v>0</v>
          </cell>
          <cell r="EK148">
            <v>0.81</v>
          </cell>
          <cell r="EL148">
            <v>0</v>
          </cell>
          <cell r="EM148">
            <v>257</v>
          </cell>
          <cell r="EN148">
            <v>1330.31</v>
          </cell>
          <cell r="EO148">
            <v>1</v>
          </cell>
          <cell r="EP148" t="str">
            <v>nein, WEG</v>
          </cell>
          <cell r="EQ148"/>
          <cell r="ER148">
            <v>4403.3999999999996</v>
          </cell>
          <cell r="ES148"/>
          <cell r="ET148"/>
          <cell r="EU148"/>
          <cell r="EV148">
            <v>21071.685668478221</v>
          </cell>
          <cell r="EW148">
            <v>210.06223873187028</v>
          </cell>
          <cell r="EX148">
            <v>16053.258654587949</v>
          </cell>
          <cell r="EY148">
            <v>1346.1412774892228</v>
          </cell>
          <cell r="EZ148">
            <v>21390.487064664459</v>
          </cell>
          <cell r="FA148">
            <v>108.21850903785055</v>
          </cell>
          <cell r="FB148">
            <v>6501.3652703298021</v>
          </cell>
          <cell r="FC148">
            <v>9.741316680634112</v>
          </cell>
          <cell r="FD148">
            <v>66690.960000000006</v>
          </cell>
        </row>
        <row r="149">
          <cell r="I149">
            <v>2223</v>
          </cell>
          <cell r="J149" t="str">
            <v>Berlin, Dresdener Str. 36-38a</v>
          </cell>
          <cell r="K149" t="str">
            <v>Team 01</v>
          </cell>
          <cell r="L149" t="str">
            <v>Sonstige/Stellplätze</v>
          </cell>
          <cell r="M149" t="str">
            <v>Berhorst, Chrisitane</v>
          </cell>
          <cell r="N149" t="str">
            <v>Schroll, Marcel</v>
          </cell>
          <cell r="O149" t="str">
            <v>Kuss, Alexandra</v>
          </cell>
          <cell r="P149" t="str">
            <v>Herfordt, Marten</v>
          </cell>
          <cell r="Q149" t="str">
            <v>McKie, Jody</v>
          </cell>
          <cell r="R149" t="str">
            <v>3033.007.01</v>
          </cell>
          <cell r="S149" t="str">
            <v>3033.100.07</v>
          </cell>
          <cell r="T149" t="str">
            <v>40</v>
          </cell>
          <cell r="U149" t="str">
            <v>Mietwohnanlage</v>
          </cell>
          <cell r="V149"/>
          <cell r="W149" t="str">
            <v>TN04</v>
          </cell>
          <cell r="X149" t="str">
            <v>Wohnen</v>
          </cell>
          <cell r="Y149" t="str">
            <v>Wohnen</v>
          </cell>
          <cell r="Z149" t="str">
            <v>Berlin</v>
          </cell>
          <cell r="AA149" t="str">
            <v>10179</v>
          </cell>
          <cell r="AB149" t="str">
            <v>Berlin</v>
          </cell>
          <cell r="AC149" t="str">
            <v>Mitte</v>
          </cell>
          <cell r="AD149" t="str">
            <v>Mitte</v>
          </cell>
          <cell r="AE149" t="str">
            <v>Dresdener Str. 36-38a</v>
          </cell>
          <cell r="AF149" t="str">
            <v>3033/3033/3033/2223/0500</v>
          </cell>
          <cell r="AG149">
            <v>2223</v>
          </cell>
          <cell r="AH149"/>
          <cell r="AI149">
            <v>1</v>
          </cell>
          <cell r="AJ149">
            <v>91</v>
          </cell>
          <cell r="AK149">
            <v>1</v>
          </cell>
          <cell r="AL149">
            <v>6280.6900000000032</v>
          </cell>
          <cell r="AM149">
            <v>95</v>
          </cell>
          <cell r="AN149">
            <v>80</v>
          </cell>
          <cell r="AO149">
            <v>80</v>
          </cell>
          <cell r="AP149">
            <v>7113</v>
          </cell>
          <cell r="AQ149" t="str">
            <v>3033.100.07</v>
          </cell>
          <cell r="AR149">
            <v>6</v>
          </cell>
          <cell r="AS149">
            <v>4</v>
          </cell>
          <cell r="AT149" t="str">
            <v>WEG</v>
          </cell>
          <cell r="AU149" t="str">
            <v>-</v>
          </cell>
          <cell r="AV149" t="str">
            <v>-</v>
          </cell>
          <cell r="AW149" t="str">
            <v>-</v>
          </cell>
          <cell r="AX149" t="str">
            <v>-</v>
          </cell>
          <cell r="AY149" t="str">
            <v>-</v>
          </cell>
          <cell r="AZ149" t="str">
            <v>-</v>
          </cell>
          <cell r="BA149" t="str">
            <v>-</v>
          </cell>
          <cell r="BB149" t="str">
            <v>-</v>
          </cell>
          <cell r="BC149" t="str">
            <v>-</v>
          </cell>
          <cell r="BD149" t="str">
            <v>-</v>
          </cell>
          <cell r="BE149" t="str">
            <v>-</v>
          </cell>
          <cell r="BF149" t="str">
            <v>-</v>
          </cell>
          <cell r="BG149" t="str">
            <v>-</v>
          </cell>
          <cell r="BH149" t="str">
            <v>-</v>
          </cell>
          <cell r="BI149"/>
          <cell r="BJ149" t="str">
            <v>W</v>
          </cell>
          <cell r="BK149" t="str">
            <v>W</v>
          </cell>
          <cell r="BL149" t="str">
            <v>G</v>
          </cell>
          <cell r="BM149" t="str">
            <v>G</v>
          </cell>
          <cell r="BN149" t="str">
            <v>G</v>
          </cell>
          <cell r="BO149" t="str">
            <v>G</v>
          </cell>
          <cell r="BP149" t="str">
            <v>G</v>
          </cell>
          <cell r="BQ149" t="str">
            <v>entfällt</v>
          </cell>
          <cell r="BR149" t="str">
            <v>entfällt</v>
          </cell>
          <cell r="BS149" t="str">
            <v>entfällt</v>
          </cell>
          <cell r="BT149" t="str">
            <v>entfällt</v>
          </cell>
          <cell r="BU149" t="str">
            <v>entfällt</v>
          </cell>
          <cell r="BV149" t="str">
            <v>entfällt</v>
          </cell>
          <cell r="BW149" t="str">
            <v>entfällt</v>
          </cell>
          <cell r="BX149" t="str">
            <v>entfällt</v>
          </cell>
          <cell r="BY149" t="str">
            <v>entfällt</v>
          </cell>
          <cell r="BZ149">
            <v>21840.85</v>
          </cell>
          <cell r="CA149">
            <v>3.4774602790457716</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1</v>
          </cell>
          <cell r="EP149" t="str">
            <v>nein, WEG</v>
          </cell>
          <cell r="EQ149"/>
          <cell r="ER149">
            <v>0</v>
          </cell>
          <cell r="ES149"/>
          <cell r="ET149"/>
          <cell r="EU149"/>
          <cell r="EV149">
            <v>6900.8382235370809</v>
          </cell>
          <cell r="EW149">
            <v>68.793999168807403</v>
          </cell>
          <cell r="EX149">
            <v>5257.336440891796</v>
          </cell>
          <cell r="EY149">
            <v>440.85239919249159</v>
          </cell>
          <cell r="EZ149">
            <v>7005.2435803334774</v>
          </cell>
          <cell r="FA149">
            <v>35.440848701523237</v>
          </cell>
          <cell r="FB149">
            <v>2129.1542911435467</v>
          </cell>
          <cell r="FC149">
            <v>3.1902170312772151</v>
          </cell>
          <cell r="FD149">
            <v>21840.850000000002</v>
          </cell>
        </row>
        <row r="150">
          <cell r="I150">
            <v>9</v>
          </cell>
          <cell r="J150" t="str">
            <v>Buckower Damm 91-137</v>
          </cell>
          <cell r="K150" t="str">
            <v>Team 03</v>
          </cell>
          <cell r="L150" t="str">
            <v>Team 3 &amp; 4</v>
          </cell>
          <cell r="M150" t="str">
            <v>Berhorst, Christine</v>
          </cell>
          <cell r="N150" t="str">
            <v>Trettin, Sabrina</v>
          </cell>
          <cell r="O150" t="str">
            <v>Noack, Dieter</v>
          </cell>
          <cell r="P150" t="str">
            <v>Diduhs, Rezija | Nemetz, Reinhard</v>
          </cell>
          <cell r="Q150" t="str">
            <v>Winkler, Anna</v>
          </cell>
          <cell r="R150" t="str">
            <v>3033.009.01</v>
          </cell>
          <cell r="S150" t="str">
            <v>3033.100.09</v>
          </cell>
          <cell r="T150" t="str">
            <v>43</v>
          </cell>
          <cell r="U150" t="str">
            <v>Apartmentanlage Beschäftigtenwohnen</v>
          </cell>
          <cell r="V150"/>
          <cell r="W150" t="str">
            <v>TN05</v>
          </cell>
          <cell r="X150" t="str">
            <v>Apartment</v>
          </cell>
          <cell r="Y150" t="str">
            <v>Apartment</v>
          </cell>
          <cell r="Z150" t="str">
            <v>Berlin</v>
          </cell>
          <cell r="AA150" t="str">
            <v>12349</v>
          </cell>
          <cell r="AB150" t="str">
            <v>Berlin</v>
          </cell>
          <cell r="AC150" t="str">
            <v>Neukölln</v>
          </cell>
          <cell r="AD150" t="str">
            <v>Britz</v>
          </cell>
          <cell r="AE150" t="str">
            <v>Buckower Damm 109</v>
          </cell>
          <cell r="AF150" t="str">
            <v>3033/3034/1100/0009/0003</v>
          </cell>
          <cell r="AG150">
            <v>9</v>
          </cell>
          <cell r="AH150" t="str">
            <v>LBB11 LBB Fonds 11 Standort 09 Teilgarantie 01</v>
          </cell>
          <cell r="AI150">
            <v>1</v>
          </cell>
          <cell r="AJ150">
            <v>555</v>
          </cell>
          <cell r="AK150">
            <v>0</v>
          </cell>
          <cell r="AL150">
            <v>15307.699999999999</v>
          </cell>
          <cell r="AM150">
            <v>660.38</v>
          </cell>
          <cell r="AN150">
            <v>500.38</v>
          </cell>
          <cell r="AO150">
            <v>0</v>
          </cell>
          <cell r="AP150" t="str">
            <v>-</v>
          </cell>
          <cell r="AQ150" t="str">
            <v>3033.100.09</v>
          </cell>
          <cell r="AR150">
            <v>4</v>
          </cell>
          <cell r="AS150">
            <v>8</v>
          </cell>
          <cell r="AT150">
            <v>5</v>
          </cell>
          <cell r="AU150" t="str">
            <v>-</v>
          </cell>
          <cell r="AV150" t="str">
            <v>-</v>
          </cell>
          <cell r="AW150" t="str">
            <v>-</v>
          </cell>
          <cell r="AX150" t="str">
            <v>-</v>
          </cell>
          <cell r="AY150" t="str">
            <v>-</v>
          </cell>
          <cell r="AZ150" t="str">
            <v>-</v>
          </cell>
          <cell r="BA150" t="str">
            <v>-</v>
          </cell>
          <cell r="BB150" t="str">
            <v>-</v>
          </cell>
          <cell r="BC150" t="str">
            <v>-</v>
          </cell>
          <cell r="BD150" t="str">
            <v>-</v>
          </cell>
          <cell r="BE150" t="str">
            <v>-</v>
          </cell>
          <cell r="BF150" t="str">
            <v>-</v>
          </cell>
          <cell r="BG150" t="str">
            <v>-</v>
          </cell>
          <cell r="BH150" t="str">
            <v>-</v>
          </cell>
          <cell r="BI150"/>
          <cell r="BJ150" t="str">
            <v>A</v>
          </cell>
          <cell r="BK150" t="str">
            <v>A</v>
          </cell>
          <cell r="BL150" t="str">
            <v>G</v>
          </cell>
          <cell r="BM150" t="str">
            <v>G</v>
          </cell>
          <cell r="BN150" t="str">
            <v>G</v>
          </cell>
          <cell r="BO150" t="str">
            <v>G</v>
          </cell>
          <cell r="BP150" t="str">
            <v>G</v>
          </cell>
          <cell r="BQ150" t="str">
            <v>A</v>
          </cell>
          <cell r="BR150" t="str">
            <v>A5</v>
          </cell>
          <cell r="BS150" t="str">
            <v>A5</v>
          </cell>
          <cell r="BT150" t="str">
            <v>G5</v>
          </cell>
          <cell r="BU150" t="str">
            <v>G5</v>
          </cell>
          <cell r="BV150" t="str">
            <v>G5</v>
          </cell>
          <cell r="BW150" t="str">
            <v>G5</v>
          </cell>
          <cell r="BX150" t="str">
            <v>G5</v>
          </cell>
          <cell r="BY150" t="str">
            <v>A5</v>
          </cell>
          <cell r="BZ150">
            <v>105771</v>
          </cell>
          <cell r="CA150">
            <v>6.91</v>
          </cell>
          <cell r="CB150">
            <v>27869.105</v>
          </cell>
          <cell r="CC150">
            <v>5611.625</v>
          </cell>
          <cell r="CD150">
            <v>21796.016</v>
          </cell>
          <cell r="CE150">
            <v>5438.7389999999996</v>
          </cell>
          <cell r="CF150">
            <v>44.054000000000002</v>
          </cell>
          <cell r="CG150">
            <v>0</v>
          </cell>
          <cell r="CH150">
            <v>49</v>
          </cell>
          <cell r="CI150">
            <v>280.762</v>
          </cell>
          <cell r="CJ150">
            <v>4889.5429999999997</v>
          </cell>
          <cell r="CK150">
            <v>0</v>
          </cell>
          <cell r="CL150">
            <v>0</v>
          </cell>
          <cell r="CM150">
            <v>0</v>
          </cell>
          <cell r="CN150">
            <v>726.31100000000004</v>
          </cell>
          <cell r="CO150">
            <v>10370.395</v>
          </cell>
          <cell r="CP150">
            <v>720</v>
          </cell>
          <cell r="CQ150">
            <v>0</v>
          </cell>
          <cell r="CR150">
            <v>167.06</v>
          </cell>
          <cell r="CS150">
            <v>0</v>
          </cell>
          <cell r="CT150">
            <v>0</v>
          </cell>
          <cell r="CU150">
            <v>215</v>
          </cell>
          <cell r="CV150">
            <v>0</v>
          </cell>
          <cell r="CW150">
            <v>81</v>
          </cell>
          <cell r="CX150">
            <v>76.174999999999997</v>
          </cell>
          <cell r="CY150">
            <v>272.72800000000001</v>
          </cell>
          <cell r="CZ150">
            <v>46.518000000000001</v>
          </cell>
          <cell r="DA150">
            <v>311</v>
          </cell>
          <cell r="DB150">
            <v>0</v>
          </cell>
          <cell r="DC150">
            <v>0</v>
          </cell>
          <cell r="DD150">
            <v>0</v>
          </cell>
          <cell r="DE150">
            <v>715</v>
          </cell>
          <cell r="DF150">
            <v>0</v>
          </cell>
          <cell r="DG150">
            <v>0</v>
          </cell>
          <cell r="DH150">
            <v>0</v>
          </cell>
          <cell r="DI150">
            <v>0</v>
          </cell>
          <cell r="DJ150">
            <v>0</v>
          </cell>
          <cell r="DK150">
            <v>623</v>
          </cell>
          <cell r="DL150">
            <v>0</v>
          </cell>
          <cell r="DM150">
            <v>2119.39</v>
          </cell>
          <cell r="DN150">
            <v>0</v>
          </cell>
          <cell r="DO150">
            <v>0</v>
          </cell>
          <cell r="DP150">
            <v>0</v>
          </cell>
          <cell r="DQ150">
            <v>3171.44</v>
          </cell>
          <cell r="DR150">
            <v>67.819999999999993</v>
          </cell>
          <cell r="DS150">
            <v>0</v>
          </cell>
          <cell r="DT150">
            <v>3239.26</v>
          </cell>
          <cell r="DU150">
            <v>0</v>
          </cell>
          <cell r="DV150">
            <v>0</v>
          </cell>
          <cell r="DW150">
            <v>0</v>
          </cell>
          <cell r="DX150">
            <v>0</v>
          </cell>
          <cell r="DY150">
            <v>0</v>
          </cell>
          <cell r="DZ150">
            <v>0</v>
          </cell>
          <cell r="EA150">
            <v>1310.79</v>
          </cell>
          <cell r="EB150">
            <v>1616.36</v>
          </cell>
          <cell r="EC150">
            <v>8.3800000000000008</v>
          </cell>
          <cell r="ED150">
            <v>0</v>
          </cell>
          <cell r="EE150">
            <v>0</v>
          </cell>
          <cell r="EF150">
            <v>2935.5299999999997</v>
          </cell>
          <cell r="EG150">
            <v>0</v>
          </cell>
          <cell r="EH150">
            <v>0</v>
          </cell>
          <cell r="EI150">
            <v>0</v>
          </cell>
          <cell r="EJ150">
            <v>0</v>
          </cell>
          <cell r="EK150">
            <v>0</v>
          </cell>
          <cell r="EL150">
            <v>8.19</v>
          </cell>
          <cell r="EM150">
            <v>486</v>
          </cell>
          <cell r="EN150">
            <v>1399.38</v>
          </cell>
          <cell r="EO150">
            <v>1</v>
          </cell>
          <cell r="EP150" t="str">
            <v>ja</v>
          </cell>
          <cell r="EQ150">
            <v>2556.4299999999998</v>
          </cell>
          <cell r="ER150">
            <v>3618.36</v>
          </cell>
          <cell r="ES150">
            <v>6174.79</v>
          </cell>
          <cell r="ET150">
            <v>7</v>
          </cell>
          <cell r="EU150">
            <v>30</v>
          </cell>
          <cell r="EV150">
            <v>0</v>
          </cell>
          <cell r="EW150">
            <v>67893.690387171213</v>
          </cell>
          <cell r="EX150">
            <v>8167.6502209734781</v>
          </cell>
          <cell r="EY150">
            <v>5.35142568535582</v>
          </cell>
          <cell r="EZ150">
            <v>17827.676617755929</v>
          </cell>
          <cell r="FA150">
            <v>0</v>
          </cell>
          <cell r="FB150">
            <v>2601.915968261615</v>
          </cell>
          <cell r="FC150">
            <v>9274.7153801524128</v>
          </cell>
          <cell r="FD150">
            <v>105771</v>
          </cell>
        </row>
        <row r="151">
          <cell r="I151">
            <v>27</v>
          </cell>
          <cell r="J151" t="str">
            <v>Popitzweg 5, 7</v>
          </cell>
          <cell r="K151" t="str">
            <v>Team 03</v>
          </cell>
          <cell r="L151" t="str">
            <v>Team 3 &amp; 4</v>
          </cell>
          <cell r="M151" t="str">
            <v>Berhorst, Christine</v>
          </cell>
          <cell r="N151" t="str">
            <v>Trettin, Sabrina</v>
          </cell>
          <cell r="O151" t="str">
            <v>Rudi, Irina</v>
          </cell>
          <cell r="P151" t="str">
            <v>Hoppe, Cordula</v>
          </cell>
          <cell r="Q151" t="str">
            <v>Cosen, Selda</v>
          </cell>
          <cell r="R151" t="str">
            <v>3033.011.01</v>
          </cell>
          <cell r="S151" t="str">
            <v>3033.100.11</v>
          </cell>
          <cell r="T151" t="str">
            <v>43</v>
          </cell>
          <cell r="U151" t="str">
            <v>Apartmentanlage Beschäftigtenwohnen</v>
          </cell>
          <cell r="V151"/>
          <cell r="W151" t="str">
            <v>TN05</v>
          </cell>
          <cell r="X151" t="str">
            <v>Apartment</v>
          </cell>
          <cell r="Y151" t="str">
            <v>Apartment</v>
          </cell>
          <cell r="Z151" t="str">
            <v>Berlin</v>
          </cell>
          <cell r="AA151" t="str">
            <v>13627</v>
          </cell>
          <cell r="AB151" t="str">
            <v>Berlin</v>
          </cell>
          <cell r="AC151" t="str">
            <v>Charlottenburg-Wilmersdorf</v>
          </cell>
          <cell r="AD151" t="str">
            <v>Charlottenburg-Nord</v>
          </cell>
          <cell r="AE151" t="str">
            <v>Popitzweg 5</v>
          </cell>
          <cell r="AF151" t="str">
            <v>3033/3034/1100/0027/0001</v>
          </cell>
          <cell r="AG151">
            <v>27</v>
          </cell>
          <cell r="AH151" t="str">
            <v>LBB11 LBB Fonds 11 Standort 11 Teilgarantie 01</v>
          </cell>
          <cell r="AI151">
            <v>1</v>
          </cell>
          <cell r="AJ151">
            <v>171</v>
          </cell>
          <cell r="AK151">
            <v>0</v>
          </cell>
          <cell r="AL151">
            <v>5413.18</v>
          </cell>
          <cell r="AM151">
            <v>475.24</v>
          </cell>
          <cell r="AN151">
            <v>475.24</v>
          </cell>
          <cell r="AO151">
            <v>0</v>
          </cell>
          <cell r="AP151" t="str">
            <v>-</v>
          </cell>
          <cell r="AQ151" t="str">
            <v>3033.100.11</v>
          </cell>
          <cell r="AR151">
            <v>8</v>
          </cell>
          <cell r="AS151">
            <v>2</v>
          </cell>
          <cell r="AT151">
            <v>6</v>
          </cell>
          <cell r="AU151" t="str">
            <v>-</v>
          </cell>
          <cell r="AV151" t="str">
            <v>-</v>
          </cell>
          <cell r="AW151" t="str">
            <v>-</v>
          </cell>
          <cell r="AX151" t="str">
            <v>-</v>
          </cell>
          <cell r="AY151" t="str">
            <v>-</v>
          </cell>
          <cell r="AZ151" t="str">
            <v>-</v>
          </cell>
          <cell r="BA151" t="str">
            <v>-</v>
          </cell>
          <cell r="BB151" t="str">
            <v>-</v>
          </cell>
          <cell r="BC151" t="str">
            <v>-</v>
          </cell>
          <cell r="BD151" t="str">
            <v>-</v>
          </cell>
          <cell r="BE151" t="str">
            <v>-</v>
          </cell>
          <cell r="BF151" t="str">
            <v>-</v>
          </cell>
          <cell r="BG151" t="str">
            <v>-</v>
          </cell>
          <cell r="BH151" t="str">
            <v>-</v>
          </cell>
          <cell r="BI151"/>
          <cell r="BJ151" t="str">
            <v>A</v>
          </cell>
          <cell r="BK151" t="str">
            <v>A</v>
          </cell>
          <cell r="BL151" t="str">
            <v>G</v>
          </cell>
          <cell r="BM151" t="str">
            <v>G</v>
          </cell>
          <cell r="BN151" t="str">
            <v>G</v>
          </cell>
          <cell r="BO151" t="str">
            <v>G</v>
          </cell>
          <cell r="BP151" t="str">
            <v>G</v>
          </cell>
          <cell r="BQ151" t="str">
            <v>A</v>
          </cell>
          <cell r="BR151" t="str">
            <v>A6</v>
          </cell>
          <cell r="BS151" t="str">
            <v>A6</v>
          </cell>
          <cell r="BT151" t="str">
            <v>G6</v>
          </cell>
          <cell r="BU151" t="str">
            <v>G6</v>
          </cell>
          <cell r="BV151" t="str">
            <v>G6</v>
          </cell>
          <cell r="BW151" t="str">
            <v>G6</v>
          </cell>
          <cell r="BX151" t="str">
            <v>G6</v>
          </cell>
          <cell r="BY151" t="str">
            <v>A6</v>
          </cell>
          <cell r="BZ151">
            <v>21000</v>
          </cell>
          <cell r="CA151">
            <v>4.0209075995448771</v>
          </cell>
          <cell r="CB151">
            <v>10881.123</v>
          </cell>
          <cell r="CC151">
            <v>1156.45</v>
          </cell>
          <cell r="CD151">
            <v>8398.8050000000003</v>
          </cell>
          <cell r="CE151">
            <v>1209.0229999999999</v>
          </cell>
          <cell r="CF151">
            <v>351.45</v>
          </cell>
          <cell r="CG151">
            <v>0</v>
          </cell>
          <cell r="CH151">
            <v>0</v>
          </cell>
          <cell r="CI151">
            <v>149.48400000000001</v>
          </cell>
          <cell r="CJ151">
            <v>4946.9480000000003</v>
          </cell>
          <cell r="CK151">
            <v>0</v>
          </cell>
          <cell r="CL151">
            <v>0</v>
          </cell>
          <cell r="CM151">
            <v>0</v>
          </cell>
          <cell r="CN151">
            <v>705.58500000000004</v>
          </cell>
          <cell r="CO151">
            <v>2302.752</v>
          </cell>
          <cell r="CP151">
            <v>575</v>
          </cell>
          <cell r="CQ151">
            <v>0</v>
          </cell>
          <cell r="CR151">
            <v>55.351999999999997</v>
          </cell>
          <cell r="CS151">
            <v>1</v>
          </cell>
          <cell r="CT151">
            <v>0</v>
          </cell>
          <cell r="CU151">
            <v>115</v>
          </cell>
          <cell r="CV151">
            <v>0</v>
          </cell>
          <cell r="CW151">
            <v>33</v>
          </cell>
          <cell r="CX151">
            <v>49.34</v>
          </cell>
          <cell r="CY151">
            <v>33.326000000000001</v>
          </cell>
          <cell r="CZ151">
            <v>49.81</v>
          </cell>
          <cell r="DA151">
            <v>266</v>
          </cell>
          <cell r="DB151">
            <v>0</v>
          </cell>
          <cell r="DC151">
            <v>0</v>
          </cell>
          <cell r="DD151">
            <v>0</v>
          </cell>
          <cell r="DE151">
            <v>194</v>
          </cell>
          <cell r="DF151">
            <v>0</v>
          </cell>
          <cell r="DG151">
            <v>40</v>
          </cell>
          <cell r="DH151">
            <v>0</v>
          </cell>
          <cell r="DI151">
            <v>101</v>
          </cell>
          <cell r="DJ151">
            <v>0</v>
          </cell>
          <cell r="DK151">
            <v>0</v>
          </cell>
          <cell r="DL151">
            <v>0</v>
          </cell>
          <cell r="DM151">
            <v>452.62</v>
          </cell>
          <cell r="DN151">
            <v>0</v>
          </cell>
          <cell r="DO151">
            <v>0</v>
          </cell>
          <cell r="DP151">
            <v>0</v>
          </cell>
          <cell r="DQ151">
            <v>1066.23</v>
          </cell>
          <cell r="DR151">
            <v>67.67</v>
          </cell>
          <cell r="DS151">
            <v>0</v>
          </cell>
          <cell r="DT151">
            <v>1133.9000000000001</v>
          </cell>
          <cell r="DU151">
            <v>0</v>
          </cell>
          <cell r="DV151">
            <v>0</v>
          </cell>
          <cell r="DW151">
            <v>0</v>
          </cell>
          <cell r="DX151">
            <v>0</v>
          </cell>
          <cell r="DY151">
            <v>0</v>
          </cell>
          <cell r="DZ151">
            <v>0</v>
          </cell>
          <cell r="EA151">
            <v>1266.48</v>
          </cell>
          <cell r="EB151">
            <v>0</v>
          </cell>
          <cell r="EC151">
            <v>0.48</v>
          </cell>
          <cell r="ED151">
            <v>0</v>
          </cell>
          <cell r="EE151">
            <v>0</v>
          </cell>
          <cell r="EF151">
            <v>1266.96</v>
          </cell>
          <cell r="EG151">
            <v>0</v>
          </cell>
          <cell r="EH151">
            <v>0</v>
          </cell>
          <cell r="EI151">
            <v>1.44</v>
          </cell>
          <cell r="EJ151">
            <v>0</v>
          </cell>
          <cell r="EK151">
            <v>1.44</v>
          </cell>
          <cell r="EL151">
            <v>1.68</v>
          </cell>
          <cell r="EM151">
            <v>123</v>
          </cell>
          <cell r="EN151">
            <v>158.85</v>
          </cell>
          <cell r="EO151">
            <v>1</v>
          </cell>
          <cell r="EP151" t="str">
            <v>ja</v>
          </cell>
          <cell r="EQ151">
            <v>681.88</v>
          </cell>
          <cell r="ER151">
            <v>1720.42</v>
          </cell>
          <cell r="ES151">
            <v>2402.3000000000002</v>
          </cell>
          <cell r="ET151">
            <v>6</v>
          </cell>
          <cell r="EU151">
            <v>25</v>
          </cell>
          <cell r="EV151">
            <v>0</v>
          </cell>
          <cell r="EW151">
            <v>13479.758139098576</v>
          </cell>
          <cell r="EX151">
            <v>1621.6227003662916</v>
          </cell>
          <cell r="EY151">
            <v>1.0624834727143755</v>
          </cell>
          <cell r="EZ151">
            <v>3539.5449506280029</v>
          </cell>
          <cell r="FA151">
            <v>0</v>
          </cell>
          <cell r="FB151">
            <v>516.58994746663939</v>
          </cell>
          <cell r="FC151">
            <v>1841.4217789677764</v>
          </cell>
          <cell r="FD151">
            <v>21000</v>
          </cell>
        </row>
        <row r="152">
          <cell r="I152">
            <v>115</v>
          </cell>
          <cell r="J152" t="str">
            <v>Rhinstraße 87-101</v>
          </cell>
          <cell r="K152" t="str">
            <v>Team 03</v>
          </cell>
          <cell r="L152" t="str">
            <v>Team 3 &amp; 4</v>
          </cell>
          <cell r="M152" t="str">
            <v>Berhorst, Christine</v>
          </cell>
          <cell r="N152" t="str">
            <v>Trettin, Sabrina</v>
          </cell>
          <cell r="O152" t="str">
            <v>Peikert, Ralf</v>
          </cell>
          <cell r="P152" t="str">
            <v>Vogt, David | Nemetz, Reinhard</v>
          </cell>
          <cell r="Q152" t="str">
            <v>Agwani, Abu Bakar</v>
          </cell>
          <cell r="R152" t="str">
            <v>3033.013.01</v>
          </cell>
          <cell r="S152" t="str">
            <v>3033.100.13</v>
          </cell>
          <cell r="T152" t="str">
            <v>43</v>
          </cell>
          <cell r="U152" t="str">
            <v>Apartmentanlage Beschäftigtenwohnen</v>
          </cell>
          <cell r="V152"/>
          <cell r="W152" t="str">
            <v>TN05</v>
          </cell>
          <cell r="X152" t="str">
            <v>Apartment</v>
          </cell>
          <cell r="Y152" t="str">
            <v>Apartment</v>
          </cell>
          <cell r="Z152" t="str">
            <v>Berlin</v>
          </cell>
          <cell r="AA152" t="str">
            <v>10315</v>
          </cell>
          <cell r="AB152" t="str">
            <v>Berlin</v>
          </cell>
          <cell r="AC152" t="str">
            <v>Lichtenberg</v>
          </cell>
          <cell r="AD152" t="str">
            <v>Friedrichsfelde</v>
          </cell>
          <cell r="AE152" t="str">
            <v>Rhinstraße 101</v>
          </cell>
          <cell r="AF152" t="str">
            <v>3033/3035/1100/0115/0008</v>
          </cell>
          <cell r="AG152">
            <v>115</v>
          </cell>
          <cell r="AH152" t="str">
            <v>LBB11 LBB Fonds 11 Standort 13 Teilgarantie 01</v>
          </cell>
          <cell r="AI152">
            <v>1</v>
          </cell>
          <cell r="AJ152">
            <v>259</v>
          </cell>
          <cell r="AK152">
            <v>0</v>
          </cell>
          <cell r="AL152">
            <v>19668.410000000003</v>
          </cell>
          <cell r="AM152">
            <v>690</v>
          </cell>
          <cell r="AN152">
            <v>690</v>
          </cell>
          <cell r="AO152">
            <v>0</v>
          </cell>
          <cell r="AP152" t="str">
            <v>-</v>
          </cell>
          <cell r="AQ152" t="str">
            <v>3033.100.13</v>
          </cell>
          <cell r="AR152">
            <v>10</v>
          </cell>
          <cell r="AS152">
            <v>8</v>
          </cell>
          <cell r="AT152">
            <v>2</v>
          </cell>
          <cell r="AU152" t="str">
            <v>-</v>
          </cell>
          <cell r="AV152" t="str">
            <v>-</v>
          </cell>
          <cell r="AW152" t="str">
            <v>-</v>
          </cell>
          <cell r="AX152" t="str">
            <v>-</v>
          </cell>
          <cell r="AY152" t="str">
            <v>-</v>
          </cell>
          <cell r="AZ152" t="str">
            <v>-</v>
          </cell>
          <cell r="BA152" t="str">
            <v>-</v>
          </cell>
          <cell r="BB152" t="str">
            <v>-</v>
          </cell>
          <cell r="BC152" t="str">
            <v>-</v>
          </cell>
          <cell r="BD152" t="str">
            <v>-</v>
          </cell>
          <cell r="BE152" t="str">
            <v>-</v>
          </cell>
          <cell r="BF152" t="str">
            <v>-</v>
          </cell>
          <cell r="BG152" t="str">
            <v>-</v>
          </cell>
          <cell r="BH152" t="str">
            <v>-</v>
          </cell>
          <cell r="BI152"/>
          <cell r="BJ152" t="str">
            <v>A</v>
          </cell>
          <cell r="BK152" t="str">
            <v>A</v>
          </cell>
          <cell r="BL152" t="str">
            <v>G</v>
          </cell>
          <cell r="BM152" t="str">
            <v>G</v>
          </cell>
          <cell r="BN152" t="str">
            <v>G</v>
          </cell>
          <cell r="BO152" t="str">
            <v>G</v>
          </cell>
          <cell r="BP152" t="str">
            <v>G</v>
          </cell>
          <cell r="BQ152" t="str">
            <v>A</v>
          </cell>
          <cell r="BR152" t="str">
            <v>A2</v>
          </cell>
          <cell r="BS152" t="str">
            <v>A2</v>
          </cell>
          <cell r="BT152" t="str">
            <v>G2</v>
          </cell>
          <cell r="BU152" t="str">
            <v>G2</v>
          </cell>
          <cell r="BV152" t="str">
            <v>G2</v>
          </cell>
          <cell r="BW152" t="str">
            <v>G2</v>
          </cell>
          <cell r="BX152" t="str">
            <v>G2</v>
          </cell>
          <cell r="BY152" t="str">
            <v>A2</v>
          </cell>
          <cell r="BZ152">
            <v>80000</v>
          </cell>
          <cell r="CA152">
            <v>4.0209075995448771</v>
          </cell>
          <cell r="CB152">
            <v>8008.66</v>
          </cell>
          <cell r="CC152">
            <v>2333.511</v>
          </cell>
          <cell r="CD152">
            <v>5620.9930000000004</v>
          </cell>
          <cell r="CE152">
            <v>1431.778</v>
          </cell>
          <cell r="CF152">
            <v>0</v>
          </cell>
          <cell r="CG152">
            <v>0</v>
          </cell>
          <cell r="CH152">
            <v>0</v>
          </cell>
          <cell r="CI152">
            <v>100.623</v>
          </cell>
          <cell r="CJ152">
            <v>1299.864</v>
          </cell>
          <cell r="CK152">
            <v>0</v>
          </cell>
          <cell r="CL152">
            <v>0</v>
          </cell>
          <cell r="CM152">
            <v>212.749</v>
          </cell>
          <cell r="CN152">
            <v>0</v>
          </cell>
          <cell r="CO152">
            <v>2575.9789999999998</v>
          </cell>
          <cell r="CP152">
            <v>407</v>
          </cell>
          <cell r="CQ152">
            <v>0</v>
          </cell>
          <cell r="CR152">
            <v>106.01300000000001</v>
          </cell>
          <cell r="CS152">
            <v>1</v>
          </cell>
          <cell r="CT152">
            <v>11.484</v>
          </cell>
          <cell r="CU152">
            <v>46</v>
          </cell>
          <cell r="CV152">
            <v>0</v>
          </cell>
          <cell r="CW152">
            <v>0</v>
          </cell>
          <cell r="CX152">
            <v>17.29</v>
          </cell>
          <cell r="CY152">
            <v>0</v>
          </cell>
          <cell r="CZ152">
            <v>25.056999999999999</v>
          </cell>
          <cell r="DA152">
            <v>500</v>
          </cell>
          <cell r="DB152">
            <v>0</v>
          </cell>
          <cell r="DC152">
            <v>0</v>
          </cell>
          <cell r="DD152">
            <v>0</v>
          </cell>
          <cell r="DE152">
            <v>0</v>
          </cell>
          <cell r="DF152">
            <v>0</v>
          </cell>
          <cell r="DG152">
            <v>0</v>
          </cell>
          <cell r="DH152">
            <v>0</v>
          </cell>
          <cell r="DI152">
            <v>31</v>
          </cell>
          <cell r="DJ152">
            <v>0</v>
          </cell>
          <cell r="DK152">
            <v>0</v>
          </cell>
          <cell r="DL152">
            <v>0</v>
          </cell>
          <cell r="DM152">
            <v>594.553</v>
          </cell>
          <cell r="DN152">
            <v>0</v>
          </cell>
          <cell r="DO152">
            <v>0</v>
          </cell>
          <cell r="DP152">
            <v>0</v>
          </cell>
          <cell r="DQ152">
            <v>1956.17</v>
          </cell>
          <cell r="DR152">
            <v>13.32</v>
          </cell>
          <cell r="DS152">
            <v>0</v>
          </cell>
          <cell r="DT152">
            <v>1969.49</v>
          </cell>
          <cell r="DU152">
            <v>0</v>
          </cell>
          <cell r="DV152">
            <v>0</v>
          </cell>
          <cell r="DW152">
            <v>0</v>
          </cell>
          <cell r="DX152">
            <v>0</v>
          </cell>
          <cell r="DY152">
            <v>0</v>
          </cell>
          <cell r="DZ152">
            <v>0</v>
          </cell>
          <cell r="EA152">
            <v>0</v>
          </cell>
          <cell r="EB152">
            <v>9.6</v>
          </cell>
          <cell r="EC152">
            <v>0</v>
          </cell>
          <cell r="ED152">
            <v>0</v>
          </cell>
          <cell r="EE152">
            <v>0</v>
          </cell>
          <cell r="EF152">
            <v>9.6</v>
          </cell>
          <cell r="EG152">
            <v>0</v>
          </cell>
          <cell r="EH152">
            <v>0</v>
          </cell>
          <cell r="EI152">
            <v>2363.56</v>
          </cell>
          <cell r="EJ152">
            <v>0</v>
          </cell>
          <cell r="EK152">
            <v>2363.56</v>
          </cell>
          <cell r="EL152">
            <v>3.84</v>
          </cell>
          <cell r="EM152">
            <v>285</v>
          </cell>
          <cell r="EN152">
            <v>640.94000000000005</v>
          </cell>
          <cell r="EO152">
            <v>1</v>
          </cell>
          <cell r="EP152" t="str">
            <v>ja</v>
          </cell>
          <cell r="EQ152">
            <v>1546.93</v>
          </cell>
          <cell r="ER152">
            <v>2795.7199999999993</v>
          </cell>
          <cell r="ES152">
            <v>4342.6499999999996</v>
          </cell>
          <cell r="ET152">
            <v>4</v>
          </cell>
          <cell r="EU152">
            <v>20</v>
          </cell>
          <cell r="EV152">
            <v>0</v>
          </cell>
          <cell r="EW152">
            <v>51351.459577518384</v>
          </cell>
          <cell r="EX152">
            <v>6177.6102871096828</v>
          </cell>
          <cell r="EY152">
            <v>4.0475560865309541</v>
          </cell>
          <cell r="EZ152">
            <v>13483.980764297154</v>
          </cell>
          <cell r="FA152">
            <v>0</v>
          </cell>
          <cell r="FB152">
            <v>1967.9617046348169</v>
          </cell>
          <cell r="FC152">
            <v>7014.9401103534337</v>
          </cell>
          <cell r="FD152">
            <v>80000</v>
          </cell>
        </row>
        <row r="153">
          <cell r="I153">
            <v>20</v>
          </cell>
          <cell r="J153" t="str">
            <v>Forst- 43, Gritznerstr. 38</v>
          </cell>
          <cell r="K153" t="str">
            <v>Team 04</v>
          </cell>
          <cell r="L153" t="str">
            <v>Team 3 &amp; 4</v>
          </cell>
          <cell r="M153" t="str">
            <v>Berhorst, Christine</v>
          </cell>
          <cell r="N153" t="str">
            <v>Harnisch, Claudia</v>
          </cell>
          <cell r="O153" t="str">
            <v>Preussler, Iris</v>
          </cell>
          <cell r="P153" t="str">
            <v>Demuth, Anne | Hilbrecht, Dirk</v>
          </cell>
          <cell r="Q153" t="str">
            <v>Gros, Rahel</v>
          </cell>
          <cell r="R153" t="str">
            <v>3033.014.01</v>
          </cell>
          <cell r="S153" t="str">
            <v>3033.100.14</v>
          </cell>
          <cell r="T153" t="str">
            <v>44</v>
          </cell>
          <cell r="U153" t="str">
            <v>Apartmentanlage Hauptstadtwohnen</v>
          </cell>
          <cell r="V153"/>
          <cell r="W153" t="str">
            <v>TN05</v>
          </cell>
          <cell r="X153" t="str">
            <v>Apartment</v>
          </cell>
          <cell r="Y153" t="str">
            <v>Apartment</v>
          </cell>
          <cell r="Z153" t="str">
            <v>Berlin</v>
          </cell>
          <cell r="AA153" t="str">
            <v>12163</v>
          </cell>
          <cell r="AB153" t="str">
            <v>Berlin</v>
          </cell>
          <cell r="AC153" t="str">
            <v>Steglitz-Zehlendorf</v>
          </cell>
          <cell r="AD153" t="str">
            <v>Steglitz</v>
          </cell>
          <cell r="AE153" t="str">
            <v>Forststr. 43</v>
          </cell>
          <cell r="AF153" t="str">
            <v>3033/3036/1100/0020/0001</v>
          </cell>
          <cell r="AG153">
            <v>20</v>
          </cell>
          <cell r="AH153" t="str">
            <v>LBB11 LBB Fonds 11 Standort 14 Teilgarantie 01</v>
          </cell>
          <cell r="AI153">
            <v>1</v>
          </cell>
          <cell r="AJ153">
            <v>117</v>
          </cell>
          <cell r="AK153">
            <v>0</v>
          </cell>
          <cell r="AL153">
            <v>3512.61</v>
          </cell>
          <cell r="AM153">
            <v>1451</v>
          </cell>
          <cell r="AN153">
            <v>1451</v>
          </cell>
          <cell r="AO153">
            <v>0</v>
          </cell>
          <cell r="AP153" t="str">
            <v>-</v>
          </cell>
          <cell r="AQ153" t="str">
            <v>3033.100.14</v>
          </cell>
          <cell r="AR153">
            <v>7</v>
          </cell>
          <cell r="AS153">
            <v>2</v>
          </cell>
          <cell r="AT153">
            <v>5</v>
          </cell>
          <cell r="AU153" t="str">
            <v>-</v>
          </cell>
          <cell r="AV153" t="str">
            <v>-</v>
          </cell>
          <cell r="AW153" t="str">
            <v>-</v>
          </cell>
          <cell r="AX153" t="str">
            <v>-</v>
          </cell>
          <cell r="AY153" t="str">
            <v>-</v>
          </cell>
          <cell r="AZ153" t="str">
            <v>-</v>
          </cell>
          <cell r="BA153" t="str">
            <v>-</v>
          </cell>
          <cell r="BB153" t="str">
            <v>-</v>
          </cell>
          <cell r="BC153" t="str">
            <v>-</v>
          </cell>
          <cell r="BD153" t="str">
            <v>-</v>
          </cell>
          <cell r="BE153" t="str">
            <v>-</v>
          </cell>
          <cell r="BF153" t="str">
            <v>-</v>
          </cell>
          <cell r="BG153" t="str">
            <v>-</v>
          </cell>
          <cell r="BH153" t="str">
            <v>-</v>
          </cell>
          <cell r="BI153"/>
          <cell r="BJ153" t="str">
            <v>A</v>
          </cell>
          <cell r="BK153" t="str">
            <v>A</v>
          </cell>
          <cell r="BL153" t="str">
            <v>G</v>
          </cell>
          <cell r="BM153" t="str">
            <v>G</v>
          </cell>
          <cell r="BN153" t="str">
            <v>G</v>
          </cell>
          <cell r="BO153" t="str">
            <v>G</v>
          </cell>
          <cell r="BP153" t="str">
            <v>G</v>
          </cell>
          <cell r="BQ153" t="str">
            <v>A</v>
          </cell>
          <cell r="BR153" t="str">
            <v>A5</v>
          </cell>
          <cell r="BS153" t="str">
            <v>A5</v>
          </cell>
          <cell r="BT153" t="str">
            <v>G5</v>
          </cell>
          <cell r="BU153" t="str">
            <v>G5</v>
          </cell>
          <cell r="BV153" t="str">
            <v>G5</v>
          </cell>
          <cell r="BW153" t="str">
            <v>G5</v>
          </cell>
          <cell r="BX153" t="str">
            <v>G5</v>
          </cell>
          <cell r="BY153" t="str">
            <v>A5</v>
          </cell>
          <cell r="BZ153">
            <v>22000</v>
          </cell>
          <cell r="CA153">
            <v>4.0209075995448771</v>
          </cell>
          <cell r="CB153">
            <v>4925.1270000000004</v>
          </cell>
          <cell r="CC153">
            <v>1057.904</v>
          </cell>
          <cell r="CD153">
            <v>3789.1680000000001</v>
          </cell>
          <cell r="CE153">
            <v>341.84</v>
          </cell>
          <cell r="CF153">
            <v>396.32400000000001</v>
          </cell>
          <cell r="CG153">
            <v>0</v>
          </cell>
          <cell r="CH153">
            <v>144</v>
          </cell>
          <cell r="CI153">
            <v>0</v>
          </cell>
          <cell r="CJ153">
            <v>1763.4929999999999</v>
          </cell>
          <cell r="CK153">
            <v>0</v>
          </cell>
          <cell r="CL153">
            <v>0</v>
          </cell>
          <cell r="CM153">
            <v>0</v>
          </cell>
          <cell r="CN153">
            <v>0</v>
          </cell>
          <cell r="CO153">
            <v>1160.51</v>
          </cell>
          <cell r="CP153">
            <v>207</v>
          </cell>
          <cell r="CQ153">
            <v>0</v>
          </cell>
          <cell r="CR153">
            <v>27.701000000000001</v>
          </cell>
          <cell r="CS153">
            <v>0</v>
          </cell>
          <cell r="CT153">
            <v>0</v>
          </cell>
          <cell r="CU153">
            <v>41</v>
          </cell>
          <cell r="CV153">
            <v>0</v>
          </cell>
          <cell r="CW153">
            <v>0</v>
          </cell>
          <cell r="CX153">
            <v>44.512</v>
          </cell>
          <cell r="CY153">
            <v>18.254000000000001</v>
          </cell>
          <cell r="CZ153">
            <v>15.291</v>
          </cell>
          <cell r="DA153">
            <v>0</v>
          </cell>
          <cell r="DB153">
            <v>0</v>
          </cell>
          <cell r="DC153">
            <v>33</v>
          </cell>
          <cell r="DD153">
            <v>0</v>
          </cell>
          <cell r="DE153">
            <v>67</v>
          </cell>
          <cell r="DF153">
            <v>0</v>
          </cell>
          <cell r="DG153">
            <v>67</v>
          </cell>
          <cell r="DH153">
            <v>0</v>
          </cell>
          <cell r="DI153">
            <v>212</v>
          </cell>
          <cell r="DJ153">
            <v>0</v>
          </cell>
          <cell r="DK153">
            <v>0</v>
          </cell>
          <cell r="DL153">
            <v>0</v>
          </cell>
          <cell r="DM153">
            <v>942.75599999999997</v>
          </cell>
          <cell r="DN153">
            <v>0</v>
          </cell>
          <cell r="DO153">
            <v>0</v>
          </cell>
          <cell r="DP153">
            <v>0</v>
          </cell>
          <cell r="DQ153">
            <v>625.52</v>
          </cell>
          <cell r="DR153">
            <v>55.73</v>
          </cell>
          <cell r="DS153">
            <v>0</v>
          </cell>
          <cell r="DT153">
            <v>681.25</v>
          </cell>
          <cell r="DU153">
            <v>0</v>
          </cell>
          <cell r="DV153">
            <v>0</v>
          </cell>
          <cell r="DW153">
            <v>74.5</v>
          </cell>
          <cell r="DX153">
            <v>0</v>
          </cell>
          <cell r="DY153">
            <v>0</v>
          </cell>
          <cell r="DZ153">
            <v>74.5</v>
          </cell>
          <cell r="EA153">
            <v>3.28</v>
          </cell>
          <cell r="EB153">
            <v>0</v>
          </cell>
          <cell r="EC153">
            <v>0</v>
          </cell>
          <cell r="ED153">
            <v>0</v>
          </cell>
          <cell r="EE153">
            <v>0</v>
          </cell>
          <cell r="EF153">
            <v>3.28</v>
          </cell>
          <cell r="EG153">
            <v>512.41999999999996</v>
          </cell>
          <cell r="EH153">
            <v>0</v>
          </cell>
          <cell r="EI153">
            <v>0</v>
          </cell>
          <cell r="EJ153">
            <v>1.2</v>
          </cell>
          <cell r="EK153">
            <v>513.62</v>
          </cell>
          <cell r="EL153">
            <v>0.72</v>
          </cell>
          <cell r="EM153">
            <v>107</v>
          </cell>
          <cell r="EN153">
            <v>307.45999999999998</v>
          </cell>
          <cell r="EO153">
            <v>1</v>
          </cell>
          <cell r="EP153" t="str">
            <v>ja</v>
          </cell>
          <cell r="EQ153">
            <v>227.14</v>
          </cell>
          <cell r="ER153">
            <v>1045.5100000000002</v>
          </cell>
          <cell r="ES153">
            <v>1272.6500000000001</v>
          </cell>
          <cell r="ET153">
            <v>5</v>
          </cell>
          <cell r="EU153">
            <v>36</v>
          </cell>
          <cell r="EV153">
            <v>0</v>
          </cell>
          <cell r="EW153">
            <v>14121.651383817556</v>
          </cell>
          <cell r="EX153">
            <v>1698.8428289551628</v>
          </cell>
          <cell r="EY153">
            <v>1.1130779237960124</v>
          </cell>
          <cell r="EZ153">
            <v>3708.0947101817173</v>
          </cell>
          <cell r="FA153">
            <v>0</v>
          </cell>
          <cell r="FB153">
            <v>541.18946877457461</v>
          </cell>
          <cell r="FC153">
            <v>1929.1085303471943</v>
          </cell>
          <cell r="FD153">
            <v>22000</v>
          </cell>
        </row>
        <row r="154">
          <cell r="I154">
            <v>2010</v>
          </cell>
          <cell r="J154" t="str">
            <v>Berlin, Teterower Ring 104-166</v>
          </cell>
          <cell r="K154" t="str">
            <v>Team 02</v>
          </cell>
          <cell r="L154" t="str">
            <v>Team 1 &amp; 2</v>
          </cell>
          <cell r="M154" t="str">
            <v>Berhorst, Chrisitane</v>
          </cell>
          <cell r="N154" t="str">
            <v>Krause, Jörn Peter</v>
          </cell>
          <cell r="O154" t="str">
            <v>Kliuchevskaia, Alina</v>
          </cell>
          <cell r="P154" t="str">
            <v>Team KDN / Hilbrecht, Dirk</v>
          </cell>
          <cell r="Q154" t="str">
            <v>Engert, Holger</v>
          </cell>
          <cell r="R154" t="str">
            <v>3033.001.01</v>
          </cell>
          <cell r="S154" t="str">
            <v>3033.101.01</v>
          </cell>
          <cell r="T154" t="str">
            <v>40</v>
          </cell>
          <cell r="U154" t="str">
            <v>Mietwohnanlage</v>
          </cell>
          <cell r="V154"/>
          <cell r="W154" t="str">
            <v>TN04</v>
          </cell>
          <cell r="X154" t="str">
            <v>Wohnen</v>
          </cell>
          <cell r="Y154" t="str">
            <v>Wohnen</v>
          </cell>
          <cell r="Z154" t="str">
            <v>Berlin</v>
          </cell>
          <cell r="AA154" t="str">
            <v>12619</v>
          </cell>
          <cell r="AB154" t="str">
            <v>Berlin</v>
          </cell>
          <cell r="AC154" t="str">
            <v>Marzahn-Hellersdorf</v>
          </cell>
          <cell r="AD154" t="str">
            <v>Hellersdorf</v>
          </cell>
          <cell r="AE154" t="str">
            <v>Teterower Ring 104</v>
          </cell>
          <cell r="AF154" t="str">
            <v>3033/3033/3033/2010/0001</v>
          </cell>
          <cell r="AG154">
            <v>2010</v>
          </cell>
          <cell r="AH154" t="str">
            <v>LBB11 LBB Fonds 11 Standort 01 Teilgarantie 03</v>
          </cell>
          <cell r="AI154">
            <v>1</v>
          </cell>
          <cell r="AJ154">
            <v>289</v>
          </cell>
          <cell r="AK154">
            <v>0</v>
          </cell>
          <cell r="AL154">
            <v>16866.580000000009</v>
          </cell>
          <cell r="AM154">
            <v>471.81999999999994</v>
          </cell>
          <cell r="AN154">
            <v>300.14999999999998</v>
          </cell>
          <cell r="AO154">
            <v>299.58</v>
          </cell>
          <cell r="AP154">
            <v>7028</v>
          </cell>
          <cell r="AQ154" t="str">
            <v>3033.101.01</v>
          </cell>
          <cell r="AR154">
            <v>5</v>
          </cell>
          <cell r="AS154">
            <v>32</v>
          </cell>
          <cell r="AT154" t="str">
            <v>WEG</v>
          </cell>
          <cell r="AU154" t="str">
            <v>-</v>
          </cell>
          <cell r="AV154" t="str">
            <v>-</v>
          </cell>
          <cell r="AW154" t="str">
            <v>-</v>
          </cell>
          <cell r="AX154" t="str">
            <v>-</v>
          </cell>
          <cell r="AY154" t="str">
            <v>-</v>
          </cell>
          <cell r="AZ154" t="str">
            <v>-</v>
          </cell>
          <cell r="BA154" t="str">
            <v>-</v>
          </cell>
          <cell r="BB154" t="str">
            <v>-</v>
          </cell>
          <cell r="BC154" t="str">
            <v>-</v>
          </cell>
          <cell r="BD154" t="str">
            <v>-</v>
          </cell>
          <cell r="BE154" t="str">
            <v>-</v>
          </cell>
          <cell r="BF154" t="str">
            <v>-</v>
          </cell>
          <cell r="BG154" t="str">
            <v>-</v>
          </cell>
          <cell r="BH154" t="str">
            <v>-</v>
          </cell>
          <cell r="BI154"/>
          <cell r="BJ154" t="str">
            <v>W</v>
          </cell>
          <cell r="BK154" t="str">
            <v>W</v>
          </cell>
          <cell r="BL154" t="str">
            <v>G</v>
          </cell>
          <cell r="BM154" t="str">
            <v>G</v>
          </cell>
          <cell r="BN154" t="str">
            <v>G</v>
          </cell>
          <cell r="BO154" t="str">
            <v>G</v>
          </cell>
          <cell r="BP154" t="str">
            <v>G</v>
          </cell>
          <cell r="BQ154" t="str">
            <v>entfällt</v>
          </cell>
          <cell r="BR154" t="str">
            <v>entfällt</v>
          </cell>
          <cell r="BS154" t="str">
            <v>entfällt</v>
          </cell>
          <cell r="BT154" t="str">
            <v>entfällt</v>
          </cell>
          <cell r="BU154" t="str">
            <v>entfällt</v>
          </cell>
          <cell r="BV154" t="str">
            <v>entfällt</v>
          </cell>
          <cell r="BW154" t="str">
            <v>entfällt</v>
          </cell>
          <cell r="BX154" t="str">
            <v>entfällt</v>
          </cell>
          <cell r="BY154" t="str">
            <v>entfällt</v>
          </cell>
          <cell r="BZ154">
            <v>60300.719999999979</v>
          </cell>
          <cell r="CA154">
            <v>3.5751598723629772</v>
          </cell>
          <cell r="CB154">
            <v>16367.35</v>
          </cell>
          <cell r="CC154">
            <v>4933.0110000000004</v>
          </cell>
          <cell r="CD154">
            <v>11128.523999999999</v>
          </cell>
          <cell r="CE154">
            <v>2594.2550000000001</v>
          </cell>
          <cell r="CF154">
            <v>781.58299999999997</v>
          </cell>
          <cell r="CG154">
            <v>0</v>
          </cell>
          <cell r="CH154">
            <v>605</v>
          </cell>
          <cell r="CI154">
            <v>746.50599999999997</v>
          </cell>
          <cell r="CJ154">
            <v>1690.973</v>
          </cell>
          <cell r="CK154">
            <v>0</v>
          </cell>
          <cell r="CL154">
            <v>0</v>
          </cell>
          <cell r="CM154">
            <v>118.23699999999999</v>
          </cell>
          <cell r="CN154">
            <v>0</v>
          </cell>
          <cell r="CO154">
            <v>4842.9390000000003</v>
          </cell>
          <cell r="CP154">
            <v>509</v>
          </cell>
          <cell r="CQ154">
            <v>0</v>
          </cell>
          <cell r="CR154">
            <v>0</v>
          </cell>
          <cell r="CS154">
            <v>0</v>
          </cell>
          <cell r="CT154">
            <v>0</v>
          </cell>
          <cell r="CU154">
            <v>85</v>
          </cell>
          <cell r="CV154">
            <v>0</v>
          </cell>
          <cell r="CW154">
            <v>0</v>
          </cell>
          <cell r="CX154">
            <v>69.42</v>
          </cell>
          <cell r="CY154">
            <v>233.94</v>
          </cell>
          <cell r="CZ154">
            <v>2.4340000000000002</v>
          </cell>
          <cell r="DA154">
            <v>0</v>
          </cell>
          <cell r="DB154">
            <v>0</v>
          </cell>
          <cell r="DC154">
            <v>0</v>
          </cell>
          <cell r="DD154">
            <v>0</v>
          </cell>
          <cell r="DE154">
            <v>0</v>
          </cell>
          <cell r="DF154">
            <v>0</v>
          </cell>
          <cell r="DG154">
            <v>0</v>
          </cell>
          <cell r="DH154">
            <v>0</v>
          </cell>
          <cell r="DI154">
            <v>551</v>
          </cell>
          <cell r="DJ154">
            <v>0</v>
          </cell>
          <cell r="DK154">
            <v>230</v>
          </cell>
          <cell r="DL154">
            <v>0</v>
          </cell>
          <cell r="DM154">
            <v>984.29700000000003</v>
          </cell>
          <cell r="DN154">
            <v>0</v>
          </cell>
          <cell r="DO154">
            <v>0</v>
          </cell>
          <cell r="DP154">
            <v>0</v>
          </cell>
          <cell r="DQ154">
            <v>4204</v>
          </cell>
          <cell r="DR154">
            <v>0</v>
          </cell>
          <cell r="DS154">
            <v>0</v>
          </cell>
          <cell r="DT154">
            <v>4204</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11.76</v>
          </cell>
          <cell r="EM154">
            <v>289</v>
          </cell>
          <cell r="EN154">
            <v>308.20999999999998</v>
          </cell>
          <cell r="EO154">
            <v>1</v>
          </cell>
          <cell r="EP154" t="str">
            <v>nein, WEG</v>
          </cell>
          <cell r="EQ154"/>
          <cell r="ER154">
            <v>4204</v>
          </cell>
          <cell r="ES154"/>
          <cell r="ET154"/>
          <cell r="EU154"/>
          <cell r="EV154">
            <v>19052.624484981436</v>
          </cell>
          <cell r="EW154">
            <v>189.93435152745829</v>
          </cell>
          <cell r="EX154">
            <v>14515.05654166448</v>
          </cell>
          <cell r="EY154">
            <v>1217.1557922441048</v>
          </cell>
          <cell r="EZ154">
            <v>19340.878751032418</v>
          </cell>
          <cell r="FA154">
            <v>97.849153952932951</v>
          </cell>
          <cell r="FB154">
            <v>5878.4130080580862</v>
          </cell>
          <cell r="FC154">
            <v>8.8079165390668646</v>
          </cell>
          <cell r="FD154">
            <v>60300.719999999987</v>
          </cell>
        </row>
        <row r="155">
          <cell r="I155">
            <v>2012</v>
          </cell>
          <cell r="J155" t="str">
            <v>Berlin, Kummerower Ring 25-81</v>
          </cell>
          <cell r="K155" t="str">
            <v>Team 02</v>
          </cell>
          <cell r="L155" t="str">
            <v>Team 1 &amp; 2</v>
          </cell>
          <cell r="M155" t="str">
            <v>Berhorst, Chrisitane</v>
          </cell>
          <cell r="N155" t="str">
            <v>Krause, Jörn Peter</v>
          </cell>
          <cell r="O155" t="str">
            <v>Kliuchevskaia, Alina</v>
          </cell>
          <cell r="P155" t="str">
            <v>Team KDN / Hilbrecht, Dirk</v>
          </cell>
          <cell r="Q155" t="str">
            <v>Engert, Holger</v>
          </cell>
          <cell r="R155" t="str">
            <v>3033.001.01</v>
          </cell>
          <cell r="S155" t="str">
            <v>3033.102.01</v>
          </cell>
          <cell r="T155" t="str">
            <v>40</v>
          </cell>
          <cell r="U155" t="str">
            <v>Mietwohnanlage</v>
          </cell>
          <cell r="V155"/>
          <cell r="W155" t="str">
            <v>TN04</v>
          </cell>
          <cell r="X155" t="str">
            <v>Wohnen</v>
          </cell>
          <cell r="Y155" t="str">
            <v>Wohnen</v>
          </cell>
          <cell r="Z155" t="str">
            <v>Berlin</v>
          </cell>
          <cell r="AA155" t="str">
            <v>12619</v>
          </cell>
          <cell r="AB155" t="str">
            <v>Berlin</v>
          </cell>
          <cell r="AC155" t="str">
            <v>Marzahn-Hellersdorf</v>
          </cell>
          <cell r="AD155" t="str">
            <v>Hellersdorf</v>
          </cell>
          <cell r="AE155" t="str">
            <v>Kummerower Ring 25</v>
          </cell>
          <cell r="AF155" t="str">
            <v>3033/3033/3033/2012/0001</v>
          </cell>
          <cell r="AG155">
            <v>2012</v>
          </cell>
          <cell r="AH155" t="str">
            <v>LBB11 LBB Fonds 11 Standort 01 Teilgarantie 10</v>
          </cell>
          <cell r="AI155">
            <v>1</v>
          </cell>
          <cell r="AJ155">
            <v>292</v>
          </cell>
          <cell r="AK155">
            <v>0</v>
          </cell>
          <cell r="AL155">
            <v>15996.529999999984</v>
          </cell>
          <cell r="AM155">
            <v>440.8</v>
          </cell>
          <cell r="AN155">
            <v>302.67</v>
          </cell>
          <cell r="AO155">
            <v>302.10000000000002</v>
          </cell>
          <cell r="AP155">
            <v>7030</v>
          </cell>
          <cell r="AQ155" t="str">
            <v>3033.102.01</v>
          </cell>
          <cell r="AR155">
            <v>5</v>
          </cell>
          <cell r="AS155">
            <v>29</v>
          </cell>
          <cell r="AT155" t="str">
            <v>WEG</v>
          </cell>
          <cell r="AU155" t="str">
            <v>-</v>
          </cell>
          <cell r="AV155" t="str">
            <v>-</v>
          </cell>
          <cell r="AW155" t="str">
            <v>-</v>
          </cell>
          <cell r="AX155" t="str">
            <v>-</v>
          </cell>
          <cell r="AY155" t="str">
            <v>-</v>
          </cell>
          <cell r="AZ155" t="str">
            <v>-</v>
          </cell>
          <cell r="BA155" t="str">
            <v>-</v>
          </cell>
          <cell r="BB155" t="str">
            <v>-</v>
          </cell>
          <cell r="BC155" t="str">
            <v>-</v>
          </cell>
          <cell r="BD155" t="str">
            <v>-</v>
          </cell>
          <cell r="BE155" t="str">
            <v>-</v>
          </cell>
          <cell r="BF155" t="str">
            <v>-</v>
          </cell>
          <cell r="BG155" t="str">
            <v>-</v>
          </cell>
          <cell r="BH155" t="str">
            <v>-</v>
          </cell>
          <cell r="BI155"/>
          <cell r="BJ155" t="str">
            <v>W</v>
          </cell>
          <cell r="BK155" t="str">
            <v>W</v>
          </cell>
          <cell r="BL155" t="str">
            <v>G</v>
          </cell>
          <cell r="BM155" t="str">
            <v>G</v>
          </cell>
          <cell r="BN155" t="str">
            <v>G</v>
          </cell>
          <cell r="BO155" t="str">
            <v>G</v>
          </cell>
          <cell r="BP155" t="str">
            <v>G</v>
          </cell>
          <cell r="BQ155" t="str">
            <v>entfällt</v>
          </cell>
          <cell r="BR155" t="str">
            <v>entfällt</v>
          </cell>
          <cell r="BS155" t="str">
            <v>entfällt</v>
          </cell>
          <cell r="BT155" t="str">
            <v>entfällt</v>
          </cell>
          <cell r="BU155" t="str">
            <v>entfällt</v>
          </cell>
          <cell r="BV155" t="str">
            <v>entfällt</v>
          </cell>
          <cell r="BW155" t="str">
            <v>entfällt</v>
          </cell>
          <cell r="BX155" t="str">
            <v>entfällt</v>
          </cell>
          <cell r="BY155" t="str">
            <v>entfällt</v>
          </cell>
          <cell r="BZ155">
            <v>60156.29000000003</v>
          </cell>
          <cell r="CA155">
            <v>3.7605837015902881</v>
          </cell>
          <cell r="CB155">
            <v>14185.496999999999</v>
          </cell>
          <cell r="CC155">
            <v>4450.2740000000003</v>
          </cell>
          <cell r="CD155">
            <v>9346.8510000000006</v>
          </cell>
          <cell r="CE155">
            <v>3464.9169999999999</v>
          </cell>
          <cell r="CF155">
            <v>12.721</v>
          </cell>
          <cell r="CG155">
            <v>0</v>
          </cell>
          <cell r="CH155">
            <v>398</v>
          </cell>
          <cell r="CI155">
            <v>306.98</v>
          </cell>
          <cell r="CJ155">
            <v>1643.0730000000001</v>
          </cell>
          <cell r="CK155">
            <v>0</v>
          </cell>
          <cell r="CL155">
            <v>81.706999999999994</v>
          </cell>
          <cell r="CM155">
            <v>56.738</v>
          </cell>
          <cell r="CN155">
            <v>0</v>
          </cell>
          <cell r="CO155">
            <v>3460.6819999999998</v>
          </cell>
          <cell r="CP155">
            <v>589</v>
          </cell>
          <cell r="CQ155">
            <v>0</v>
          </cell>
          <cell r="CR155">
            <v>47.466000000000001</v>
          </cell>
          <cell r="CS155">
            <v>0</v>
          </cell>
          <cell r="CT155">
            <v>0</v>
          </cell>
          <cell r="CU155">
            <v>83</v>
          </cell>
          <cell r="CV155">
            <v>0</v>
          </cell>
          <cell r="CW155">
            <v>107</v>
          </cell>
          <cell r="CX155">
            <v>2.5</v>
          </cell>
          <cell r="CY155">
            <v>0</v>
          </cell>
          <cell r="CZ155">
            <v>75.215000000000003</v>
          </cell>
          <cell r="DA155">
            <v>0</v>
          </cell>
          <cell r="DB155">
            <v>0</v>
          </cell>
          <cell r="DC155">
            <v>0</v>
          </cell>
          <cell r="DD155">
            <v>0</v>
          </cell>
          <cell r="DE155">
            <v>0</v>
          </cell>
          <cell r="DF155">
            <v>0</v>
          </cell>
          <cell r="DG155">
            <v>1</v>
          </cell>
          <cell r="DH155">
            <v>0</v>
          </cell>
          <cell r="DI155">
            <v>481</v>
          </cell>
          <cell r="DJ155">
            <v>0</v>
          </cell>
          <cell r="DK155">
            <v>83</v>
          </cell>
          <cell r="DL155">
            <v>0</v>
          </cell>
          <cell r="DM155">
            <v>1290.95</v>
          </cell>
          <cell r="DN155">
            <v>0</v>
          </cell>
          <cell r="DO155">
            <v>0</v>
          </cell>
          <cell r="DP155">
            <v>0</v>
          </cell>
          <cell r="DQ155">
            <v>2060.87</v>
          </cell>
          <cell r="DR155">
            <v>38.799999999999997</v>
          </cell>
          <cell r="DS155">
            <v>0</v>
          </cell>
          <cell r="DT155">
            <v>2099.67</v>
          </cell>
          <cell r="DU155">
            <v>0</v>
          </cell>
          <cell r="DV155">
            <v>0</v>
          </cell>
          <cell r="DW155">
            <v>0</v>
          </cell>
          <cell r="DX155">
            <v>0</v>
          </cell>
          <cell r="DY155">
            <v>0</v>
          </cell>
          <cell r="DZ155">
            <v>0</v>
          </cell>
          <cell r="EA155">
            <v>298.14999999999998</v>
          </cell>
          <cell r="EB155">
            <v>0</v>
          </cell>
          <cell r="EC155">
            <v>1937.99</v>
          </cell>
          <cell r="ED155">
            <v>0</v>
          </cell>
          <cell r="EE155">
            <v>0</v>
          </cell>
          <cell r="EF155">
            <v>2236.14</v>
          </cell>
          <cell r="EG155">
            <v>0</v>
          </cell>
          <cell r="EH155">
            <v>0</v>
          </cell>
          <cell r="EI155">
            <v>0</v>
          </cell>
          <cell r="EJ155">
            <v>0</v>
          </cell>
          <cell r="EK155">
            <v>0</v>
          </cell>
          <cell r="EL155">
            <v>8.64</v>
          </cell>
          <cell r="EM155">
            <v>327</v>
          </cell>
          <cell r="EN155">
            <v>371.18</v>
          </cell>
          <cell r="EO155">
            <v>1</v>
          </cell>
          <cell r="EP155" t="str">
            <v>nein, WEG</v>
          </cell>
          <cell r="EQ155"/>
          <cell r="ER155">
            <v>2099.67</v>
          </cell>
          <cell r="ES155"/>
          <cell r="ET155"/>
          <cell r="EU155"/>
          <cell r="EV155">
            <v>19006.990360639888</v>
          </cell>
          <cell r="EW155">
            <v>189.47942796450411</v>
          </cell>
          <cell r="EX155">
            <v>14480.290628151144</v>
          </cell>
          <cell r="EY155">
            <v>1214.2405068035039</v>
          </cell>
          <cell r="EZ155">
            <v>19294.554210993581</v>
          </cell>
          <cell r="FA155">
            <v>97.614789366483279</v>
          </cell>
          <cell r="FB155">
            <v>5864.3332559298606</v>
          </cell>
          <cell r="FC155">
            <v>8.7868201510679</v>
          </cell>
          <cell r="FD155">
            <v>60156.290000000023</v>
          </cell>
        </row>
        <row r="156">
          <cell r="I156">
            <v>2021</v>
          </cell>
          <cell r="J156" t="str">
            <v>Tollense 2-40, Teterower 64-102, Trafostation</v>
          </cell>
          <cell r="K156" t="str">
            <v>Team 01</v>
          </cell>
          <cell r="L156" t="str">
            <v>Team 7 &amp; 8</v>
          </cell>
          <cell r="M156" t="str">
            <v>Berhorst, Chrisitane</v>
          </cell>
          <cell r="N156" t="str">
            <v>Krause, Jörn Peter</v>
          </cell>
          <cell r="O156"/>
          <cell r="P156" t="str">
            <v>/ Hilbrecht, Dirk</v>
          </cell>
          <cell r="Q156"/>
          <cell r="R156" t="str">
            <v>3033.001.01</v>
          </cell>
          <cell r="S156" t="str">
            <v>3033.103.01</v>
          </cell>
          <cell r="T156" t="str">
            <v>40</v>
          </cell>
          <cell r="U156" t="str">
            <v>Mietwohnanlage</v>
          </cell>
          <cell r="V156"/>
          <cell r="W156" t="str">
            <v>TN04</v>
          </cell>
          <cell r="X156" t="str">
            <v>Wohnen</v>
          </cell>
          <cell r="Y156" t="str">
            <v>Wohnen</v>
          </cell>
          <cell r="Z156" t="str">
            <v>Berlin</v>
          </cell>
          <cell r="AA156" t="str">
            <v>12619</v>
          </cell>
          <cell r="AB156" t="str">
            <v>Berlin</v>
          </cell>
          <cell r="AC156" t="str">
            <v>Marzahn-Hellersdorf</v>
          </cell>
          <cell r="AD156" t="str">
            <v>Hellersdorf</v>
          </cell>
          <cell r="AE156" t="str">
            <v>Tollense 2-40, Teterower 64-102, Trafostation</v>
          </cell>
          <cell r="AF156" t="str">
            <v>3033/3033/3033/2021/0001</v>
          </cell>
          <cell r="AG156">
            <v>2021</v>
          </cell>
          <cell r="AH156" t="str">
            <v>LBB11 LBB Fonds 11 Standort 01 Teilgarantie 90</v>
          </cell>
          <cell r="AI156">
            <v>1</v>
          </cell>
          <cell r="AJ156">
            <v>1</v>
          </cell>
          <cell r="AK156">
            <v>0</v>
          </cell>
          <cell r="AL156">
            <v>69</v>
          </cell>
          <cell r="AM156">
            <v>0</v>
          </cell>
          <cell r="AN156">
            <v>0</v>
          </cell>
          <cell r="AO156">
            <v>0</v>
          </cell>
          <cell r="AP156" t="str">
            <v>-</v>
          </cell>
          <cell r="AQ156" t="str">
            <v>3033.103.01</v>
          </cell>
          <cell r="AR156">
            <v>0</v>
          </cell>
          <cell r="AS156"/>
          <cell r="AT156">
            <v>3</v>
          </cell>
          <cell r="AU156" t="str">
            <v>WE nicht in DMS</v>
          </cell>
          <cell r="AV156" t="str">
            <v>WE nicht in DMS</v>
          </cell>
          <cell r="AW156" t="str">
            <v>WE nicht in DMS</v>
          </cell>
          <cell r="AX156" t="str">
            <v>WE nicht in DMS</v>
          </cell>
          <cell r="AY156" t="str">
            <v>WE nicht in DMS</v>
          </cell>
          <cell r="AZ156" t="str">
            <v>WE nicht in DMS</v>
          </cell>
          <cell r="BA156" t="str">
            <v>WE nicht in DMS</v>
          </cell>
          <cell r="BB156" t="str">
            <v>WE nicht in DMS</v>
          </cell>
          <cell r="BC156" t="str">
            <v>WE nicht in DMS</v>
          </cell>
          <cell r="BD156" t="str">
            <v>WE nicht in DMS</v>
          </cell>
          <cell r="BE156" t="str">
            <v>WE nicht in DMS</v>
          </cell>
          <cell r="BF156" t="str">
            <v>WE nicht in DMS</v>
          </cell>
          <cell r="BG156" t="str">
            <v>WE nicht in DMS</v>
          </cell>
          <cell r="BH156" t="str">
            <v>WE nicht in DMS</v>
          </cell>
          <cell r="BI156"/>
          <cell r="BJ156" t="str">
            <v>W</v>
          </cell>
          <cell r="BK156" t="str">
            <v>W</v>
          </cell>
          <cell r="BL156" t="str">
            <v>G</v>
          </cell>
          <cell r="BM156" t="str">
            <v>G</v>
          </cell>
          <cell r="BN156" t="str">
            <v>enfällt</v>
          </cell>
          <cell r="BO156" t="str">
            <v>enfällt</v>
          </cell>
          <cell r="BP156" t="str">
            <v>G</v>
          </cell>
          <cell r="BQ156" t="str">
            <v>entfällt</v>
          </cell>
          <cell r="BR156" t="str">
            <v>W3</v>
          </cell>
          <cell r="BS156" t="str">
            <v>W3</v>
          </cell>
          <cell r="BT156" t="str">
            <v>G3</v>
          </cell>
          <cell r="BU156" t="str">
            <v>G3</v>
          </cell>
          <cell r="BV156" t="str">
            <v>enfällt3</v>
          </cell>
          <cell r="BW156" t="str">
            <v>enfällt3</v>
          </cell>
          <cell r="BX156" t="str">
            <v>G3</v>
          </cell>
          <cell r="BY156" t="str">
            <v>entfällt</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1</v>
          </cell>
          <cell r="EP156" t="str">
            <v>ja</v>
          </cell>
          <cell r="EQ156"/>
          <cell r="ER156">
            <v>0</v>
          </cell>
          <cell r="ES156">
            <v>0</v>
          </cell>
          <cell r="ET156" t="str">
            <v>entfällt</v>
          </cell>
          <cell r="EU156" t="str">
            <v>entfällt</v>
          </cell>
          <cell r="EV156">
            <v>0</v>
          </cell>
          <cell r="EW156">
            <v>0</v>
          </cell>
          <cell r="EX156">
            <v>0</v>
          </cell>
          <cell r="EY156">
            <v>0</v>
          </cell>
          <cell r="EZ156">
            <v>0</v>
          </cell>
          <cell r="FA156">
            <v>0</v>
          </cell>
          <cell r="FB156">
            <v>0</v>
          </cell>
          <cell r="FC156">
            <v>0</v>
          </cell>
          <cell r="FD156">
            <v>0</v>
          </cell>
        </row>
        <row r="157">
          <cell r="I157">
            <v>26</v>
          </cell>
          <cell r="J157" t="str">
            <v>Dröpkeweg 2-12 / Am Eichenquast 42, 44</v>
          </cell>
          <cell r="K157" t="str">
            <v>Team 03</v>
          </cell>
          <cell r="L157" t="str">
            <v>Team 3 &amp; 4</v>
          </cell>
          <cell r="M157" t="str">
            <v>Berhorst, Christine</v>
          </cell>
          <cell r="N157" t="str">
            <v>Trettin, Sabrina</v>
          </cell>
          <cell r="O157" t="str">
            <v>Boddenberg, Nikos</v>
          </cell>
          <cell r="P157" t="str">
            <v>Diduhs, Rezija</v>
          </cell>
          <cell r="Q157" t="str">
            <v>Gros, Rahel</v>
          </cell>
          <cell r="R157" t="str">
            <v>3033.009.02</v>
          </cell>
          <cell r="S157" t="str">
            <v>3033.200.09</v>
          </cell>
          <cell r="T157" t="str">
            <v>43</v>
          </cell>
          <cell r="U157" t="str">
            <v>Apartmentanlage Beschäftigtenwohnen</v>
          </cell>
          <cell r="V157"/>
          <cell r="W157" t="str">
            <v>TN05</v>
          </cell>
          <cell r="X157" t="str">
            <v>Apartment</v>
          </cell>
          <cell r="Y157" t="str">
            <v>Apartment</v>
          </cell>
          <cell r="Z157" t="str">
            <v>Berlin</v>
          </cell>
          <cell r="AA157" t="str">
            <v>12353</v>
          </cell>
          <cell r="AB157" t="str">
            <v>Berlin</v>
          </cell>
          <cell r="AC157" t="str">
            <v>Neukölln</v>
          </cell>
          <cell r="AD157" t="str">
            <v>Buckow</v>
          </cell>
          <cell r="AE157" t="str">
            <v>Am Eichenquast 42</v>
          </cell>
          <cell r="AF157" t="str">
            <v>3033/3035/1100/0026/0007</v>
          </cell>
          <cell r="AG157">
            <v>26</v>
          </cell>
          <cell r="AH157" t="str">
            <v>LBB11 LBB Fonds 11 Standort 09 Teilgarantie 02</v>
          </cell>
          <cell r="AI157">
            <v>1</v>
          </cell>
          <cell r="AJ157">
            <v>262</v>
          </cell>
          <cell r="AK157">
            <v>0</v>
          </cell>
          <cell r="AL157">
            <v>8194.25</v>
          </cell>
          <cell r="AM157">
            <v>503.07</v>
          </cell>
          <cell r="AN157">
            <v>503.07</v>
          </cell>
          <cell r="AO157">
            <v>301.57</v>
          </cell>
          <cell r="AP157" t="str">
            <v>-</v>
          </cell>
          <cell r="AQ157" t="str">
            <v>3033.200.09</v>
          </cell>
          <cell r="AR157">
            <v>4</v>
          </cell>
          <cell r="AS157">
            <v>8</v>
          </cell>
          <cell r="AT157">
            <v>5</v>
          </cell>
          <cell r="AU157" t="str">
            <v>-</v>
          </cell>
          <cell r="AV157" t="str">
            <v>-</v>
          </cell>
          <cell r="AW157" t="str">
            <v>-</v>
          </cell>
          <cell r="AX157" t="str">
            <v>-</v>
          </cell>
          <cell r="AY157" t="str">
            <v>-</v>
          </cell>
          <cell r="AZ157" t="str">
            <v>-</v>
          </cell>
          <cell r="BA157" t="str">
            <v>-</v>
          </cell>
          <cell r="BB157" t="str">
            <v>-</v>
          </cell>
          <cell r="BC157" t="str">
            <v>-</v>
          </cell>
          <cell r="BD157" t="str">
            <v>-</v>
          </cell>
          <cell r="BE157" t="str">
            <v>-</v>
          </cell>
          <cell r="BF157" t="str">
            <v>-</v>
          </cell>
          <cell r="BG157" t="str">
            <v>-</v>
          </cell>
          <cell r="BH157" t="str">
            <v>-</v>
          </cell>
          <cell r="BI157"/>
          <cell r="BJ157" t="str">
            <v>A</v>
          </cell>
          <cell r="BK157" t="str">
            <v>A</v>
          </cell>
          <cell r="BL157" t="str">
            <v>G</v>
          </cell>
          <cell r="BM157" t="str">
            <v>G</v>
          </cell>
          <cell r="BN157" t="str">
            <v>G</v>
          </cell>
          <cell r="BO157" t="str">
            <v>G</v>
          </cell>
          <cell r="BP157" t="str">
            <v>G</v>
          </cell>
          <cell r="BQ157" t="str">
            <v>A</v>
          </cell>
          <cell r="BR157" t="str">
            <v>A5</v>
          </cell>
          <cell r="BS157" t="str">
            <v>A5</v>
          </cell>
          <cell r="BT157" t="str">
            <v>G5</v>
          </cell>
          <cell r="BU157" t="str">
            <v>G5</v>
          </cell>
          <cell r="BV157" t="str">
            <v>G5</v>
          </cell>
          <cell r="BW157" t="str">
            <v>G5</v>
          </cell>
          <cell r="BX157" t="str">
            <v>G5</v>
          </cell>
          <cell r="BY157" t="str">
            <v>A5</v>
          </cell>
          <cell r="BZ157">
            <v>33000</v>
          </cell>
          <cell r="CA157">
            <v>4.0209075995448771</v>
          </cell>
          <cell r="CB157">
            <v>21034.191999999999</v>
          </cell>
          <cell r="CC157">
            <v>3662.1889999999999</v>
          </cell>
          <cell r="CD157">
            <v>17184.669000000002</v>
          </cell>
          <cell r="CE157">
            <v>3924.8240000000001</v>
          </cell>
          <cell r="CF157">
            <v>124.53</v>
          </cell>
          <cell r="CG157">
            <v>0</v>
          </cell>
          <cell r="CH157">
            <v>198</v>
          </cell>
          <cell r="CI157">
            <v>0</v>
          </cell>
          <cell r="CJ157">
            <v>4206.5309999999999</v>
          </cell>
          <cell r="CK157">
            <v>0</v>
          </cell>
          <cell r="CL157">
            <v>0</v>
          </cell>
          <cell r="CM157">
            <v>0</v>
          </cell>
          <cell r="CN157">
            <v>0</v>
          </cell>
          <cell r="CO157">
            <v>8722.6759999999995</v>
          </cell>
          <cell r="CP157">
            <v>1292</v>
          </cell>
          <cell r="CQ157">
            <v>0</v>
          </cell>
          <cell r="CR157">
            <v>195.8</v>
          </cell>
          <cell r="CS157">
            <v>0</v>
          </cell>
          <cell r="CT157">
            <v>0</v>
          </cell>
          <cell r="CU157">
            <v>138</v>
          </cell>
          <cell r="CV157">
            <v>0</v>
          </cell>
          <cell r="CW157">
            <v>69</v>
          </cell>
          <cell r="CX157">
            <v>55.045999999999999</v>
          </cell>
          <cell r="CY157">
            <v>0</v>
          </cell>
          <cell r="CZ157">
            <v>27.498000000000001</v>
          </cell>
          <cell r="DA157">
            <v>0</v>
          </cell>
          <cell r="DB157">
            <v>0</v>
          </cell>
          <cell r="DC157">
            <v>0</v>
          </cell>
          <cell r="DD157">
            <v>0</v>
          </cell>
          <cell r="DE157">
            <v>504</v>
          </cell>
          <cell r="DF157">
            <v>0</v>
          </cell>
          <cell r="DG157">
            <v>0</v>
          </cell>
          <cell r="DH157">
            <v>0</v>
          </cell>
          <cell r="DI157">
            <v>501</v>
          </cell>
          <cell r="DJ157">
            <v>0</v>
          </cell>
          <cell r="DK157">
            <v>62</v>
          </cell>
          <cell r="DL157">
            <v>0</v>
          </cell>
          <cell r="DM157">
            <v>1824.5070000000001</v>
          </cell>
          <cell r="DN157">
            <v>0</v>
          </cell>
          <cell r="DO157">
            <v>220.2</v>
          </cell>
          <cell r="DP157">
            <v>0</v>
          </cell>
          <cell r="DQ157">
            <v>430.85</v>
          </cell>
          <cell r="DR157">
            <v>0</v>
          </cell>
          <cell r="DS157">
            <v>0</v>
          </cell>
          <cell r="DT157">
            <v>651.04999999999995</v>
          </cell>
          <cell r="DU157">
            <v>0</v>
          </cell>
          <cell r="DV157">
            <v>0</v>
          </cell>
          <cell r="DW157">
            <v>0</v>
          </cell>
          <cell r="DX157">
            <v>0</v>
          </cell>
          <cell r="DY157">
            <v>0</v>
          </cell>
          <cell r="DZ157">
            <v>0</v>
          </cell>
          <cell r="EA157">
            <v>1527.42</v>
          </cell>
          <cell r="EB157">
            <v>0</v>
          </cell>
          <cell r="EC157">
            <v>2.16</v>
          </cell>
          <cell r="ED157">
            <v>0</v>
          </cell>
          <cell r="EE157">
            <v>0</v>
          </cell>
          <cell r="EF157">
            <v>1529.5800000000002</v>
          </cell>
          <cell r="EG157">
            <v>0</v>
          </cell>
          <cell r="EH157">
            <v>0</v>
          </cell>
          <cell r="EI157">
            <v>0</v>
          </cell>
          <cell r="EJ157">
            <v>0</v>
          </cell>
          <cell r="EK157">
            <v>0</v>
          </cell>
          <cell r="EL157">
            <v>2.16</v>
          </cell>
          <cell r="EM157">
            <v>139</v>
          </cell>
          <cell r="EN157">
            <v>513.66999999999996</v>
          </cell>
          <cell r="EO157">
            <v>1</v>
          </cell>
          <cell r="EP157" t="str">
            <v>ja</v>
          </cell>
          <cell r="EQ157">
            <v>468.73</v>
          </cell>
          <cell r="ER157">
            <v>1711.9</v>
          </cell>
          <cell r="ES157">
            <v>2180.63</v>
          </cell>
          <cell r="ET157">
            <v>4</v>
          </cell>
          <cell r="EU157">
            <v>15</v>
          </cell>
          <cell r="EV157">
            <v>0</v>
          </cell>
          <cell r="EW157">
            <v>21182.477075726332</v>
          </cell>
          <cell r="EX157">
            <v>2548.264243432744</v>
          </cell>
          <cell r="EY157">
            <v>1.6696168856940188</v>
          </cell>
          <cell r="EZ157">
            <v>5562.1420652725765</v>
          </cell>
          <cell r="FA157">
            <v>0</v>
          </cell>
          <cell r="FB157">
            <v>811.78420316186202</v>
          </cell>
          <cell r="FC157">
            <v>2893.6627955207914</v>
          </cell>
          <cell r="FD157">
            <v>33000</v>
          </cell>
        </row>
        <row r="158">
          <cell r="I158">
            <v>23</v>
          </cell>
          <cell r="J158" t="str">
            <v>Dröpkeweg 13, 15</v>
          </cell>
          <cell r="K158" t="str">
            <v>Team 03</v>
          </cell>
          <cell r="L158" t="str">
            <v>Team 3 &amp; 4</v>
          </cell>
          <cell r="M158" t="str">
            <v>Berhorst, Christine</v>
          </cell>
          <cell r="N158" t="str">
            <v>Trettin, Sabrina</v>
          </cell>
          <cell r="O158" t="str">
            <v>Boddenberg, Nikos</v>
          </cell>
          <cell r="P158" t="str">
            <v>Schmiedke, Katharina | Nemetz, Reinhard</v>
          </cell>
          <cell r="Q158" t="str">
            <v>Gros, Rahel</v>
          </cell>
          <cell r="R158" t="str">
            <v>3033.009.03</v>
          </cell>
          <cell r="S158" t="str">
            <v>3033.300.09</v>
          </cell>
          <cell r="T158" t="str">
            <v>43</v>
          </cell>
          <cell r="U158" t="str">
            <v>Apartmentanlage Beschäftigtenwohnen</v>
          </cell>
          <cell r="V158"/>
          <cell r="W158" t="str">
            <v>TN05</v>
          </cell>
          <cell r="X158" t="str">
            <v>Apartment</v>
          </cell>
          <cell r="Y158" t="str">
            <v>Apartment</v>
          </cell>
          <cell r="Z158" t="str">
            <v>Berlin</v>
          </cell>
          <cell r="AA158" t="str">
            <v>12353</v>
          </cell>
          <cell r="AB158" t="str">
            <v>Berlin</v>
          </cell>
          <cell r="AC158" t="str">
            <v>Neukölln</v>
          </cell>
          <cell r="AD158" t="str">
            <v>Buckow</v>
          </cell>
          <cell r="AE158" t="str">
            <v>Dröpkeweg 13</v>
          </cell>
          <cell r="AF158" t="str">
            <v>3033/3034/1100/0023/0001</v>
          </cell>
          <cell r="AG158">
            <v>23</v>
          </cell>
          <cell r="AH158" t="str">
            <v>LBB11 LBB Fonds 11 Standort 09 Teilgarantie 05</v>
          </cell>
          <cell r="AI158">
            <v>1</v>
          </cell>
          <cell r="AJ158">
            <v>406</v>
          </cell>
          <cell r="AK158">
            <v>0</v>
          </cell>
          <cell r="AL158">
            <v>12664.57</v>
          </cell>
          <cell r="AM158">
            <v>1496.87</v>
          </cell>
          <cell r="AN158">
            <v>1496.87</v>
          </cell>
          <cell r="AO158">
            <v>887.93</v>
          </cell>
          <cell r="AP158" t="str">
            <v>-</v>
          </cell>
          <cell r="AQ158" t="str">
            <v>3033.300.09</v>
          </cell>
          <cell r="AR158">
            <v>14</v>
          </cell>
          <cell r="AS158">
            <v>2</v>
          </cell>
          <cell r="AT158">
            <v>5</v>
          </cell>
          <cell r="AU158" t="str">
            <v>-</v>
          </cell>
          <cell r="AV158" t="str">
            <v>-</v>
          </cell>
          <cell r="AW158" t="str">
            <v>-</v>
          </cell>
          <cell r="AX158" t="str">
            <v>-</v>
          </cell>
          <cell r="AY158" t="str">
            <v>-</v>
          </cell>
          <cell r="AZ158" t="str">
            <v>-</v>
          </cell>
          <cell r="BA158" t="str">
            <v>-</v>
          </cell>
          <cell r="BB158" t="str">
            <v>-</v>
          </cell>
          <cell r="BC158" t="str">
            <v>-</v>
          </cell>
          <cell r="BD158" t="str">
            <v>-</v>
          </cell>
          <cell r="BE158" t="str">
            <v>-</v>
          </cell>
          <cell r="BF158" t="str">
            <v>-</v>
          </cell>
          <cell r="BG158" t="str">
            <v>-</v>
          </cell>
          <cell r="BH158" t="str">
            <v>-</v>
          </cell>
          <cell r="BI158"/>
          <cell r="BJ158" t="str">
            <v>A</v>
          </cell>
          <cell r="BK158" t="str">
            <v>A</v>
          </cell>
          <cell r="BL158" t="str">
            <v>G</v>
          </cell>
          <cell r="BM158" t="str">
            <v>G</v>
          </cell>
          <cell r="BN158" t="str">
            <v>G</v>
          </cell>
          <cell r="BO158" t="str">
            <v>G</v>
          </cell>
          <cell r="BP158" t="str">
            <v>G</v>
          </cell>
          <cell r="BQ158" t="str">
            <v>A</v>
          </cell>
          <cell r="BR158" t="str">
            <v>A5</v>
          </cell>
          <cell r="BS158" t="str">
            <v>A5</v>
          </cell>
          <cell r="BT158" t="str">
            <v>G5</v>
          </cell>
          <cell r="BU158" t="str">
            <v>G5</v>
          </cell>
          <cell r="BV158" t="str">
            <v>G5</v>
          </cell>
          <cell r="BW158" t="str">
            <v>G5</v>
          </cell>
          <cell r="BX158" t="str">
            <v>G5</v>
          </cell>
          <cell r="BY158" t="str">
            <v>A5</v>
          </cell>
          <cell r="BZ158">
            <v>50000</v>
          </cell>
          <cell r="CA158">
            <v>4.0209075995448771</v>
          </cell>
          <cell r="CB158">
            <v>12320.781999999999</v>
          </cell>
          <cell r="CC158">
            <v>2855.31</v>
          </cell>
          <cell r="CD158">
            <v>9410.39</v>
          </cell>
          <cell r="CE158">
            <v>1034.598</v>
          </cell>
          <cell r="CF158">
            <v>292.774</v>
          </cell>
          <cell r="CG158">
            <v>0</v>
          </cell>
          <cell r="CH158">
            <v>73</v>
          </cell>
          <cell r="CI158">
            <v>0</v>
          </cell>
          <cell r="CJ158">
            <v>2208.9940000000001</v>
          </cell>
          <cell r="CK158">
            <v>0</v>
          </cell>
          <cell r="CL158">
            <v>0</v>
          </cell>
          <cell r="CM158">
            <v>0</v>
          </cell>
          <cell r="CN158">
            <v>1458.0650000000001</v>
          </cell>
          <cell r="CO158">
            <v>4347.1469999999999</v>
          </cell>
          <cell r="CP158">
            <v>613</v>
          </cell>
          <cell r="CQ158">
            <v>0</v>
          </cell>
          <cell r="CR158">
            <v>110.255</v>
          </cell>
          <cell r="CS158">
            <v>1</v>
          </cell>
          <cell r="CT158">
            <v>16.359000000000002</v>
          </cell>
          <cell r="CU158">
            <v>61</v>
          </cell>
          <cell r="CV158">
            <v>0</v>
          </cell>
          <cell r="CW158">
            <v>27</v>
          </cell>
          <cell r="CX158">
            <v>0</v>
          </cell>
          <cell r="CY158">
            <v>6.702</v>
          </cell>
          <cell r="CZ158">
            <v>5.4039999999999999</v>
          </cell>
          <cell r="DA158">
            <v>0</v>
          </cell>
          <cell r="DB158">
            <v>0</v>
          </cell>
          <cell r="DC158">
            <v>0</v>
          </cell>
          <cell r="DD158">
            <v>0</v>
          </cell>
          <cell r="DE158">
            <v>297</v>
          </cell>
          <cell r="DF158">
            <v>0</v>
          </cell>
          <cell r="DG158">
            <v>15</v>
          </cell>
          <cell r="DH158">
            <v>0</v>
          </cell>
          <cell r="DI158">
            <v>184</v>
          </cell>
          <cell r="DJ158">
            <v>0</v>
          </cell>
          <cell r="DK158">
            <v>0</v>
          </cell>
          <cell r="DL158">
            <v>0</v>
          </cell>
          <cell r="DM158">
            <v>588.91099999999994</v>
          </cell>
          <cell r="DN158">
            <v>0</v>
          </cell>
          <cell r="DO158">
            <v>0</v>
          </cell>
          <cell r="DP158">
            <v>0</v>
          </cell>
          <cell r="DQ158">
            <v>3136.19</v>
          </cell>
          <cell r="DR158">
            <v>32.74</v>
          </cell>
          <cell r="DS158">
            <v>0</v>
          </cell>
          <cell r="DT158">
            <v>3168.93</v>
          </cell>
          <cell r="DU158">
            <v>0</v>
          </cell>
          <cell r="DV158">
            <v>0</v>
          </cell>
          <cell r="DW158">
            <v>0</v>
          </cell>
          <cell r="DX158">
            <v>0</v>
          </cell>
          <cell r="DY158">
            <v>0</v>
          </cell>
          <cell r="DZ158">
            <v>0</v>
          </cell>
          <cell r="EA158">
            <v>0</v>
          </cell>
          <cell r="EB158">
            <v>2220.64</v>
          </cell>
          <cell r="EC158">
            <v>3.69</v>
          </cell>
          <cell r="ED158">
            <v>0</v>
          </cell>
          <cell r="EE158">
            <v>0</v>
          </cell>
          <cell r="EF158">
            <v>2224.33</v>
          </cell>
          <cell r="EG158">
            <v>0</v>
          </cell>
          <cell r="EH158">
            <v>0</v>
          </cell>
          <cell r="EI158">
            <v>0</v>
          </cell>
          <cell r="EJ158">
            <v>0</v>
          </cell>
          <cell r="EK158">
            <v>0</v>
          </cell>
          <cell r="EL158">
            <v>4.16</v>
          </cell>
          <cell r="EM158">
            <v>434</v>
          </cell>
          <cell r="EN158">
            <v>1102.06</v>
          </cell>
          <cell r="EO158">
            <v>1</v>
          </cell>
          <cell r="EP158" t="str">
            <v>ja</v>
          </cell>
          <cell r="EQ158">
            <v>294.23</v>
          </cell>
          <cell r="ER158">
            <v>5099.0300000000007</v>
          </cell>
          <cell r="ES158">
            <v>5393.26</v>
          </cell>
          <cell r="ET158">
            <v>7</v>
          </cell>
          <cell r="EU158">
            <v>32</v>
          </cell>
          <cell r="EV158">
            <v>0</v>
          </cell>
          <cell r="EW158">
            <v>32094.662235948988</v>
          </cell>
          <cell r="EX158">
            <v>3861.0064294435515</v>
          </cell>
          <cell r="EY158">
            <v>2.5297225540818467</v>
          </cell>
          <cell r="EZ158">
            <v>8427.4879776857215</v>
          </cell>
          <cell r="FA158">
            <v>0</v>
          </cell>
          <cell r="FB158">
            <v>1229.9760653967605</v>
          </cell>
          <cell r="FC158">
            <v>4384.3375689708964</v>
          </cell>
          <cell r="FD158">
            <v>50000.000000000007</v>
          </cell>
        </row>
        <row r="159">
          <cell r="I159">
            <v>16</v>
          </cell>
          <cell r="J159" t="str">
            <v>Ringslebenstr. 2</v>
          </cell>
          <cell r="K159" t="str">
            <v>Team 03</v>
          </cell>
          <cell r="L159" t="str">
            <v>Team 3 &amp; 4</v>
          </cell>
          <cell r="M159" t="str">
            <v>Berhorst, Christine</v>
          </cell>
          <cell r="N159" t="str">
            <v>Trettin, Sabrina</v>
          </cell>
          <cell r="O159" t="str">
            <v>Steinbeck, Juliane</v>
          </cell>
          <cell r="P159" t="str">
            <v>Schmiedke, Katharina | Nemetz, Reinhard</v>
          </cell>
          <cell r="Q159" t="str">
            <v>Gros, Rahel</v>
          </cell>
          <cell r="R159" t="str">
            <v>3033.009.04</v>
          </cell>
          <cell r="S159" t="str">
            <v>3033.400.09</v>
          </cell>
          <cell r="T159" t="str">
            <v>43</v>
          </cell>
          <cell r="U159" t="str">
            <v>Apartmentanlage Beschäftigtenwohnen</v>
          </cell>
          <cell r="V159"/>
          <cell r="W159" t="str">
            <v>TN05</v>
          </cell>
          <cell r="X159" t="str">
            <v>Apartment</v>
          </cell>
          <cell r="Y159" t="str">
            <v>Apartment</v>
          </cell>
          <cell r="Z159" t="str">
            <v>Berlin</v>
          </cell>
          <cell r="AA159" t="str">
            <v>12353</v>
          </cell>
          <cell r="AB159" t="str">
            <v>Berlin</v>
          </cell>
          <cell r="AC159" t="str">
            <v>Neukölln</v>
          </cell>
          <cell r="AD159" t="str">
            <v>Buckow</v>
          </cell>
          <cell r="AE159" t="str">
            <v>Ringslebenstr. 2</v>
          </cell>
          <cell r="AF159" t="str">
            <v>3033/3036/1100/0016/0001</v>
          </cell>
          <cell r="AG159">
            <v>16</v>
          </cell>
          <cell r="AH159" t="str">
            <v>LBB11 LBB Fonds 11 Standort 09 Teilgarantie 08</v>
          </cell>
          <cell r="AI159">
            <v>1</v>
          </cell>
          <cell r="AJ159">
            <v>387</v>
          </cell>
          <cell r="AK159">
            <v>0</v>
          </cell>
          <cell r="AL159">
            <v>12014.679999999997</v>
          </cell>
          <cell r="AM159">
            <v>1061.8399999999999</v>
          </cell>
          <cell r="AN159">
            <v>1061.8399999999999</v>
          </cell>
          <cell r="AO159">
            <v>556.46</v>
          </cell>
          <cell r="AP159" t="str">
            <v>-</v>
          </cell>
          <cell r="AQ159" t="str">
            <v>3033.400.09</v>
          </cell>
          <cell r="AR159">
            <v>10</v>
          </cell>
          <cell r="AS159">
            <v>5</v>
          </cell>
          <cell r="AT159">
            <v>5</v>
          </cell>
          <cell r="AU159" t="str">
            <v>-</v>
          </cell>
          <cell r="AV159" t="str">
            <v>-</v>
          </cell>
          <cell r="AW159" t="str">
            <v>-</v>
          </cell>
          <cell r="AX159" t="str">
            <v>-</v>
          </cell>
          <cell r="AY159" t="str">
            <v>-</v>
          </cell>
          <cell r="AZ159" t="str">
            <v>-</v>
          </cell>
          <cell r="BA159" t="str">
            <v>-</v>
          </cell>
          <cell r="BB159" t="str">
            <v>-</v>
          </cell>
          <cell r="BC159" t="str">
            <v>-</v>
          </cell>
          <cell r="BD159" t="str">
            <v>-</v>
          </cell>
          <cell r="BE159" t="str">
            <v>-</v>
          </cell>
          <cell r="BF159" t="str">
            <v>-</v>
          </cell>
          <cell r="BG159" t="str">
            <v>-</v>
          </cell>
          <cell r="BH159" t="str">
            <v>-</v>
          </cell>
          <cell r="BI159"/>
          <cell r="BJ159" t="str">
            <v>A</v>
          </cell>
          <cell r="BK159" t="str">
            <v>A</v>
          </cell>
          <cell r="BL159" t="str">
            <v>G</v>
          </cell>
          <cell r="BM159" t="str">
            <v>G</v>
          </cell>
          <cell r="BN159" t="str">
            <v>G</v>
          </cell>
          <cell r="BO159" t="str">
            <v>G</v>
          </cell>
          <cell r="BP159" t="str">
            <v>G</v>
          </cell>
          <cell r="BQ159" t="str">
            <v>A</v>
          </cell>
          <cell r="BR159" t="str">
            <v>A5</v>
          </cell>
          <cell r="BS159" t="str">
            <v>A5</v>
          </cell>
          <cell r="BT159" t="str">
            <v>G5</v>
          </cell>
          <cell r="BU159" t="str">
            <v>G5</v>
          </cell>
          <cell r="BV159" t="str">
            <v>G5</v>
          </cell>
          <cell r="BW159" t="str">
            <v>G5</v>
          </cell>
          <cell r="BX159" t="str">
            <v>G5</v>
          </cell>
          <cell r="BY159" t="str">
            <v>A5</v>
          </cell>
          <cell r="BZ159">
            <v>48000</v>
          </cell>
          <cell r="CA159">
            <v>4.0209075995448771</v>
          </cell>
          <cell r="CB159">
            <v>17724.714</v>
          </cell>
          <cell r="CC159">
            <v>2181.8359999999998</v>
          </cell>
          <cell r="CD159">
            <v>15256.076999999999</v>
          </cell>
          <cell r="CE159">
            <v>4157.6040000000003</v>
          </cell>
          <cell r="CF159">
            <v>12.984</v>
          </cell>
          <cell r="CG159">
            <v>0</v>
          </cell>
          <cell r="CH159">
            <v>0</v>
          </cell>
          <cell r="CI159">
            <v>0</v>
          </cell>
          <cell r="CJ159">
            <v>3948.5929999999998</v>
          </cell>
          <cell r="CK159">
            <v>0</v>
          </cell>
          <cell r="CL159">
            <v>0</v>
          </cell>
          <cell r="CM159">
            <v>0</v>
          </cell>
          <cell r="CN159">
            <v>874.37300000000005</v>
          </cell>
          <cell r="CO159">
            <v>6262.5230000000001</v>
          </cell>
          <cell r="CP159">
            <v>422</v>
          </cell>
          <cell r="CQ159">
            <v>0</v>
          </cell>
          <cell r="CR159">
            <v>62.256</v>
          </cell>
          <cell r="CS159">
            <v>1</v>
          </cell>
          <cell r="CT159">
            <v>0</v>
          </cell>
          <cell r="CU159">
            <v>114</v>
          </cell>
          <cell r="CV159">
            <v>0</v>
          </cell>
          <cell r="CW159">
            <v>0</v>
          </cell>
          <cell r="CX159">
            <v>30.747</v>
          </cell>
          <cell r="CY159">
            <v>238.60900000000001</v>
          </cell>
          <cell r="CZ159">
            <v>17.446999999999999</v>
          </cell>
          <cell r="DA159">
            <v>0</v>
          </cell>
          <cell r="DB159">
            <v>0</v>
          </cell>
          <cell r="DC159">
            <v>0</v>
          </cell>
          <cell r="DD159">
            <v>0</v>
          </cell>
          <cell r="DE159">
            <v>63</v>
          </cell>
          <cell r="DF159">
            <v>0</v>
          </cell>
          <cell r="DG159">
            <v>36</v>
          </cell>
          <cell r="DH159">
            <v>0</v>
          </cell>
          <cell r="DI159">
            <v>276</v>
          </cell>
          <cell r="DJ159">
            <v>0</v>
          </cell>
          <cell r="DK159">
            <v>0</v>
          </cell>
          <cell r="DL159">
            <v>0</v>
          </cell>
          <cell r="DM159">
            <v>940.02099999999996</v>
          </cell>
          <cell r="DN159">
            <v>0</v>
          </cell>
          <cell r="DO159">
            <v>0</v>
          </cell>
          <cell r="DP159">
            <v>0</v>
          </cell>
          <cell r="DQ159">
            <v>581.86</v>
          </cell>
          <cell r="DR159">
            <v>132.38999999999999</v>
          </cell>
          <cell r="DS159">
            <v>0</v>
          </cell>
          <cell r="DT159">
            <v>714.25</v>
          </cell>
          <cell r="DU159">
            <v>0</v>
          </cell>
          <cell r="DV159">
            <v>0</v>
          </cell>
          <cell r="DW159">
            <v>0</v>
          </cell>
          <cell r="DX159">
            <v>0</v>
          </cell>
          <cell r="DY159">
            <v>0</v>
          </cell>
          <cell r="DZ159">
            <v>0</v>
          </cell>
          <cell r="EA159">
            <v>2441.34</v>
          </cell>
          <cell r="EB159">
            <v>0</v>
          </cell>
          <cell r="EC159">
            <v>0.48</v>
          </cell>
          <cell r="ED159">
            <v>0</v>
          </cell>
          <cell r="EE159">
            <v>0</v>
          </cell>
          <cell r="EF159">
            <v>2441.8200000000002</v>
          </cell>
          <cell r="EG159">
            <v>0</v>
          </cell>
          <cell r="EH159">
            <v>0</v>
          </cell>
          <cell r="EI159">
            <v>2.5</v>
          </cell>
          <cell r="EJ159">
            <v>0</v>
          </cell>
          <cell r="EK159">
            <v>2.5</v>
          </cell>
          <cell r="EL159">
            <v>2.25</v>
          </cell>
          <cell r="EM159">
            <v>254</v>
          </cell>
          <cell r="EN159">
            <v>500.25</v>
          </cell>
          <cell r="EO159">
            <v>1</v>
          </cell>
          <cell r="EP159" t="str">
            <v>ja</v>
          </cell>
          <cell r="EQ159">
            <v>210.73</v>
          </cell>
          <cell r="ER159">
            <v>2947.84</v>
          </cell>
          <cell r="ES159">
            <v>3158.57</v>
          </cell>
          <cell r="ET159">
            <v>6</v>
          </cell>
          <cell r="EU159">
            <v>27</v>
          </cell>
          <cell r="EV159">
            <v>0</v>
          </cell>
          <cell r="EW159">
            <v>30810.875746511028</v>
          </cell>
          <cell r="EX159">
            <v>3706.5661722658097</v>
          </cell>
          <cell r="EY159">
            <v>2.4285336519185727</v>
          </cell>
          <cell r="EZ159">
            <v>8090.3884585782926</v>
          </cell>
          <cell r="FA159">
            <v>0</v>
          </cell>
          <cell r="FB159">
            <v>1180.7770227808901</v>
          </cell>
          <cell r="FC159">
            <v>4208.9640662120601</v>
          </cell>
          <cell r="FD159">
            <v>47999.999999999993</v>
          </cell>
        </row>
        <row r="160">
          <cell r="I160">
            <v>2501</v>
          </cell>
          <cell r="J160" t="str">
            <v>Berlin, Ringslebenstraße 1, 2a, 2b</v>
          </cell>
          <cell r="K160" t="str">
            <v>Team 03</v>
          </cell>
          <cell r="L160" t="str">
            <v>Sonstige/Stellplätze</v>
          </cell>
          <cell r="M160"/>
          <cell r="N160" t="str">
            <v>Trettin, Sabrina</v>
          </cell>
          <cell r="O160" t="str">
            <v>Noack, Dieter</v>
          </cell>
          <cell r="P160" t="str">
            <v>Schmiedke, Katharina</v>
          </cell>
          <cell r="Q160" t="str">
            <v>Gros, Rahel</v>
          </cell>
          <cell r="R160" t="str">
            <v>3036.001.01</v>
          </cell>
          <cell r="S160" t="str">
            <v>3036.100.01</v>
          </cell>
          <cell r="T160" t="str">
            <v>40</v>
          </cell>
          <cell r="U160" t="str">
            <v>Mietwohnanlage</v>
          </cell>
          <cell r="V160"/>
          <cell r="W160" t="str">
            <v>TN04</v>
          </cell>
          <cell r="X160" t="str">
            <v>Wohnen</v>
          </cell>
          <cell r="Y160" t="str">
            <v>Wohnen</v>
          </cell>
          <cell r="Z160" t="str">
            <v>Berlin</v>
          </cell>
          <cell r="AA160" t="str">
            <v>12353</v>
          </cell>
          <cell r="AB160" t="str">
            <v>Berlin</v>
          </cell>
          <cell r="AC160" t="str">
            <v>Neukölln</v>
          </cell>
          <cell r="AD160" t="str">
            <v>Buckow</v>
          </cell>
          <cell r="AE160" t="str">
            <v>Ringslebenstraße 1, 2a, 2b</v>
          </cell>
          <cell r="AF160" t="str">
            <v>1100/1100/1100/2501/1001</v>
          </cell>
          <cell r="AG160">
            <v>2501</v>
          </cell>
          <cell r="AH160"/>
          <cell r="AI160">
            <v>1</v>
          </cell>
          <cell r="AJ160">
            <v>220</v>
          </cell>
          <cell r="AK160">
            <v>72</v>
          </cell>
          <cell r="AL160">
            <v>8527.4699999999957</v>
          </cell>
          <cell r="AM160">
            <v>70</v>
          </cell>
          <cell r="AN160">
            <v>70</v>
          </cell>
          <cell r="AO160">
            <v>70</v>
          </cell>
          <cell r="AP160" t="str">
            <v>-</v>
          </cell>
          <cell r="AQ160" t="str">
            <v>3036.100.01</v>
          </cell>
          <cell r="AR160">
            <v>8</v>
          </cell>
          <cell r="AS160">
            <v>3</v>
          </cell>
          <cell r="AT160">
            <v>5</v>
          </cell>
          <cell r="AU160" t="str">
            <v>-</v>
          </cell>
          <cell r="AV160" t="str">
            <v>-</v>
          </cell>
          <cell r="AW160" t="str">
            <v>-</v>
          </cell>
          <cell r="AX160" t="str">
            <v>-</v>
          </cell>
          <cell r="AY160" t="str">
            <v>-</v>
          </cell>
          <cell r="AZ160" t="str">
            <v>-</v>
          </cell>
          <cell r="BA160" t="str">
            <v>-</v>
          </cell>
          <cell r="BB160" t="str">
            <v>-</v>
          </cell>
          <cell r="BC160" t="str">
            <v>-</v>
          </cell>
          <cell r="BD160" t="str">
            <v>-</v>
          </cell>
          <cell r="BE160" t="str">
            <v>-</v>
          </cell>
          <cell r="BF160" t="str">
            <v>-</v>
          </cell>
          <cell r="BG160" t="str">
            <v>-</v>
          </cell>
          <cell r="BH160" t="str">
            <v>-</v>
          </cell>
          <cell r="BI160"/>
          <cell r="BJ160" t="str">
            <v>A</v>
          </cell>
          <cell r="BK160" t="str">
            <v>A</v>
          </cell>
          <cell r="BL160" t="str">
            <v>G</v>
          </cell>
          <cell r="BM160" t="str">
            <v>G</v>
          </cell>
          <cell r="BN160" t="str">
            <v>G</v>
          </cell>
          <cell r="BO160" t="str">
            <v>G</v>
          </cell>
          <cell r="BP160" t="str">
            <v>G</v>
          </cell>
          <cell r="BQ160" t="str">
            <v>A</v>
          </cell>
          <cell r="BR160" t="str">
            <v>A5</v>
          </cell>
          <cell r="BS160" t="str">
            <v>A5</v>
          </cell>
          <cell r="BT160" t="str">
            <v>G5</v>
          </cell>
          <cell r="BU160" t="str">
            <v>G5</v>
          </cell>
          <cell r="BV160" t="str">
            <v>G5</v>
          </cell>
          <cell r="BW160" t="str">
            <v>G5</v>
          </cell>
          <cell r="BX160" t="str">
            <v>G5</v>
          </cell>
          <cell r="BY160" t="str">
            <v>A5</v>
          </cell>
          <cell r="BZ160">
            <v>45373.229999999974</v>
          </cell>
          <cell r="CA160">
            <v>5.3208313837515693</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DZ160">
            <v>0</v>
          </cell>
          <cell r="EA160">
            <v>0</v>
          </cell>
          <cell r="EB160">
            <v>0</v>
          </cell>
          <cell r="EC160">
            <v>0</v>
          </cell>
          <cell r="ED160">
            <v>0</v>
          </cell>
          <cell r="EE160">
            <v>0</v>
          </cell>
          <cell r="EF160">
            <v>0</v>
          </cell>
          <cell r="EG160">
            <v>0</v>
          </cell>
          <cell r="EH160">
            <v>0</v>
          </cell>
          <cell r="EI160">
            <v>0</v>
          </cell>
          <cell r="EJ160">
            <v>0</v>
          </cell>
          <cell r="EK160">
            <v>0</v>
          </cell>
          <cell r="EL160">
            <v>0</v>
          </cell>
          <cell r="EM160">
            <v>0</v>
          </cell>
          <cell r="EN160">
            <v>0</v>
          </cell>
          <cell r="EO160">
            <v>1</v>
          </cell>
          <cell r="EP160" t="str">
            <v>ja</v>
          </cell>
          <cell r="EQ160"/>
          <cell r="ER160">
            <v>0</v>
          </cell>
          <cell r="ES160">
            <v>0</v>
          </cell>
          <cell r="ET160" t="str">
            <v>entfällt</v>
          </cell>
          <cell r="EU160" t="str">
            <v>entfällt</v>
          </cell>
          <cell r="EV160">
            <v>14336.132518163864</v>
          </cell>
          <cell r="EW160">
            <v>142.91595551025284</v>
          </cell>
          <cell r="EX160">
            <v>10921.843038158531</v>
          </cell>
          <cell r="EY160">
            <v>915.8479319537804</v>
          </cell>
          <cell r="EZ160">
            <v>14553.029217108957</v>
          </cell>
          <cell r="FA160">
            <v>73.626520008580911</v>
          </cell>
          <cell r="FB160">
            <v>4423.2073091268458</v>
          </cell>
          <cell r="FC160">
            <v>6.6275099691659527</v>
          </cell>
          <cell r="FD160">
            <v>45373.229999999974</v>
          </cell>
        </row>
        <row r="161">
          <cell r="I161">
            <v>2003</v>
          </cell>
          <cell r="J161" t="str">
            <v>Berlin Koserower Str. 4-10, Ludwigsluster Str. 37</v>
          </cell>
          <cell r="K161" t="str">
            <v>Team 02</v>
          </cell>
          <cell r="L161" t="str">
            <v>Team 1 &amp; 2</v>
          </cell>
          <cell r="M161" t="str">
            <v>Klima, Colette</v>
          </cell>
          <cell r="N161" t="str">
            <v>Krause, Jörn Peter</v>
          </cell>
          <cell r="O161" t="str">
            <v>Kocarek, Robert</v>
          </cell>
          <cell r="P161" t="str">
            <v>Team KDN</v>
          </cell>
          <cell r="Q161" t="str">
            <v>Šoš, Petra</v>
          </cell>
          <cell r="R161" t="str">
            <v>3038.001.01</v>
          </cell>
          <cell r="S161" t="str">
            <v>3038.100.01</v>
          </cell>
          <cell r="T161" t="str">
            <v>40</v>
          </cell>
          <cell r="U161" t="str">
            <v>Mietwohnanlage</v>
          </cell>
          <cell r="V161"/>
          <cell r="W161" t="str">
            <v>TN04</v>
          </cell>
          <cell r="X161" t="str">
            <v>Wohnen</v>
          </cell>
          <cell r="Y161" t="str">
            <v>Wohnen</v>
          </cell>
          <cell r="Z161" t="str">
            <v>Berlin</v>
          </cell>
          <cell r="AA161" t="str">
            <v>12619</v>
          </cell>
          <cell r="AB161" t="str">
            <v>Berlin</v>
          </cell>
          <cell r="AC161" t="str">
            <v>Marzahn-Hellersdorf</v>
          </cell>
          <cell r="AD161" t="str">
            <v>Hellersdorf</v>
          </cell>
          <cell r="AE161" t="str">
            <v>Koserower Str. 10</v>
          </cell>
          <cell r="AF161" t="str">
            <v>3038/3038/3038/2003/0004</v>
          </cell>
          <cell r="AG161">
            <v>2003</v>
          </cell>
          <cell r="AH161" t="str">
            <v>LBB12 LBB Fonds 12 Standort 01 Teilgarantie 27</v>
          </cell>
          <cell r="AI161">
            <v>1</v>
          </cell>
          <cell r="AJ161">
            <v>76</v>
          </cell>
          <cell r="AK161">
            <v>0</v>
          </cell>
          <cell r="AL161">
            <v>4409.3100000000004</v>
          </cell>
          <cell r="AM161">
            <v>631.36</v>
          </cell>
          <cell r="AN161">
            <v>376.87</v>
          </cell>
          <cell r="AO161">
            <v>376.87</v>
          </cell>
          <cell r="AP161">
            <v>7021</v>
          </cell>
          <cell r="AQ161" t="str">
            <v>3038.100.01</v>
          </cell>
          <cell r="AR161">
            <v>6</v>
          </cell>
          <cell r="AS161">
            <v>5</v>
          </cell>
          <cell r="AT161" t="str">
            <v>WEG</v>
          </cell>
          <cell r="AU161" t="str">
            <v>-</v>
          </cell>
          <cell r="AV161" t="str">
            <v>-</v>
          </cell>
          <cell r="AW161" t="str">
            <v>-</v>
          </cell>
          <cell r="AX161" t="str">
            <v>-</v>
          </cell>
          <cell r="AY161" t="str">
            <v>-</v>
          </cell>
          <cell r="AZ161" t="str">
            <v>-</v>
          </cell>
          <cell r="BA161" t="str">
            <v>-</v>
          </cell>
          <cell r="BB161" t="str">
            <v>-</v>
          </cell>
          <cell r="BC161" t="str">
            <v>-</v>
          </cell>
          <cell r="BD161" t="str">
            <v>-</v>
          </cell>
          <cell r="BE161" t="str">
            <v>-</v>
          </cell>
          <cell r="BF161" t="str">
            <v>-</v>
          </cell>
          <cell r="BG161" t="str">
            <v>-</v>
          </cell>
          <cell r="BH161" t="str">
            <v>-</v>
          </cell>
          <cell r="BI161"/>
          <cell r="BJ161" t="str">
            <v>W</v>
          </cell>
          <cell r="BK161" t="str">
            <v>W</v>
          </cell>
          <cell r="BL161" t="str">
            <v>G</v>
          </cell>
          <cell r="BM161" t="str">
            <v>G</v>
          </cell>
          <cell r="BN161" t="str">
            <v>G</v>
          </cell>
          <cell r="BO161" t="str">
            <v>G</v>
          </cell>
          <cell r="BP161" t="str">
            <v>G</v>
          </cell>
          <cell r="BQ161" t="str">
            <v>entfällt</v>
          </cell>
          <cell r="BR161" t="str">
            <v>entfällt</v>
          </cell>
          <cell r="BS161" t="str">
            <v>entfällt</v>
          </cell>
          <cell r="BT161" t="str">
            <v>entfällt</v>
          </cell>
          <cell r="BU161" t="str">
            <v>entfällt</v>
          </cell>
          <cell r="BV161" t="str">
            <v>entfällt</v>
          </cell>
          <cell r="BW161" t="str">
            <v>entfällt</v>
          </cell>
          <cell r="BX161" t="str">
            <v>entfällt</v>
          </cell>
          <cell r="BY161" t="str">
            <v>entfällt</v>
          </cell>
          <cell r="BZ161">
            <v>16404.539999999997</v>
          </cell>
          <cell r="CA161">
            <v>3.720432448614408</v>
          </cell>
          <cell r="CB161">
            <v>4510.4290000000001</v>
          </cell>
          <cell r="CC161">
            <v>1238.085</v>
          </cell>
          <cell r="CD161">
            <v>3220.1149999999998</v>
          </cell>
          <cell r="CE161">
            <v>869.524</v>
          </cell>
          <cell r="CF161">
            <v>65.876999999999995</v>
          </cell>
          <cell r="CG161">
            <v>0</v>
          </cell>
          <cell r="CH161">
            <v>360</v>
          </cell>
          <cell r="CI161">
            <v>23.239000000000001</v>
          </cell>
          <cell r="CJ161">
            <v>669.03800000000001</v>
          </cell>
          <cell r="CK161">
            <v>0</v>
          </cell>
          <cell r="CL161">
            <v>0</v>
          </cell>
          <cell r="CM161">
            <v>66.724999999999994</v>
          </cell>
          <cell r="CN161">
            <v>0</v>
          </cell>
          <cell r="CO161">
            <v>1354.895</v>
          </cell>
          <cell r="CP161">
            <v>109</v>
          </cell>
          <cell r="CQ161">
            <v>0</v>
          </cell>
          <cell r="CR161">
            <v>0</v>
          </cell>
          <cell r="CS161">
            <v>0</v>
          </cell>
          <cell r="CT161">
            <v>0</v>
          </cell>
          <cell r="CU161">
            <v>44</v>
          </cell>
          <cell r="CV161">
            <v>0</v>
          </cell>
          <cell r="CW161">
            <v>0</v>
          </cell>
          <cell r="CX161">
            <v>34.64</v>
          </cell>
          <cell r="CY161">
            <v>0</v>
          </cell>
          <cell r="CZ161">
            <v>17.684000000000001</v>
          </cell>
          <cell r="DA161">
            <v>0</v>
          </cell>
          <cell r="DB161">
            <v>0</v>
          </cell>
          <cell r="DC161">
            <v>0</v>
          </cell>
          <cell r="DD161">
            <v>0</v>
          </cell>
          <cell r="DE161">
            <v>0</v>
          </cell>
          <cell r="DF161">
            <v>0</v>
          </cell>
          <cell r="DG161">
            <v>0</v>
          </cell>
          <cell r="DH161">
            <v>0</v>
          </cell>
          <cell r="DI161">
            <v>230</v>
          </cell>
          <cell r="DJ161">
            <v>0</v>
          </cell>
          <cell r="DK161">
            <v>54</v>
          </cell>
          <cell r="DL161">
            <v>0</v>
          </cell>
          <cell r="DM161">
            <v>479.23500000000001</v>
          </cell>
          <cell r="DN161">
            <v>0</v>
          </cell>
          <cell r="DO161">
            <v>0</v>
          </cell>
          <cell r="DP161">
            <v>0</v>
          </cell>
          <cell r="DQ161">
            <v>410.35</v>
          </cell>
          <cell r="DR161">
            <v>422.46</v>
          </cell>
          <cell r="DS161">
            <v>0</v>
          </cell>
          <cell r="DT161">
            <v>832.81</v>
          </cell>
          <cell r="DU161">
            <v>0</v>
          </cell>
          <cell r="DV161">
            <v>0</v>
          </cell>
          <cell r="DW161">
            <v>0</v>
          </cell>
          <cell r="DX161">
            <v>0</v>
          </cell>
          <cell r="DY161">
            <v>0</v>
          </cell>
          <cell r="DZ161">
            <v>0</v>
          </cell>
          <cell r="EA161">
            <v>0</v>
          </cell>
          <cell r="EB161">
            <v>0</v>
          </cell>
          <cell r="EC161">
            <v>0</v>
          </cell>
          <cell r="ED161">
            <v>0</v>
          </cell>
          <cell r="EE161">
            <v>0</v>
          </cell>
          <cell r="EF161">
            <v>0</v>
          </cell>
          <cell r="EG161">
            <v>0</v>
          </cell>
          <cell r="EH161">
            <v>0</v>
          </cell>
          <cell r="EI161">
            <v>0</v>
          </cell>
          <cell r="EJ161">
            <v>0</v>
          </cell>
          <cell r="EK161">
            <v>0</v>
          </cell>
          <cell r="EL161">
            <v>5.71</v>
          </cell>
          <cell r="EM161">
            <v>87</v>
          </cell>
          <cell r="EN161">
            <v>0</v>
          </cell>
          <cell r="EO161">
            <v>1</v>
          </cell>
          <cell r="EP161" t="str">
            <v>nein, WEG</v>
          </cell>
          <cell r="EQ161"/>
          <cell r="ER161">
            <v>832.81</v>
          </cell>
          <cell r="ES161"/>
          <cell r="ET161"/>
          <cell r="EU161"/>
          <cell r="EV161">
            <v>5183.1809051178398</v>
          </cell>
          <cell r="EW161">
            <v>51.670787131666934</v>
          </cell>
          <cell r="EX161">
            <v>3948.7559292823812</v>
          </cell>
          <cell r="EY161">
            <v>331.12176571192032</v>
          </cell>
          <cell r="EZ161">
            <v>5261.5991833341523</v>
          </cell>
          <cell r="FA161">
            <v>26.61942278611345</v>
          </cell>
          <cell r="FB161">
            <v>1599.1958525073867</v>
          </cell>
          <cell r="FC161">
            <v>2.396154128537503</v>
          </cell>
          <cell r="FD161">
            <v>16404.54</v>
          </cell>
        </row>
        <row r="162">
          <cell r="I162">
            <v>2224</v>
          </cell>
          <cell r="J162" t="str">
            <v>Berlin, Kurze Str. 2</v>
          </cell>
          <cell r="K162" t="str">
            <v>Team 01</v>
          </cell>
          <cell r="L162" t="str">
            <v>Sonstige/Stellplätze</v>
          </cell>
          <cell r="M162" t="str">
            <v>Klima, Colette</v>
          </cell>
          <cell r="N162" t="str">
            <v>Schroll, Marcel</v>
          </cell>
          <cell r="O162" t="str">
            <v>Esche, Kathrin</v>
          </cell>
          <cell r="P162" t="str">
            <v>Reile, Birgit / Hilbrecht, Dirk</v>
          </cell>
          <cell r="Q162" t="str">
            <v>Engert, Holger</v>
          </cell>
          <cell r="R162" t="str">
            <v>3038.007.01</v>
          </cell>
          <cell r="S162" t="str">
            <v>3038.100.07</v>
          </cell>
          <cell r="T162" t="str">
            <v>40</v>
          </cell>
          <cell r="U162" t="str">
            <v>Mietwohnanlage</v>
          </cell>
          <cell r="V162"/>
          <cell r="W162" t="str">
            <v>TN04</v>
          </cell>
          <cell r="X162" t="str">
            <v>Wohnen</v>
          </cell>
          <cell r="Y162" t="str">
            <v>Wohnen</v>
          </cell>
          <cell r="Z162" t="str">
            <v>Berlin</v>
          </cell>
          <cell r="AA162" t="str">
            <v>10315</v>
          </cell>
          <cell r="AB162" t="str">
            <v>Berlin</v>
          </cell>
          <cell r="AC162" t="str">
            <v>Lichtenberg</v>
          </cell>
          <cell r="AD162" t="str">
            <v>Friedrichsfelde</v>
          </cell>
          <cell r="AE162" t="str">
            <v>Berlin, Kurze Str. 2</v>
          </cell>
          <cell r="AF162" t="str">
            <v>3038/3038/3038/2224/1001</v>
          </cell>
          <cell r="AG162">
            <v>2224</v>
          </cell>
          <cell r="AH162" t="str">
            <v>LBB12 LBB Fonds 12 Standort 07 Teilgarantie 90</v>
          </cell>
          <cell r="AI162">
            <v>1</v>
          </cell>
          <cell r="AJ162">
            <v>28</v>
          </cell>
          <cell r="AK162">
            <v>1</v>
          </cell>
          <cell r="AL162">
            <v>1396.6099999999997</v>
          </cell>
          <cell r="AM162">
            <v>20</v>
          </cell>
          <cell r="AN162">
            <v>20</v>
          </cell>
          <cell r="AO162">
            <v>20</v>
          </cell>
          <cell r="AP162" t="str">
            <v>-</v>
          </cell>
          <cell r="AQ162" t="str">
            <v>3038.100.07</v>
          </cell>
          <cell r="AR162">
            <v>0</v>
          </cell>
          <cell r="AS162">
            <v>1</v>
          </cell>
          <cell r="AT162">
            <v>2</v>
          </cell>
          <cell r="AU162">
            <v>37622</v>
          </cell>
          <cell r="AV162">
            <v>46387</v>
          </cell>
          <cell r="AW162">
            <v>37622</v>
          </cell>
          <cell r="AX162">
            <v>46387</v>
          </cell>
          <cell r="AY162">
            <v>37622</v>
          </cell>
          <cell r="AZ162">
            <v>46387</v>
          </cell>
          <cell r="BA162" t="str">
            <v>-</v>
          </cell>
          <cell r="BB162" t="str">
            <v>-</v>
          </cell>
          <cell r="BC162">
            <v>37622</v>
          </cell>
          <cell r="BD162">
            <v>46387</v>
          </cell>
          <cell r="BE162" t="str">
            <v>-</v>
          </cell>
          <cell r="BF162" t="str">
            <v>-</v>
          </cell>
          <cell r="BG162">
            <v>37622</v>
          </cell>
          <cell r="BH162">
            <v>46387</v>
          </cell>
          <cell r="BI162"/>
          <cell r="BJ162" t="str">
            <v>W</v>
          </cell>
          <cell r="BK162" t="str">
            <v>W</v>
          </cell>
          <cell r="BL162" t="str">
            <v>G</v>
          </cell>
          <cell r="BM162" t="str">
            <v>G</v>
          </cell>
          <cell r="BN162" t="str">
            <v>G</v>
          </cell>
          <cell r="BO162" t="str">
            <v>G</v>
          </cell>
          <cell r="BP162" t="str">
            <v>G</v>
          </cell>
          <cell r="BQ162" t="str">
            <v>entfällt</v>
          </cell>
          <cell r="BR162" t="str">
            <v>W2</v>
          </cell>
          <cell r="BS162" t="str">
            <v>W2</v>
          </cell>
          <cell r="BT162" t="str">
            <v>G2</v>
          </cell>
          <cell r="BU162" t="str">
            <v>G2</v>
          </cell>
          <cell r="BV162" t="str">
            <v>G2</v>
          </cell>
          <cell r="BW162" t="str">
            <v>G2</v>
          </cell>
          <cell r="BX162" t="str">
            <v>G2</v>
          </cell>
          <cell r="BY162" t="str">
            <v>entfällt</v>
          </cell>
          <cell r="BZ162">
            <v>6024.97</v>
          </cell>
          <cell r="CA162">
            <v>4.3139960332519474</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86.2</v>
          </cell>
          <cell r="DP162">
            <v>0</v>
          </cell>
          <cell r="DQ162">
            <v>158.79</v>
          </cell>
          <cell r="DR162">
            <v>17.89</v>
          </cell>
          <cell r="DS162">
            <v>0</v>
          </cell>
          <cell r="DT162">
            <v>262.88</v>
          </cell>
          <cell r="DU162">
            <v>0</v>
          </cell>
          <cell r="DV162">
            <v>0</v>
          </cell>
          <cell r="DW162">
            <v>0</v>
          </cell>
          <cell r="DX162">
            <v>0</v>
          </cell>
          <cell r="DY162">
            <v>0</v>
          </cell>
          <cell r="DZ162">
            <v>0</v>
          </cell>
          <cell r="EA162">
            <v>227.39</v>
          </cell>
          <cell r="EB162">
            <v>0</v>
          </cell>
          <cell r="EC162">
            <v>0</v>
          </cell>
          <cell r="ED162">
            <v>0</v>
          </cell>
          <cell r="EE162">
            <v>0</v>
          </cell>
          <cell r="EF162">
            <v>227.39</v>
          </cell>
          <cell r="EG162">
            <v>0</v>
          </cell>
          <cell r="EH162">
            <v>0.78</v>
          </cell>
          <cell r="EI162">
            <v>0</v>
          </cell>
          <cell r="EJ162">
            <v>0</v>
          </cell>
          <cell r="EK162">
            <v>0.78</v>
          </cell>
          <cell r="EL162">
            <v>0.23</v>
          </cell>
          <cell r="EM162">
            <v>29</v>
          </cell>
          <cell r="EN162">
            <v>57.27</v>
          </cell>
          <cell r="EO162">
            <v>1</v>
          </cell>
          <cell r="EP162" t="str">
            <v>ja</v>
          </cell>
          <cell r="EQ162">
            <v>168.91</v>
          </cell>
          <cell r="ER162">
            <v>322.14</v>
          </cell>
          <cell r="ES162">
            <v>491.04999999999995</v>
          </cell>
          <cell r="ET162" t="str">
            <v>entfällt</v>
          </cell>
          <cell r="EU162" t="str">
            <v>entfällt</v>
          </cell>
          <cell r="EV162">
            <v>1903.650419817187</v>
          </cell>
          <cell r="EW162">
            <v>18.97736494559917</v>
          </cell>
          <cell r="EX162">
            <v>1450.2775458043002</v>
          </cell>
          <cell r="EY162">
            <v>121.61259655932743</v>
          </cell>
          <cell r="EZ162">
            <v>1932.4514574387808</v>
          </cell>
          <cell r="FA162">
            <v>9.7766364496444265</v>
          </cell>
          <cell r="FB162">
            <v>587.34393256265832</v>
          </cell>
          <cell r="FC162">
            <v>0.88004642250344123</v>
          </cell>
          <cell r="FD162">
            <v>6024.9700000000012</v>
          </cell>
        </row>
        <row r="163">
          <cell r="I163">
            <v>18</v>
          </cell>
          <cell r="J163" t="str">
            <v>Celsiusstr. 4, 8, 12</v>
          </cell>
          <cell r="K163" t="str">
            <v>Team 03</v>
          </cell>
          <cell r="L163" t="str">
            <v>Team 3 &amp; 4</v>
          </cell>
          <cell r="M163" t="str">
            <v>Aling, Monika</v>
          </cell>
          <cell r="N163" t="str">
            <v>Trettin, Sabrina</v>
          </cell>
          <cell r="O163" t="str">
            <v>Kuhn, Daniela</v>
          </cell>
          <cell r="P163" t="str">
            <v>Arnold, Gabriele</v>
          </cell>
          <cell r="Q163" t="str">
            <v>Gros, Rahel</v>
          </cell>
          <cell r="R163" t="str">
            <v>3038.009.01</v>
          </cell>
          <cell r="S163" t="str">
            <v>3038.100.09</v>
          </cell>
          <cell r="T163" t="str">
            <v>43</v>
          </cell>
          <cell r="U163" t="str">
            <v>Apartmentanlage Beschäftigtenwohnen</v>
          </cell>
          <cell r="V163"/>
          <cell r="W163" t="str">
            <v>TN05</v>
          </cell>
          <cell r="X163" t="str">
            <v>Apartment</v>
          </cell>
          <cell r="Y163" t="str">
            <v>Apartment</v>
          </cell>
          <cell r="Z163" t="str">
            <v>Berlin</v>
          </cell>
          <cell r="AA163" t="str">
            <v>12207</v>
          </cell>
          <cell r="AB163" t="str">
            <v>Berlin</v>
          </cell>
          <cell r="AC163" t="str">
            <v>Steglitz-Zehlendorf</v>
          </cell>
          <cell r="AD163" t="str">
            <v>Lichterfelde</v>
          </cell>
          <cell r="AE163" t="str">
            <v>Celsiusstr. 12</v>
          </cell>
          <cell r="AF163" t="str">
            <v>3038/3047/1100/0018/0003</v>
          </cell>
          <cell r="AG163">
            <v>18</v>
          </cell>
          <cell r="AH163" t="str">
            <v>LBB12 LBB Fonds 12 Standort 09 Teilgarantie 01</v>
          </cell>
          <cell r="AI163">
            <v>1</v>
          </cell>
          <cell r="AJ163">
            <v>314</v>
          </cell>
          <cell r="AK163">
            <v>0</v>
          </cell>
          <cell r="AL163">
            <v>9249.16</v>
          </cell>
          <cell r="AM163">
            <v>520</v>
          </cell>
          <cell r="AN163">
            <v>520</v>
          </cell>
          <cell r="AO163">
            <v>0</v>
          </cell>
          <cell r="AP163" t="str">
            <v>-</v>
          </cell>
          <cell r="AQ163" t="str">
            <v>3038.100.09</v>
          </cell>
          <cell r="AR163">
            <v>7</v>
          </cell>
          <cell r="AS163">
            <v>3</v>
          </cell>
          <cell r="AT163">
            <v>5</v>
          </cell>
          <cell r="AU163" t="str">
            <v>-</v>
          </cell>
          <cell r="AV163" t="str">
            <v>-</v>
          </cell>
          <cell r="AW163" t="str">
            <v>-</v>
          </cell>
          <cell r="AX163" t="str">
            <v>-</v>
          </cell>
          <cell r="AY163" t="str">
            <v>-</v>
          </cell>
          <cell r="AZ163" t="str">
            <v>-</v>
          </cell>
          <cell r="BA163" t="str">
            <v>-</v>
          </cell>
          <cell r="BB163" t="str">
            <v>-</v>
          </cell>
          <cell r="BC163" t="str">
            <v>-</v>
          </cell>
          <cell r="BD163" t="str">
            <v>-</v>
          </cell>
          <cell r="BE163" t="str">
            <v>-</v>
          </cell>
          <cell r="BF163" t="str">
            <v>-</v>
          </cell>
          <cell r="BG163" t="str">
            <v>-</v>
          </cell>
          <cell r="BH163" t="str">
            <v>-</v>
          </cell>
          <cell r="BI163"/>
          <cell r="BJ163" t="str">
            <v>A</v>
          </cell>
          <cell r="BK163" t="str">
            <v>A</v>
          </cell>
          <cell r="BL163" t="str">
            <v>G</v>
          </cell>
          <cell r="BM163" t="str">
            <v>G</v>
          </cell>
          <cell r="BN163" t="str">
            <v>G</v>
          </cell>
          <cell r="BO163" t="str">
            <v>G</v>
          </cell>
          <cell r="BP163" t="str">
            <v>G</v>
          </cell>
          <cell r="BQ163" t="str">
            <v>A</v>
          </cell>
          <cell r="BR163" t="str">
            <v>A5</v>
          </cell>
          <cell r="BS163" t="str">
            <v>A5</v>
          </cell>
          <cell r="BT163" t="str">
            <v>G5</v>
          </cell>
          <cell r="BU163" t="str">
            <v>G5</v>
          </cell>
          <cell r="BV163" t="str">
            <v>G5</v>
          </cell>
          <cell r="BW163" t="str">
            <v>G5</v>
          </cell>
          <cell r="BX163" t="str">
            <v>G5</v>
          </cell>
          <cell r="BY163" t="str">
            <v>A5</v>
          </cell>
          <cell r="BZ163">
            <v>37000</v>
          </cell>
          <cell r="CA163">
            <v>4.0209075995448771</v>
          </cell>
          <cell r="CB163">
            <v>13406.99</v>
          </cell>
          <cell r="CC163">
            <v>2165.9679999999998</v>
          </cell>
          <cell r="CD163">
            <v>9734.4310000000005</v>
          </cell>
          <cell r="CE163">
            <v>402.96300000000002</v>
          </cell>
          <cell r="CF163">
            <v>33.360999999999997</v>
          </cell>
          <cell r="CG163">
            <v>0</v>
          </cell>
          <cell r="CH163">
            <v>47</v>
          </cell>
          <cell r="CI163">
            <v>2.2029999999999998</v>
          </cell>
          <cell r="CJ163">
            <v>2364.1030000000001</v>
          </cell>
          <cell r="CK163">
            <v>0</v>
          </cell>
          <cell r="CL163">
            <v>0</v>
          </cell>
          <cell r="CM163">
            <v>0</v>
          </cell>
          <cell r="CN163">
            <v>0</v>
          </cell>
          <cell r="CO163">
            <v>6845.0969999999998</v>
          </cell>
          <cell r="CP163">
            <v>1021</v>
          </cell>
          <cell r="CQ163">
            <v>0</v>
          </cell>
          <cell r="CR163">
            <v>38.1</v>
          </cell>
          <cell r="CS163">
            <v>0</v>
          </cell>
          <cell r="CT163">
            <v>0</v>
          </cell>
          <cell r="CU163">
            <v>87</v>
          </cell>
          <cell r="CV163">
            <v>0</v>
          </cell>
          <cell r="CW163">
            <v>10</v>
          </cell>
          <cell r="CX163">
            <v>12.558999999999999</v>
          </cell>
          <cell r="CY163">
            <v>1449.6559999999999</v>
          </cell>
          <cell r="CZ163">
            <v>36.713000000000001</v>
          </cell>
          <cell r="DA163">
            <v>0</v>
          </cell>
          <cell r="DB163">
            <v>0</v>
          </cell>
          <cell r="DC163">
            <v>0</v>
          </cell>
          <cell r="DD163">
            <v>0</v>
          </cell>
          <cell r="DE163">
            <v>484</v>
          </cell>
          <cell r="DF163">
            <v>0</v>
          </cell>
          <cell r="DG163">
            <v>47</v>
          </cell>
          <cell r="DH163">
            <v>0</v>
          </cell>
          <cell r="DI163">
            <v>182</v>
          </cell>
          <cell r="DJ163">
            <v>0</v>
          </cell>
          <cell r="DK163">
            <v>15</v>
          </cell>
          <cell r="DL163">
            <v>0</v>
          </cell>
          <cell r="DM163">
            <v>471.13099999999997</v>
          </cell>
          <cell r="DN163">
            <v>0</v>
          </cell>
          <cell r="DO163">
            <v>0</v>
          </cell>
          <cell r="DP163">
            <v>0</v>
          </cell>
          <cell r="DQ163">
            <v>1825.82</v>
          </cell>
          <cell r="DR163">
            <v>26.23</v>
          </cell>
          <cell r="DS163">
            <v>0</v>
          </cell>
          <cell r="DT163">
            <v>1852.05</v>
          </cell>
          <cell r="DU163">
            <v>0</v>
          </cell>
          <cell r="DV163">
            <v>0</v>
          </cell>
          <cell r="DW163">
            <v>0</v>
          </cell>
          <cell r="DX163">
            <v>0</v>
          </cell>
          <cell r="DY163">
            <v>0</v>
          </cell>
          <cell r="DZ163">
            <v>0</v>
          </cell>
          <cell r="EA163">
            <v>1523.88</v>
          </cell>
          <cell r="EB163">
            <v>76.400000000000006</v>
          </cell>
          <cell r="EC163">
            <v>0</v>
          </cell>
          <cell r="ED163">
            <v>0</v>
          </cell>
          <cell r="EE163">
            <v>0</v>
          </cell>
          <cell r="EF163">
            <v>1600.2800000000002</v>
          </cell>
          <cell r="EG163">
            <v>55.42</v>
          </cell>
          <cell r="EH163">
            <v>0</v>
          </cell>
          <cell r="EI163">
            <v>1.92</v>
          </cell>
          <cell r="EJ163">
            <v>0</v>
          </cell>
          <cell r="EK163">
            <v>57.34</v>
          </cell>
          <cell r="EL163">
            <v>3</v>
          </cell>
          <cell r="EM163">
            <v>185</v>
          </cell>
          <cell r="EN163">
            <v>343.88</v>
          </cell>
          <cell r="EO163">
            <v>1</v>
          </cell>
          <cell r="EP163" t="str">
            <v>ja</v>
          </cell>
          <cell r="EQ163">
            <v>1403.35</v>
          </cell>
          <cell r="ER163">
            <v>2106.3200000000002</v>
          </cell>
          <cell r="ES163">
            <v>3509.67</v>
          </cell>
          <cell r="ET163">
            <v>8</v>
          </cell>
          <cell r="EU163">
            <v>26</v>
          </cell>
          <cell r="EV163">
            <v>0</v>
          </cell>
          <cell r="EW163">
            <v>23750.050054602252</v>
          </cell>
          <cell r="EX163">
            <v>2857.1447577882282</v>
          </cell>
          <cell r="EY163">
            <v>1.8719946900205664</v>
          </cell>
          <cell r="EZ163">
            <v>6236.3411034874334</v>
          </cell>
          <cell r="FA163">
            <v>0</v>
          </cell>
          <cell r="FB163">
            <v>910.18228839360279</v>
          </cell>
          <cell r="FC163">
            <v>3244.4098010384632</v>
          </cell>
          <cell r="FD163">
            <v>37000</v>
          </cell>
        </row>
        <row r="164">
          <cell r="I164">
            <v>21</v>
          </cell>
          <cell r="J164" t="str">
            <v>Swinemünder Str. 92, Demminer Str. 26</v>
          </cell>
          <cell r="K164" t="str">
            <v>Team 04</v>
          </cell>
          <cell r="L164" t="str">
            <v>Team 3 &amp; 4</v>
          </cell>
          <cell r="M164" t="str">
            <v>Aling, Monika</v>
          </cell>
          <cell r="N164" t="str">
            <v>Harnisch, Claudia</v>
          </cell>
          <cell r="O164" t="str">
            <v>Figaschewsky, Katja</v>
          </cell>
          <cell r="P164" t="str">
            <v>Demuth, Anne | Nemetz, Reinhard</v>
          </cell>
          <cell r="Q164" t="str">
            <v>Cosen, Selda</v>
          </cell>
          <cell r="R164" t="str">
            <v>3038.025.01</v>
          </cell>
          <cell r="S164" t="str">
            <v>3038.100.25</v>
          </cell>
          <cell r="T164" t="str">
            <v>44</v>
          </cell>
          <cell r="U164" t="str">
            <v>Apartmentanlage Hauptstadtwohnen</v>
          </cell>
          <cell r="V164"/>
          <cell r="W164" t="str">
            <v>TN05</v>
          </cell>
          <cell r="X164" t="str">
            <v>Apartment</v>
          </cell>
          <cell r="Y164" t="str">
            <v>Apartment</v>
          </cell>
          <cell r="Z164" t="str">
            <v>Berlin</v>
          </cell>
          <cell r="AA164" t="str">
            <v>13355</v>
          </cell>
          <cell r="AB164" t="str">
            <v>Berlin</v>
          </cell>
          <cell r="AC164" t="str">
            <v>Mitte</v>
          </cell>
          <cell r="AD164" t="str">
            <v>Gesundbrunnen</v>
          </cell>
          <cell r="AE164" t="str">
            <v>Demminer Str. 26</v>
          </cell>
          <cell r="AF164" t="str">
            <v>3038/3047/1100/0021/0002</v>
          </cell>
          <cell r="AG164">
            <v>21</v>
          </cell>
          <cell r="AH164" t="str">
            <v>LBB12 LBB Fonds 12 Standort 25 Teilgarantie 01</v>
          </cell>
          <cell r="AI164">
            <v>1</v>
          </cell>
          <cell r="AJ164">
            <v>100</v>
          </cell>
          <cell r="AK164">
            <v>0</v>
          </cell>
          <cell r="AL164">
            <v>3130.23</v>
          </cell>
          <cell r="AM164">
            <v>940</v>
          </cell>
          <cell r="AN164">
            <v>940</v>
          </cell>
          <cell r="AO164">
            <v>0</v>
          </cell>
          <cell r="AP164" t="str">
            <v>-</v>
          </cell>
          <cell r="AQ164" t="str">
            <v>3038.100.25</v>
          </cell>
          <cell r="AR164">
            <v>5</v>
          </cell>
          <cell r="AS164">
            <v>2</v>
          </cell>
          <cell r="AT164">
            <v>4</v>
          </cell>
          <cell r="AU164" t="str">
            <v>-</v>
          </cell>
          <cell r="AV164" t="str">
            <v>-</v>
          </cell>
          <cell r="AW164" t="str">
            <v>-</v>
          </cell>
          <cell r="AX164" t="str">
            <v>-</v>
          </cell>
          <cell r="AY164" t="str">
            <v>-</v>
          </cell>
          <cell r="AZ164" t="str">
            <v>-</v>
          </cell>
          <cell r="BA164" t="str">
            <v>-</v>
          </cell>
          <cell r="BB164" t="str">
            <v>-</v>
          </cell>
          <cell r="BC164" t="str">
            <v>-</v>
          </cell>
          <cell r="BD164" t="str">
            <v>-</v>
          </cell>
          <cell r="BE164" t="str">
            <v>-</v>
          </cell>
          <cell r="BF164" t="str">
            <v>-</v>
          </cell>
          <cell r="BG164" t="str">
            <v>-</v>
          </cell>
          <cell r="BH164" t="str">
            <v>-</v>
          </cell>
          <cell r="BI164"/>
          <cell r="BJ164" t="str">
            <v>A</v>
          </cell>
          <cell r="BK164" t="str">
            <v>A</v>
          </cell>
          <cell r="BL164" t="str">
            <v>G</v>
          </cell>
          <cell r="BM164" t="str">
            <v>G</v>
          </cell>
          <cell r="BN164" t="str">
            <v>G</v>
          </cell>
          <cell r="BO164" t="str">
            <v>G</v>
          </cell>
          <cell r="BP164" t="str">
            <v>G</v>
          </cell>
          <cell r="BQ164" t="str">
            <v>A</v>
          </cell>
          <cell r="BR164" t="str">
            <v>A4</v>
          </cell>
          <cell r="BS164" t="str">
            <v>A4</v>
          </cell>
          <cell r="BT164" t="str">
            <v>G4</v>
          </cell>
          <cell r="BU164" t="str">
            <v>G4</v>
          </cell>
          <cell r="BV164" t="str">
            <v>G4</v>
          </cell>
          <cell r="BW164" t="str">
            <v>G4</v>
          </cell>
          <cell r="BX164" t="str">
            <v>G4</v>
          </cell>
          <cell r="BY164" t="str">
            <v>A4</v>
          </cell>
          <cell r="BZ164">
            <v>22000</v>
          </cell>
          <cell r="CA164">
            <v>4.0209075995448771</v>
          </cell>
          <cell r="CB164">
            <v>2242.0529999999999</v>
          </cell>
          <cell r="CC164">
            <v>891.048</v>
          </cell>
          <cell r="CD164">
            <v>1474.3309999999999</v>
          </cell>
          <cell r="CE164">
            <v>95.376000000000005</v>
          </cell>
          <cell r="CF164">
            <v>0</v>
          </cell>
          <cell r="CG164">
            <v>0</v>
          </cell>
          <cell r="CH164">
            <v>0</v>
          </cell>
          <cell r="CI164">
            <v>0</v>
          </cell>
          <cell r="CJ164">
            <v>505.96600000000001</v>
          </cell>
          <cell r="CK164">
            <v>0</v>
          </cell>
          <cell r="CL164">
            <v>0</v>
          </cell>
          <cell r="CM164">
            <v>0</v>
          </cell>
          <cell r="CN164">
            <v>0</v>
          </cell>
          <cell r="CO164">
            <v>872.98900000000003</v>
          </cell>
          <cell r="CP164">
            <v>348</v>
          </cell>
          <cell r="CQ164">
            <v>0</v>
          </cell>
          <cell r="CR164">
            <v>0</v>
          </cell>
          <cell r="CS164">
            <v>0</v>
          </cell>
          <cell r="CT164">
            <v>0</v>
          </cell>
          <cell r="CU164">
            <v>18</v>
          </cell>
          <cell r="CV164">
            <v>0</v>
          </cell>
          <cell r="CW164">
            <v>0</v>
          </cell>
          <cell r="CX164">
            <v>0</v>
          </cell>
          <cell r="CY164">
            <v>39.49</v>
          </cell>
          <cell r="CZ164">
            <v>22.954000000000001</v>
          </cell>
          <cell r="DA164">
            <v>0</v>
          </cell>
          <cell r="DB164">
            <v>0</v>
          </cell>
          <cell r="DC164">
            <v>0</v>
          </cell>
          <cell r="DD164">
            <v>0</v>
          </cell>
          <cell r="DE164">
            <v>98</v>
          </cell>
          <cell r="DF164">
            <v>0</v>
          </cell>
          <cell r="DG164">
            <v>0</v>
          </cell>
          <cell r="DH164">
            <v>0</v>
          </cell>
          <cell r="DI164">
            <v>0</v>
          </cell>
          <cell r="DJ164">
            <v>0</v>
          </cell>
          <cell r="DK164">
            <v>61</v>
          </cell>
          <cell r="DL164">
            <v>0</v>
          </cell>
          <cell r="DM164">
            <v>214.46700000000001</v>
          </cell>
          <cell r="DN164">
            <v>0</v>
          </cell>
          <cell r="DO164">
            <v>4.2</v>
          </cell>
          <cell r="DP164">
            <v>0</v>
          </cell>
          <cell r="DQ164">
            <v>544.5</v>
          </cell>
          <cell r="DR164">
            <v>22.43</v>
          </cell>
          <cell r="DS164">
            <v>0</v>
          </cell>
          <cell r="DT164">
            <v>571.13</v>
          </cell>
          <cell r="DU164">
            <v>0</v>
          </cell>
          <cell r="DV164">
            <v>0</v>
          </cell>
          <cell r="DW164">
            <v>0</v>
          </cell>
          <cell r="DX164">
            <v>0</v>
          </cell>
          <cell r="DY164">
            <v>0</v>
          </cell>
          <cell r="DZ164">
            <v>0</v>
          </cell>
          <cell r="EA164">
            <v>0</v>
          </cell>
          <cell r="EB164">
            <v>2.56</v>
          </cell>
          <cell r="EC164">
            <v>0</v>
          </cell>
          <cell r="ED164">
            <v>0</v>
          </cell>
          <cell r="EE164">
            <v>0</v>
          </cell>
          <cell r="EF164">
            <v>2.56</v>
          </cell>
          <cell r="EG164">
            <v>695.81</v>
          </cell>
          <cell r="EH164">
            <v>0</v>
          </cell>
          <cell r="EI164">
            <v>6.71</v>
          </cell>
          <cell r="EJ164">
            <v>0</v>
          </cell>
          <cell r="EK164">
            <v>702.52</v>
          </cell>
          <cell r="EL164">
            <v>2.0499999999999998</v>
          </cell>
          <cell r="EM164">
            <v>68</v>
          </cell>
          <cell r="EN164">
            <v>486.66</v>
          </cell>
          <cell r="EO164">
            <v>1</v>
          </cell>
          <cell r="EP164" t="str">
            <v>ja</v>
          </cell>
          <cell r="EQ164">
            <v>213.34</v>
          </cell>
          <cell r="ER164">
            <v>1062.8700000000001</v>
          </cell>
          <cell r="ES164">
            <v>1276.21</v>
          </cell>
          <cell r="ET164">
            <v>5</v>
          </cell>
          <cell r="EU164">
            <v>22</v>
          </cell>
          <cell r="EV164">
            <v>0</v>
          </cell>
          <cell r="EW164">
            <v>14121.651383817556</v>
          </cell>
          <cell r="EX164">
            <v>1698.8428289551628</v>
          </cell>
          <cell r="EY164">
            <v>1.1130779237960124</v>
          </cell>
          <cell r="EZ164">
            <v>3708.0947101817173</v>
          </cell>
          <cell r="FA164">
            <v>0</v>
          </cell>
          <cell r="FB164">
            <v>541.18946877457461</v>
          </cell>
          <cell r="FC164">
            <v>1929.1085303471943</v>
          </cell>
          <cell r="FD164">
            <v>22000</v>
          </cell>
        </row>
        <row r="165">
          <cell r="I165">
            <v>2004</v>
          </cell>
          <cell r="J165" t="str">
            <v>Berlin, Koserower Str. 3-13, Heringsdorfer Str. 9-17</v>
          </cell>
          <cell r="K165" t="str">
            <v>Team 02</v>
          </cell>
          <cell r="L165" t="str">
            <v>Team 1 &amp; 2</v>
          </cell>
          <cell r="M165" t="str">
            <v>Klima, Colette</v>
          </cell>
          <cell r="N165" t="str">
            <v>Krause, Jörn Peter</v>
          </cell>
          <cell r="O165" t="str">
            <v>Swillus, Ronny</v>
          </cell>
          <cell r="P165" t="str">
            <v>Team KDN</v>
          </cell>
          <cell r="Q165" t="str">
            <v>Šoš, Petra</v>
          </cell>
          <cell r="R165" t="str">
            <v>3038.001.01</v>
          </cell>
          <cell r="S165" t="str">
            <v>3038.101.01</v>
          </cell>
          <cell r="T165" t="str">
            <v>40</v>
          </cell>
          <cell r="U165" t="str">
            <v>Mietwohnanlage</v>
          </cell>
          <cell r="V165"/>
          <cell r="W165" t="str">
            <v>TN04</v>
          </cell>
          <cell r="X165" t="str">
            <v>Wohnen</v>
          </cell>
          <cell r="Y165" t="str">
            <v>Wohnen</v>
          </cell>
          <cell r="Z165" t="str">
            <v>Berlin</v>
          </cell>
          <cell r="AA165" t="str">
            <v>12619</v>
          </cell>
          <cell r="AB165" t="str">
            <v>Berlin</v>
          </cell>
          <cell r="AC165" t="str">
            <v>Marzahn-Hellersdorf</v>
          </cell>
          <cell r="AD165" t="str">
            <v>Hellersdorf</v>
          </cell>
          <cell r="AE165" t="str">
            <v>Heringsdorfer Str. 11</v>
          </cell>
          <cell r="AF165" t="str">
            <v>3038/3038/3038/2004/0002</v>
          </cell>
          <cell r="AG165">
            <v>2004</v>
          </cell>
          <cell r="AH165" t="str">
            <v>LBB12 LBB Fonds 12 Standort 01 Teilgarantie 25</v>
          </cell>
          <cell r="AI165">
            <v>1</v>
          </cell>
          <cell r="AJ165">
            <v>193</v>
          </cell>
          <cell r="AK165">
            <v>0</v>
          </cell>
          <cell r="AL165">
            <v>11025.540000000014</v>
          </cell>
          <cell r="AM165">
            <v>528.91000000000008</v>
          </cell>
          <cell r="AN165">
            <v>293.61</v>
          </cell>
          <cell r="AO165">
            <v>293.61</v>
          </cell>
          <cell r="AP165">
            <v>7022</v>
          </cell>
          <cell r="AQ165" t="str">
            <v>3038.101.01</v>
          </cell>
          <cell r="AR165">
            <v>6</v>
          </cell>
          <cell r="AS165">
            <v>12</v>
          </cell>
          <cell r="AT165" t="str">
            <v>WEG</v>
          </cell>
          <cell r="AU165" t="str">
            <v>-</v>
          </cell>
          <cell r="AV165" t="str">
            <v>-</v>
          </cell>
          <cell r="AW165" t="str">
            <v>-</v>
          </cell>
          <cell r="AX165" t="str">
            <v>-</v>
          </cell>
          <cell r="AY165" t="str">
            <v>-</v>
          </cell>
          <cell r="AZ165" t="str">
            <v>-</v>
          </cell>
          <cell r="BA165" t="str">
            <v>-</v>
          </cell>
          <cell r="BB165" t="str">
            <v>-</v>
          </cell>
          <cell r="BC165" t="str">
            <v>-</v>
          </cell>
          <cell r="BD165" t="str">
            <v>-</v>
          </cell>
          <cell r="BE165" t="str">
            <v>-</v>
          </cell>
          <cell r="BF165" t="str">
            <v>-</v>
          </cell>
          <cell r="BG165" t="str">
            <v>-</v>
          </cell>
          <cell r="BH165" t="str">
            <v>-</v>
          </cell>
          <cell r="BI165"/>
          <cell r="BJ165" t="str">
            <v>W</v>
          </cell>
          <cell r="BK165" t="str">
            <v>W</v>
          </cell>
          <cell r="BL165" t="str">
            <v>G</v>
          </cell>
          <cell r="BM165" t="str">
            <v>G</v>
          </cell>
          <cell r="BN165" t="str">
            <v>G</v>
          </cell>
          <cell r="BO165" t="str">
            <v>G</v>
          </cell>
          <cell r="BP165" t="str">
            <v>G</v>
          </cell>
          <cell r="BQ165" t="str">
            <v>entfällt</v>
          </cell>
          <cell r="BR165" t="str">
            <v>entfällt</v>
          </cell>
          <cell r="BS165" t="str">
            <v>entfällt</v>
          </cell>
          <cell r="BT165" t="str">
            <v>entfällt</v>
          </cell>
          <cell r="BU165" t="str">
            <v>entfällt</v>
          </cell>
          <cell r="BV165" t="str">
            <v>entfällt</v>
          </cell>
          <cell r="BW165" t="str">
            <v>entfällt</v>
          </cell>
          <cell r="BX165" t="str">
            <v>entfällt</v>
          </cell>
          <cell r="BY165" t="str">
            <v>entfällt</v>
          </cell>
          <cell r="BZ165">
            <v>42825.920000000035</v>
          </cell>
          <cell r="CA165">
            <v>3.8842469393789312</v>
          </cell>
          <cell r="CB165">
            <v>13412.123</v>
          </cell>
          <cell r="CC165">
            <v>3040.078</v>
          </cell>
          <cell r="CD165">
            <v>10065.276</v>
          </cell>
          <cell r="CE165">
            <v>2972.904</v>
          </cell>
          <cell r="CF165">
            <v>310.37299999999999</v>
          </cell>
          <cell r="CG165">
            <v>0</v>
          </cell>
          <cell r="CH165">
            <v>435</v>
          </cell>
          <cell r="CI165">
            <v>9.0960000000000001</v>
          </cell>
          <cell r="CJ165">
            <v>2017.866</v>
          </cell>
          <cell r="CK165">
            <v>0</v>
          </cell>
          <cell r="CL165">
            <v>0</v>
          </cell>
          <cell r="CM165">
            <v>94.677999999999997</v>
          </cell>
          <cell r="CN165">
            <v>0</v>
          </cell>
          <cell r="CO165">
            <v>4409.8090000000002</v>
          </cell>
          <cell r="CP165">
            <v>681</v>
          </cell>
          <cell r="CQ165">
            <v>0</v>
          </cell>
          <cell r="CR165">
            <v>109.57899999999999</v>
          </cell>
          <cell r="CS165">
            <v>4</v>
          </cell>
          <cell r="CT165">
            <v>0</v>
          </cell>
          <cell r="CU165">
            <v>151</v>
          </cell>
          <cell r="CV165">
            <v>0</v>
          </cell>
          <cell r="CW165">
            <v>0</v>
          </cell>
          <cell r="CX165">
            <v>21.506</v>
          </cell>
          <cell r="CY165">
            <v>301.072</v>
          </cell>
          <cell r="CZ165">
            <v>5.7709999999999999</v>
          </cell>
          <cell r="DA165">
            <v>0</v>
          </cell>
          <cell r="DB165">
            <v>0</v>
          </cell>
          <cell r="DC165">
            <v>0</v>
          </cell>
          <cell r="DD165">
            <v>0</v>
          </cell>
          <cell r="DE165">
            <v>0</v>
          </cell>
          <cell r="DF165">
            <v>0</v>
          </cell>
          <cell r="DG165">
            <v>3</v>
          </cell>
          <cell r="DH165">
            <v>0</v>
          </cell>
          <cell r="DI165">
            <v>439</v>
          </cell>
          <cell r="DJ165">
            <v>0</v>
          </cell>
          <cell r="DK165">
            <v>107</v>
          </cell>
          <cell r="DL165">
            <v>0</v>
          </cell>
          <cell r="DM165">
            <v>1225.701</v>
          </cell>
          <cell r="DN165">
            <v>0</v>
          </cell>
          <cell r="DO165">
            <v>0</v>
          </cell>
          <cell r="DP165">
            <v>0</v>
          </cell>
          <cell r="DQ165">
            <v>982.9</v>
          </cell>
          <cell r="DR165">
            <v>1015.22</v>
          </cell>
          <cell r="DS165">
            <v>0</v>
          </cell>
          <cell r="DT165">
            <v>1998.12</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7.37</v>
          </cell>
          <cell r="EM165">
            <v>212</v>
          </cell>
          <cell r="EN165">
            <v>265.60000000000002</v>
          </cell>
          <cell r="EO165">
            <v>1</v>
          </cell>
          <cell r="EP165" t="str">
            <v>nein, WEG</v>
          </cell>
          <cell r="EQ165"/>
          <cell r="ER165">
            <v>1998.12</v>
          </cell>
          <cell r="ES165"/>
          <cell r="ET165"/>
          <cell r="EU165"/>
          <cell r="EV165">
            <v>13531.284070635593</v>
          </cell>
          <cell r="EW165">
            <v>134.89247464651856</v>
          </cell>
          <cell r="EX165">
            <v>10308.677081281956</v>
          </cell>
          <cell r="EY165">
            <v>864.43108119078363</v>
          </cell>
          <cell r="EZ165">
            <v>13736.003917057958</v>
          </cell>
          <cell r="FA165">
            <v>69.493034896697665</v>
          </cell>
          <cell r="FB165">
            <v>4174.8829070375159</v>
          </cell>
          <cell r="FC165">
            <v>6.255433253015136</v>
          </cell>
          <cell r="FD165">
            <v>42825.920000000027</v>
          </cell>
        </row>
        <row r="166">
          <cell r="I166">
            <v>2005</v>
          </cell>
          <cell r="J166" t="str">
            <v>Berlin, Lubminer Str. 7-37</v>
          </cell>
          <cell r="K166" t="str">
            <v>Team 01</v>
          </cell>
          <cell r="L166" t="str">
            <v>Team 1 &amp; 2</v>
          </cell>
          <cell r="M166" t="str">
            <v>Aling, Monika</v>
          </cell>
          <cell r="N166" t="str">
            <v>Krause, Jörn Peter</v>
          </cell>
          <cell r="O166" t="str">
            <v>Wroblewski, Silvia</v>
          </cell>
          <cell r="P166" t="str">
            <v>Schnitzer, Mandy / Hilbrecht, Dirk</v>
          </cell>
          <cell r="Q166" t="str">
            <v>Mikec, Sara</v>
          </cell>
          <cell r="R166" t="str">
            <v>3038.001.01</v>
          </cell>
          <cell r="S166" t="str">
            <v>3038.102.01</v>
          </cell>
          <cell r="T166" t="str">
            <v>40</v>
          </cell>
          <cell r="U166" t="str">
            <v>Mietwohnanlage</v>
          </cell>
          <cell r="V166"/>
          <cell r="W166" t="str">
            <v>TN04</v>
          </cell>
          <cell r="X166" t="str">
            <v>Wohnen</v>
          </cell>
          <cell r="Y166" t="str">
            <v>Wohnen</v>
          </cell>
          <cell r="Z166" t="str">
            <v>Berlin</v>
          </cell>
          <cell r="AA166" t="str">
            <v>12619</v>
          </cell>
          <cell r="AB166" t="str">
            <v>Berlin</v>
          </cell>
          <cell r="AC166" t="str">
            <v>Marzahn-Hellersdorf</v>
          </cell>
          <cell r="AD166" t="str">
            <v>Hellersdorf</v>
          </cell>
          <cell r="AE166" t="str">
            <v>Lubminer Str. 11</v>
          </cell>
          <cell r="AF166" t="str">
            <v>3038/3038/3038/2005/0003</v>
          </cell>
          <cell r="AG166">
            <v>2005</v>
          </cell>
          <cell r="AH166" t="str">
            <v>LBB12 LBB Fonds 12 Standort 01 Teilgarantie 03</v>
          </cell>
          <cell r="AI166">
            <v>1</v>
          </cell>
          <cell r="AJ166">
            <v>151</v>
          </cell>
          <cell r="AK166">
            <v>0</v>
          </cell>
          <cell r="AL166">
            <v>7959.810000000014</v>
          </cell>
          <cell r="AM166">
            <v>518.95000000000005</v>
          </cell>
          <cell r="AN166">
            <v>358.9</v>
          </cell>
          <cell r="AO166">
            <v>358.14</v>
          </cell>
          <cell r="AP166">
            <v>7023</v>
          </cell>
          <cell r="AQ166" t="str">
            <v>3038.102.01</v>
          </cell>
          <cell r="AR166">
            <v>5</v>
          </cell>
          <cell r="AS166">
            <v>16</v>
          </cell>
          <cell r="AT166" t="str">
            <v>WEG</v>
          </cell>
          <cell r="AU166" t="str">
            <v>-</v>
          </cell>
          <cell r="AV166" t="str">
            <v>-</v>
          </cell>
          <cell r="AW166" t="str">
            <v>-</v>
          </cell>
          <cell r="AX166" t="str">
            <v>-</v>
          </cell>
          <cell r="AY166" t="str">
            <v>-</v>
          </cell>
          <cell r="AZ166" t="str">
            <v>-</v>
          </cell>
          <cell r="BA166" t="str">
            <v>-</v>
          </cell>
          <cell r="BB166" t="str">
            <v>-</v>
          </cell>
          <cell r="BC166" t="str">
            <v>-</v>
          </cell>
          <cell r="BD166" t="str">
            <v>-</v>
          </cell>
          <cell r="BE166" t="str">
            <v>-</v>
          </cell>
          <cell r="BF166" t="str">
            <v>-</v>
          </cell>
          <cell r="BG166" t="str">
            <v>-</v>
          </cell>
          <cell r="BH166" t="str">
            <v>-</v>
          </cell>
          <cell r="BI166"/>
          <cell r="BJ166" t="str">
            <v>W</v>
          </cell>
          <cell r="BK166" t="str">
            <v>W</v>
          </cell>
          <cell r="BL166" t="str">
            <v>G</v>
          </cell>
          <cell r="BM166" t="str">
            <v>G</v>
          </cell>
          <cell r="BN166" t="str">
            <v>G</v>
          </cell>
          <cell r="BO166" t="str">
            <v>G</v>
          </cell>
          <cell r="BP166" t="str">
            <v>G</v>
          </cell>
          <cell r="BQ166" t="str">
            <v>entfällt</v>
          </cell>
          <cell r="BR166" t="str">
            <v>entfällt</v>
          </cell>
          <cell r="BS166" t="str">
            <v>entfällt</v>
          </cell>
          <cell r="BT166" t="str">
            <v>entfällt</v>
          </cell>
          <cell r="BU166" t="str">
            <v>entfällt</v>
          </cell>
          <cell r="BV166" t="str">
            <v>entfällt</v>
          </cell>
          <cell r="BW166" t="str">
            <v>entfällt</v>
          </cell>
          <cell r="BX166" t="str">
            <v>entfällt</v>
          </cell>
          <cell r="BY166" t="str">
            <v>entfällt</v>
          </cell>
          <cell r="BZ166">
            <v>29643.699999999993</v>
          </cell>
          <cell r="CA166">
            <v>3.7241718081210409</v>
          </cell>
          <cell r="CB166">
            <v>8357.0619999999999</v>
          </cell>
          <cell r="CC166">
            <v>2393.4059999999999</v>
          </cell>
          <cell r="CD166">
            <v>4093.8960000000002</v>
          </cell>
          <cell r="CE166">
            <v>742.52300000000002</v>
          </cell>
          <cell r="CF166">
            <v>282.61200000000002</v>
          </cell>
          <cell r="CG166">
            <v>0</v>
          </cell>
          <cell r="CH166">
            <v>301</v>
          </cell>
          <cell r="CI166">
            <v>106.869</v>
          </cell>
          <cell r="CJ166">
            <v>2175.5749999999998</v>
          </cell>
          <cell r="CK166">
            <v>0</v>
          </cell>
          <cell r="CL166">
            <v>0</v>
          </cell>
          <cell r="CM166">
            <v>27.920999999999999</v>
          </cell>
          <cell r="CN166">
            <v>0</v>
          </cell>
          <cell r="CO166">
            <v>619.68200000000002</v>
          </cell>
          <cell r="CP166">
            <v>94</v>
          </cell>
          <cell r="CQ166">
            <v>0</v>
          </cell>
          <cell r="CR166">
            <v>43.969000000000001</v>
          </cell>
          <cell r="CS166">
            <v>1</v>
          </cell>
          <cell r="CT166">
            <v>1890.018</v>
          </cell>
          <cell r="CU166">
            <v>51</v>
          </cell>
          <cell r="CV166">
            <v>0</v>
          </cell>
          <cell r="CW166">
            <v>44</v>
          </cell>
          <cell r="CX166">
            <v>1.347</v>
          </cell>
          <cell r="CY166">
            <v>0</v>
          </cell>
          <cell r="CZ166">
            <v>3.1509999999999998</v>
          </cell>
          <cell r="DA166">
            <v>0</v>
          </cell>
          <cell r="DB166">
            <v>0</v>
          </cell>
          <cell r="DC166">
            <v>0</v>
          </cell>
          <cell r="DD166">
            <v>0</v>
          </cell>
          <cell r="DE166">
            <v>0</v>
          </cell>
          <cell r="DF166">
            <v>0</v>
          </cell>
          <cell r="DG166">
            <v>2</v>
          </cell>
          <cell r="DH166">
            <v>0</v>
          </cell>
          <cell r="DI166">
            <v>554</v>
          </cell>
          <cell r="DJ166">
            <v>0</v>
          </cell>
          <cell r="DK166">
            <v>130</v>
          </cell>
          <cell r="DL166">
            <v>0</v>
          </cell>
          <cell r="DM166">
            <v>1204.0809999999999</v>
          </cell>
          <cell r="DN166">
            <v>0</v>
          </cell>
          <cell r="DO166">
            <v>0</v>
          </cell>
          <cell r="DP166">
            <v>0</v>
          </cell>
          <cell r="DQ166">
            <v>1866.53</v>
          </cell>
          <cell r="DR166">
            <v>0</v>
          </cell>
          <cell r="DS166">
            <v>0</v>
          </cell>
          <cell r="DT166">
            <v>1866.53</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3.84</v>
          </cell>
          <cell r="EM166">
            <v>164</v>
          </cell>
          <cell r="EN166">
            <v>156.13999999999999</v>
          </cell>
          <cell r="EO166">
            <v>1</v>
          </cell>
          <cell r="EP166" t="str">
            <v>nein, WEG</v>
          </cell>
          <cell r="EQ166"/>
          <cell r="ER166">
            <v>1866.53</v>
          </cell>
          <cell r="ES166"/>
          <cell r="ET166"/>
          <cell r="EU166"/>
          <cell r="EV166">
            <v>9366.2278733229759</v>
          </cell>
          <cell r="EW166">
            <v>93.371305290791156</v>
          </cell>
          <cell r="EX166">
            <v>7135.5695521403295</v>
          </cell>
          <cell r="EY166">
            <v>598.35108367771682</v>
          </cell>
          <cell r="EZ166">
            <v>9507.9330301857062</v>
          </cell>
          <cell r="FA166">
            <v>48.102426721182745</v>
          </cell>
          <cell r="FB166">
            <v>2889.8147764565915</v>
          </cell>
          <cell r="FC166">
            <v>4.3299522047023062</v>
          </cell>
          <cell r="FD166">
            <v>29643.699999999993</v>
          </cell>
        </row>
        <row r="167">
          <cell r="I167">
            <v>2006</v>
          </cell>
          <cell r="J167" t="str">
            <v>Berlin, Lubminer Str. 2-34, Lion-Feuchtwanger-Str. 23-57</v>
          </cell>
          <cell r="K167" t="str">
            <v>Team 02</v>
          </cell>
          <cell r="L167" t="str">
            <v>Team 1 &amp; 2</v>
          </cell>
          <cell r="M167" t="str">
            <v>Klima, Colette</v>
          </cell>
          <cell r="N167" t="str">
            <v>Krause, Jörn Peter</v>
          </cell>
          <cell r="O167" t="str">
            <v>Wroblewski, Silvia</v>
          </cell>
          <cell r="P167" t="str">
            <v>Team KDN / Hilbrecht, Dirk</v>
          </cell>
          <cell r="Q167" t="str">
            <v>Šoš, Petra</v>
          </cell>
          <cell r="R167" t="str">
            <v>3038.001.01</v>
          </cell>
          <cell r="S167" t="str">
            <v>3038.103.01</v>
          </cell>
          <cell r="T167" t="str">
            <v>40</v>
          </cell>
          <cell r="U167" t="str">
            <v>Mietwohnanlage</v>
          </cell>
          <cell r="V167"/>
          <cell r="W167" t="str">
            <v>TN04</v>
          </cell>
          <cell r="X167" t="str">
            <v>Wohnen</v>
          </cell>
          <cell r="Y167" t="str">
            <v>Wohnen</v>
          </cell>
          <cell r="Z167" t="str">
            <v>Berlin</v>
          </cell>
          <cell r="AA167" t="str">
            <v>12619</v>
          </cell>
          <cell r="AB167" t="str">
            <v>Berlin</v>
          </cell>
          <cell r="AC167" t="str">
            <v>Marzahn-Hellersdorf</v>
          </cell>
          <cell r="AD167" t="str">
            <v>Hellersdorf</v>
          </cell>
          <cell r="AE167" t="str">
            <v>Lion-Feuchtwanger-Str. 23</v>
          </cell>
          <cell r="AF167" t="str">
            <v>3038/3038/3038/2006/0012</v>
          </cell>
          <cell r="AG167">
            <v>2006</v>
          </cell>
          <cell r="AH167" t="str">
            <v>LBB12 LBB Fonds 12 Standort 01 Teilgarantie 10</v>
          </cell>
          <cell r="AI167">
            <v>1</v>
          </cell>
          <cell r="AJ167">
            <v>340</v>
          </cell>
          <cell r="AK167">
            <v>0</v>
          </cell>
          <cell r="AL167">
            <v>20216.109999999961</v>
          </cell>
          <cell r="AM167">
            <v>958.97</v>
          </cell>
          <cell r="AN167">
            <v>597.85</v>
          </cell>
          <cell r="AO167">
            <v>597.85</v>
          </cell>
          <cell r="AP167">
            <v>7024</v>
          </cell>
          <cell r="AQ167" t="str">
            <v>3038.103.01</v>
          </cell>
          <cell r="AR167">
            <v>5</v>
          </cell>
          <cell r="AS167">
            <v>35</v>
          </cell>
          <cell r="AT167" t="str">
            <v>WEG</v>
          </cell>
          <cell r="AU167" t="str">
            <v>-</v>
          </cell>
          <cell r="AV167" t="str">
            <v>-</v>
          </cell>
          <cell r="AW167" t="str">
            <v>-</v>
          </cell>
          <cell r="AX167" t="str">
            <v>-</v>
          </cell>
          <cell r="AY167" t="str">
            <v>-</v>
          </cell>
          <cell r="AZ167" t="str">
            <v>-</v>
          </cell>
          <cell r="BA167" t="str">
            <v>-</v>
          </cell>
          <cell r="BB167" t="str">
            <v>-</v>
          </cell>
          <cell r="BC167" t="str">
            <v>-</v>
          </cell>
          <cell r="BD167" t="str">
            <v>-</v>
          </cell>
          <cell r="BE167" t="str">
            <v>-</v>
          </cell>
          <cell r="BF167" t="str">
            <v>-</v>
          </cell>
          <cell r="BG167" t="str">
            <v>-</v>
          </cell>
          <cell r="BH167" t="str">
            <v>-</v>
          </cell>
          <cell r="BI167"/>
          <cell r="BJ167" t="str">
            <v>W</v>
          </cell>
          <cell r="BK167" t="str">
            <v>W</v>
          </cell>
          <cell r="BL167" t="str">
            <v>G</v>
          </cell>
          <cell r="BM167" t="str">
            <v>G</v>
          </cell>
          <cell r="BN167" t="str">
            <v>G</v>
          </cell>
          <cell r="BO167" t="str">
            <v>G</v>
          </cell>
          <cell r="BP167" t="str">
            <v>G</v>
          </cell>
          <cell r="BQ167" t="str">
            <v>entfällt</v>
          </cell>
          <cell r="BR167" t="str">
            <v>entfällt</v>
          </cell>
          <cell r="BS167" t="str">
            <v>entfällt</v>
          </cell>
          <cell r="BT167" t="str">
            <v>entfällt</v>
          </cell>
          <cell r="BU167" t="str">
            <v>entfällt</v>
          </cell>
          <cell r="BV167" t="str">
            <v>entfällt</v>
          </cell>
          <cell r="BW167" t="str">
            <v>entfällt</v>
          </cell>
          <cell r="BX167" t="str">
            <v>entfällt</v>
          </cell>
          <cell r="BY167" t="str">
            <v>entfällt</v>
          </cell>
          <cell r="BZ167">
            <v>74721.779999999955</v>
          </cell>
          <cell r="CA167">
            <v>3.6961502484899471</v>
          </cell>
          <cell r="CB167">
            <v>24337.384999999998</v>
          </cell>
          <cell r="CC167">
            <v>5693.4949999999999</v>
          </cell>
          <cell r="CD167">
            <v>18356.264999999999</v>
          </cell>
          <cell r="CE167">
            <v>5266.29</v>
          </cell>
          <cell r="CF167">
            <v>136.81899999999999</v>
          </cell>
          <cell r="CG167">
            <v>0</v>
          </cell>
          <cell r="CH167">
            <v>535</v>
          </cell>
          <cell r="CI167">
            <v>353.9</v>
          </cell>
          <cell r="CJ167">
            <v>5255.0550000000003</v>
          </cell>
          <cell r="CK167">
            <v>0</v>
          </cell>
          <cell r="CL167">
            <v>0</v>
          </cell>
          <cell r="CM167">
            <v>369.07499999999999</v>
          </cell>
          <cell r="CN167">
            <v>135.702</v>
          </cell>
          <cell r="CO167">
            <v>6555.8040000000001</v>
          </cell>
          <cell r="CP167">
            <v>918</v>
          </cell>
          <cell r="CQ167">
            <v>0</v>
          </cell>
          <cell r="CR167">
            <v>73.325000000000003</v>
          </cell>
          <cell r="CS167">
            <v>2</v>
          </cell>
          <cell r="CT167">
            <v>0</v>
          </cell>
          <cell r="CU167">
            <v>210</v>
          </cell>
          <cell r="CV167">
            <v>0</v>
          </cell>
          <cell r="CW167">
            <v>99</v>
          </cell>
          <cell r="CX167">
            <v>145.40799999999999</v>
          </cell>
          <cell r="CY167">
            <v>117.133</v>
          </cell>
          <cell r="CZ167">
            <v>26.341999999999999</v>
          </cell>
          <cell r="DA167">
            <v>0</v>
          </cell>
          <cell r="DB167">
            <v>0</v>
          </cell>
          <cell r="DC167">
            <v>0</v>
          </cell>
          <cell r="DD167">
            <v>0</v>
          </cell>
          <cell r="DE167">
            <v>0</v>
          </cell>
          <cell r="DF167">
            <v>0</v>
          </cell>
          <cell r="DG167">
            <v>6</v>
          </cell>
          <cell r="DH167">
            <v>0</v>
          </cell>
          <cell r="DI167">
            <v>904</v>
          </cell>
          <cell r="DJ167">
            <v>0</v>
          </cell>
          <cell r="DK167">
            <v>217</v>
          </cell>
          <cell r="DL167">
            <v>0</v>
          </cell>
          <cell r="DM167">
            <v>1055.5730000000001</v>
          </cell>
          <cell r="DN167">
            <v>0</v>
          </cell>
          <cell r="DO167">
            <v>0</v>
          </cell>
          <cell r="DP167">
            <v>0</v>
          </cell>
          <cell r="DQ167">
            <v>4579.7</v>
          </cell>
          <cell r="DR167">
            <v>0</v>
          </cell>
          <cell r="DS167">
            <v>0</v>
          </cell>
          <cell r="DT167">
            <v>4579.7</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8.4</v>
          </cell>
          <cell r="EM167">
            <v>433</v>
          </cell>
          <cell r="EN167">
            <v>439.68</v>
          </cell>
          <cell r="EO167">
            <v>1</v>
          </cell>
          <cell r="EP167" t="str">
            <v>nein, WEG</v>
          </cell>
          <cell r="EQ167"/>
          <cell r="ER167">
            <v>4579.7</v>
          </cell>
          <cell r="ES167"/>
          <cell r="ET167"/>
          <cell r="EU167"/>
          <cell r="EV167">
            <v>23609.104753465563</v>
          </cell>
          <cell r="EW167">
            <v>235.35760152245939</v>
          </cell>
          <cell r="EX167">
            <v>17986.366690046387</v>
          </cell>
          <cell r="EY167">
            <v>1508.2414825857747</v>
          </cell>
          <cell r="EZ167">
            <v>23966.295709923841</v>
          </cell>
          <cell r="FA167">
            <v>121.2500108598568</v>
          </cell>
          <cell r="FB167">
            <v>7284.2494009566462</v>
          </cell>
          <cell r="FC167">
            <v>10.914350639437066</v>
          </cell>
          <cell r="FD167">
            <v>74721.779999999955</v>
          </cell>
        </row>
        <row r="168">
          <cell r="I168">
            <v>2007</v>
          </cell>
          <cell r="J168" t="str">
            <v>Berlin, Boizenburger Str. 59-71</v>
          </cell>
          <cell r="K168" t="str">
            <v>Team 02</v>
          </cell>
          <cell r="L168" t="str">
            <v>Team 1 &amp; 2</v>
          </cell>
          <cell r="M168" t="str">
            <v>Klima, Colette</v>
          </cell>
          <cell r="N168" t="str">
            <v>Krause, Jörn Peter</v>
          </cell>
          <cell r="O168" t="str">
            <v>Perlin, Beate</v>
          </cell>
          <cell r="P168" t="str">
            <v>Team KDN</v>
          </cell>
          <cell r="Q168" t="str">
            <v>Šoš, Petra</v>
          </cell>
          <cell r="R168" t="str">
            <v>3038.001.01</v>
          </cell>
          <cell r="S168" t="str">
            <v>3038.104.01</v>
          </cell>
          <cell r="T168" t="str">
            <v>40</v>
          </cell>
          <cell r="U168" t="str">
            <v>Mietwohnanlage</v>
          </cell>
          <cell r="V168"/>
          <cell r="W168" t="str">
            <v>TN04</v>
          </cell>
          <cell r="X168" t="str">
            <v>Wohnen</v>
          </cell>
          <cell r="Y168" t="str">
            <v>Wohnen</v>
          </cell>
          <cell r="Z168" t="str">
            <v>Berlin</v>
          </cell>
          <cell r="AA168" t="str">
            <v>12619</v>
          </cell>
          <cell r="AB168" t="str">
            <v>Berlin</v>
          </cell>
          <cell r="AC168" t="str">
            <v>Marzahn-Hellersdorf</v>
          </cell>
          <cell r="AD168" t="str">
            <v>Hellersdorf</v>
          </cell>
          <cell r="AE168" t="str">
            <v>Boizenburger Str. 59</v>
          </cell>
          <cell r="AF168" t="str">
            <v>3038/3038/3038/2007/0001</v>
          </cell>
          <cell r="AG168">
            <v>2007</v>
          </cell>
          <cell r="AH168" t="str">
            <v>LBB12 LBB Fonds 12 Standort 01 Teilgarantie 23</v>
          </cell>
          <cell r="AI168">
            <v>1</v>
          </cell>
          <cell r="AJ168">
            <v>64</v>
          </cell>
          <cell r="AK168">
            <v>0</v>
          </cell>
          <cell r="AL168">
            <v>3810.65</v>
          </cell>
          <cell r="AM168">
            <v>895.11</v>
          </cell>
          <cell r="AN168">
            <v>573.74</v>
          </cell>
          <cell r="AO168">
            <v>572.6</v>
          </cell>
          <cell r="AP168">
            <v>7025</v>
          </cell>
          <cell r="AQ168" t="str">
            <v>3038.104.01</v>
          </cell>
          <cell r="AR168">
            <v>5</v>
          </cell>
          <cell r="AS168">
            <v>7</v>
          </cell>
          <cell r="AT168" t="str">
            <v>WEG</v>
          </cell>
          <cell r="AU168" t="str">
            <v>-</v>
          </cell>
          <cell r="AV168" t="str">
            <v>-</v>
          </cell>
          <cell r="AW168" t="str">
            <v>-</v>
          </cell>
          <cell r="AX168" t="str">
            <v>-</v>
          </cell>
          <cell r="AY168" t="str">
            <v>-</v>
          </cell>
          <cell r="AZ168" t="str">
            <v>-</v>
          </cell>
          <cell r="BA168" t="str">
            <v>-</v>
          </cell>
          <cell r="BB168" t="str">
            <v>-</v>
          </cell>
          <cell r="BC168" t="str">
            <v>-</v>
          </cell>
          <cell r="BD168" t="str">
            <v>-</v>
          </cell>
          <cell r="BE168" t="str">
            <v>-</v>
          </cell>
          <cell r="BF168" t="str">
            <v>-</v>
          </cell>
          <cell r="BG168" t="str">
            <v>-</v>
          </cell>
          <cell r="BH168" t="str">
            <v>-</v>
          </cell>
          <cell r="BI168"/>
          <cell r="BJ168" t="str">
            <v>W</v>
          </cell>
          <cell r="BK168" t="str">
            <v>W</v>
          </cell>
          <cell r="BL168" t="str">
            <v>G</v>
          </cell>
          <cell r="BM168" t="str">
            <v>G</v>
          </cell>
          <cell r="BN168" t="str">
            <v>G</v>
          </cell>
          <cell r="BO168" t="str">
            <v>G</v>
          </cell>
          <cell r="BP168" t="str">
            <v>G</v>
          </cell>
          <cell r="BQ168" t="str">
            <v>entfällt</v>
          </cell>
          <cell r="BR168" t="str">
            <v>entfällt</v>
          </cell>
          <cell r="BS168" t="str">
            <v>entfällt</v>
          </cell>
          <cell r="BT168" t="str">
            <v>entfällt</v>
          </cell>
          <cell r="BU168" t="str">
            <v>entfällt</v>
          </cell>
          <cell r="BV168" t="str">
            <v>entfällt</v>
          </cell>
          <cell r="BW168" t="str">
            <v>entfällt</v>
          </cell>
          <cell r="BX168" t="str">
            <v>entfällt</v>
          </cell>
          <cell r="BY168" t="str">
            <v>entfällt</v>
          </cell>
          <cell r="BZ168">
            <v>14378.029999999999</v>
          </cell>
          <cell r="CA168">
            <v>3.7731174471546844</v>
          </cell>
          <cell r="CB168">
            <v>4733.7299999999996</v>
          </cell>
          <cell r="CC168">
            <v>1104.5619999999999</v>
          </cell>
          <cell r="CD168">
            <v>3550.4059999999999</v>
          </cell>
          <cell r="CE168">
            <v>523.25199999999995</v>
          </cell>
          <cell r="CF168">
            <v>445.44</v>
          </cell>
          <cell r="CG168">
            <v>0</v>
          </cell>
          <cell r="CH168">
            <v>39</v>
          </cell>
          <cell r="CI168">
            <v>0</v>
          </cell>
          <cell r="CJ168">
            <v>1927.76</v>
          </cell>
          <cell r="CK168">
            <v>0</v>
          </cell>
          <cell r="CL168">
            <v>0</v>
          </cell>
          <cell r="CM168">
            <v>17.879000000000001</v>
          </cell>
          <cell r="CN168">
            <v>0</v>
          </cell>
          <cell r="CO168">
            <v>604.98500000000001</v>
          </cell>
          <cell r="CP168">
            <v>89</v>
          </cell>
          <cell r="CQ168">
            <v>0</v>
          </cell>
          <cell r="CR168">
            <v>38.243000000000002</v>
          </cell>
          <cell r="CS168">
            <v>0</v>
          </cell>
          <cell r="CT168">
            <v>0</v>
          </cell>
          <cell r="CU168">
            <v>18</v>
          </cell>
          <cell r="CV168">
            <v>0</v>
          </cell>
          <cell r="CW168">
            <v>0</v>
          </cell>
          <cell r="CX168">
            <v>18.471</v>
          </cell>
          <cell r="CY168">
            <v>60.298000000000002</v>
          </cell>
          <cell r="CZ168">
            <v>0</v>
          </cell>
          <cell r="DA168">
            <v>0</v>
          </cell>
          <cell r="DB168">
            <v>0</v>
          </cell>
          <cell r="DC168">
            <v>0</v>
          </cell>
          <cell r="DD168">
            <v>0</v>
          </cell>
          <cell r="DE168">
            <v>0</v>
          </cell>
          <cell r="DF168">
            <v>0</v>
          </cell>
          <cell r="DG168">
            <v>1</v>
          </cell>
          <cell r="DH168">
            <v>0</v>
          </cell>
          <cell r="DI168">
            <v>146</v>
          </cell>
          <cell r="DJ168">
            <v>0</v>
          </cell>
          <cell r="DK168">
            <v>15</v>
          </cell>
          <cell r="DL168">
            <v>0</v>
          </cell>
          <cell r="DM168">
            <v>534.76300000000003</v>
          </cell>
          <cell r="DN168">
            <v>0</v>
          </cell>
          <cell r="DO168">
            <v>0</v>
          </cell>
          <cell r="DP168">
            <v>0</v>
          </cell>
          <cell r="DQ168">
            <v>835.25</v>
          </cell>
          <cell r="DR168">
            <v>0</v>
          </cell>
          <cell r="DS168">
            <v>0</v>
          </cell>
          <cell r="DT168">
            <v>835.25</v>
          </cell>
          <cell r="DU168">
            <v>0</v>
          </cell>
          <cell r="DV168">
            <v>0</v>
          </cell>
          <cell r="DW168">
            <v>0</v>
          </cell>
          <cell r="DX168">
            <v>0</v>
          </cell>
          <cell r="DY168">
            <v>0</v>
          </cell>
          <cell r="DZ168">
            <v>0</v>
          </cell>
          <cell r="EA168">
            <v>0</v>
          </cell>
          <cell r="EB168">
            <v>0</v>
          </cell>
          <cell r="EC168">
            <v>0</v>
          </cell>
          <cell r="ED168">
            <v>0</v>
          </cell>
          <cell r="EE168">
            <v>0</v>
          </cell>
          <cell r="EF168">
            <v>0</v>
          </cell>
          <cell r="EG168">
            <v>0</v>
          </cell>
          <cell r="EH168">
            <v>0</v>
          </cell>
          <cell r="EI168">
            <v>0</v>
          </cell>
          <cell r="EJ168">
            <v>0</v>
          </cell>
          <cell r="EK168">
            <v>0</v>
          </cell>
          <cell r="EL168">
            <v>1.68</v>
          </cell>
          <cell r="EM168">
            <v>64</v>
          </cell>
          <cell r="EN168">
            <v>67.45</v>
          </cell>
          <cell r="EO168">
            <v>1</v>
          </cell>
          <cell r="EP168" t="str">
            <v>nein, WEG</v>
          </cell>
          <cell r="EQ168"/>
          <cell r="ER168">
            <v>835.25</v>
          </cell>
          <cell r="ES168"/>
          <cell r="ET168"/>
          <cell r="EU168"/>
          <cell r="EV168">
            <v>4542.8845032662584</v>
          </cell>
          <cell r="EW168">
            <v>45.287714712068805</v>
          </cell>
          <cell r="EX168">
            <v>3460.9523469661426</v>
          </cell>
          <cell r="EY168">
            <v>290.21713995387631</v>
          </cell>
          <cell r="EZ168">
            <v>4611.6154982677936</v>
          </cell>
          <cell r="FA168">
            <v>23.331032714201239</v>
          </cell>
          <cell r="FB168">
            <v>1401.6416152617983</v>
          </cell>
          <cell r="FC168">
            <v>2.1001488578610603</v>
          </cell>
          <cell r="FD168">
            <v>14378.03</v>
          </cell>
        </row>
        <row r="169">
          <cell r="I169">
            <v>2011</v>
          </cell>
          <cell r="J169" t="str">
            <v>Berlin, Tollensestr. 1-39, Teterower Ring 2-62</v>
          </cell>
          <cell r="K169" t="str">
            <v>Team 02</v>
          </cell>
          <cell r="L169" t="str">
            <v>Team 1 &amp; 2</v>
          </cell>
          <cell r="M169" t="str">
            <v>Klima, Colette</v>
          </cell>
          <cell r="N169" t="str">
            <v>Krause, Jörn Peter</v>
          </cell>
          <cell r="O169" t="str">
            <v>Wroblewski, Silvia</v>
          </cell>
          <cell r="P169" t="str">
            <v>Team KDN / Hilbrecht, Dirk</v>
          </cell>
          <cell r="Q169" t="str">
            <v>Šoš, Petra</v>
          </cell>
          <cell r="R169" t="str">
            <v>3038.001.01</v>
          </cell>
          <cell r="S169" t="str">
            <v>3038.105.01</v>
          </cell>
          <cell r="T169" t="str">
            <v>40</v>
          </cell>
          <cell r="U169" t="str">
            <v>Mietwohnanlage</v>
          </cell>
          <cell r="V169"/>
          <cell r="W169" t="str">
            <v>TN04</v>
          </cell>
          <cell r="X169" t="str">
            <v>Wohnen</v>
          </cell>
          <cell r="Y169" t="str">
            <v>Wohnen</v>
          </cell>
          <cell r="Z169" t="str">
            <v>Berlin</v>
          </cell>
          <cell r="AA169" t="str">
            <v>12619</v>
          </cell>
          <cell r="AB169" t="str">
            <v>Berlin</v>
          </cell>
          <cell r="AC169" t="str">
            <v>Marzahn-Hellersdorf</v>
          </cell>
          <cell r="AD169" t="str">
            <v>Hellersdorf</v>
          </cell>
          <cell r="AE169" t="str">
            <v>Teterower Ring 10</v>
          </cell>
          <cell r="AF169" t="str">
            <v>3038/3038/3038/2011/0010</v>
          </cell>
          <cell r="AG169">
            <v>2011</v>
          </cell>
          <cell r="AH169" t="str">
            <v>LBB12 LBB Fonds 12 Standort 01 Teilgarantie 01</v>
          </cell>
          <cell r="AI169">
            <v>1</v>
          </cell>
          <cell r="AJ169">
            <v>526</v>
          </cell>
          <cell r="AK169">
            <v>0</v>
          </cell>
          <cell r="AL169">
            <v>31226.260000000289</v>
          </cell>
          <cell r="AM169">
            <v>572.82999999999993</v>
          </cell>
          <cell r="AN169">
            <v>301.39999999999998</v>
          </cell>
          <cell r="AO169">
            <v>300.64</v>
          </cell>
          <cell r="AP169">
            <v>7029</v>
          </cell>
          <cell r="AQ169" t="str">
            <v>3038.105.01</v>
          </cell>
          <cell r="AR169">
            <v>6</v>
          </cell>
          <cell r="AS169">
            <v>48</v>
          </cell>
          <cell r="AT169" t="str">
            <v>WEG</v>
          </cell>
          <cell r="AU169" t="str">
            <v>-</v>
          </cell>
          <cell r="AV169" t="str">
            <v>-</v>
          </cell>
          <cell r="AW169" t="str">
            <v>-</v>
          </cell>
          <cell r="AX169" t="str">
            <v>-</v>
          </cell>
          <cell r="AY169" t="str">
            <v>-</v>
          </cell>
          <cell r="AZ169" t="str">
            <v>-</v>
          </cell>
          <cell r="BA169" t="str">
            <v>-</v>
          </cell>
          <cell r="BB169" t="str">
            <v>-</v>
          </cell>
          <cell r="BC169" t="str">
            <v>-</v>
          </cell>
          <cell r="BD169" t="str">
            <v>-</v>
          </cell>
          <cell r="BE169" t="str">
            <v>-</v>
          </cell>
          <cell r="BF169" t="str">
            <v>-</v>
          </cell>
          <cell r="BG169" t="str">
            <v>-</v>
          </cell>
          <cell r="BH169" t="str">
            <v>-</v>
          </cell>
          <cell r="BI169"/>
          <cell r="BJ169" t="str">
            <v>W</v>
          </cell>
          <cell r="BK169" t="str">
            <v>W</v>
          </cell>
          <cell r="BL169" t="str">
            <v>G</v>
          </cell>
          <cell r="BM169" t="str">
            <v>G</v>
          </cell>
          <cell r="BN169" t="str">
            <v>G</v>
          </cell>
          <cell r="BO169" t="str">
            <v>G</v>
          </cell>
          <cell r="BP169" t="str">
            <v>G</v>
          </cell>
          <cell r="BQ169" t="str">
            <v>entfällt</v>
          </cell>
          <cell r="BR169" t="str">
            <v>entfällt</v>
          </cell>
          <cell r="BS169" t="str">
            <v>entfällt</v>
          </cell>
          <cell r="BT169" t="str">
            <v>entfällt</v>
          </cell>
          <cell r="BU169" t="str">
            <v>entfällt</v>
          </cell>
          <cell r="BV169" t="str">
            <v>entfällt</v>
          </cell>
          <cell r="BW169" t="str">
            <v>entfällt</v>
          </cell>
          <cell r="BX169" t="str">
            <v>entfällt</v>
          </cell>
          <cell r="BY169" t="str">
            <v>entfällt</v>
          </cell>
          <cell r="BZ169">
            <v>111855.5400000001</v>
          </cell>
          <cell r="CA169">
            <v>3.5820985286101843</v>
          </cell>
          <cell r="CB169">
            <v>25068.751</v>
          </cell>
          <cell r="CC169">
            <v>7383.018</v>
          </cell>
          <cell r="CD169">
            <v>16580.759999999998</v>
          </cell>
          <cell r="CE169">
            <v>5499.71</v>
          </cell>
          <cell r="CF169">
            <v>198.8</v>
          </cell>
          <cell r="CG169">
            <v>0</v>
          </cell>
          <cell r="CH169">
            <v>439</v>
          </cell>
          <cell r="CI169">
            <v>637.38</v>
          </cell>
          <cell r="CJ169">
            <v>4576.7700000000004</v>
          </cell>
          <cell r="CK169">
            <v>0</v>
          </cell>
          <cell r="CL169">
            <v>187.41</v>
          </cell>
          <cell r="CM169">
            <v>195.67</v>
          </cell>
          <cell r="CN169">
            <v>333.08</v>
          </cell>
          <cell r="CO169">
            <v>4689.55</v>
          </cell>
          <cell r="CP169">
            <v>620</v>
          </cell>
          <cell r="CQ169">
            <v>0</v>
          </cell>
          <cell r="CR169">
            <v>131.32</v>
          </cell>
          <cell r="CS169">
            <v>2</v>
          </cell>
          <cell r="CT169">
            <v>840.91</v>
          </cell>
          <cell r="CU169">
            <v>197</v>
          </cell>
          <cell r="CV169">
            <v>0</v>
          </cell>
          <cell r="CW169">
            <v>85</v>
          </cell>
          <cell r="CX169">
            <v>108.87</v>
          </cell>
          <cell r="CY169">
            <v>67.14</v>
          </cell>
          <cell r="CZ169">
            <v>16.37</v>
          </cell>
          <cell r="DA169">
            <v>0</v>
          </cell>
          <cell r="DB169">
            <v>0</v>
          </cell>
          <cell r="DC169">
            <v>0</v>
          </cell>
          <cell r="DD169">
            <v>0</v>
          </cell>
          <cell r="DE169">
            <v>0</v>
          </cell>
          <cell r="DF169">
            <v>0</v>
          </cell>
          <cell r="DG169">
            <v>27</v>
          </cell>
          <cell r="DH169">
            <v>0</v>
          </cell>
          <cell r="DI169">
            <v>965</v>
          </cell>
          <cell r="DJ169">
            <v>0</v>
          </cell>
          <cell r="DK169">
            <v>233</v>
          </cell>
          <cell r="DL169">
            <v>0</v>
          </cell>
          <cell r="DM169">
            <v>2025.04</v>
          </cell>
          <cell r="DN169">
            <v>0</v>
          </cell>
          <cell r="DO169">
            <v>0</v>
          </cell>
          <cell r="DP169">
            <v>0</v>
          </cell>
          <cell r="DQ169">
            <v>6641.15</v>
          </cell>
          <cell r="DR169">
            <v>0</v>
          </cell>
          <cell r="DS169">
            <v>0</v>
          </cell>
          <cell r="DT169">
            <v>6641.15</v>
          </cell>
          <cell r="DU169">
            <v>0</v>
          </cell>
          <cell r="DV169">
            <v>0</v>
          </cell>
          <cell r="DW169">
            <v>0</v>
          </cell>
          <cell r="DX169">
            <v>0</v>
          </cell>
          <cell r="DY169">
            <v>0</v>
          </cell>
          <cell r="DZ169">
            <v>0</v>
          </cell>
          <cell r="EA169">
            <v>0</v>
          </cell>
          <cell r="EB169">
            <v>0</v>
          </cell>
          <cell r="EC169">
            <v>0</v>
          </cell>
          <cell r="ED169">
            <v>0</v>
          </cell>
          <cell r="EE169">
            <v>0</v>
          </cell>
          <cell r="EF169">
            <v>0</v>
          </cell>
          <cell r="EG169">
            <v>0</v>
          </cell>
          <cell r="EH169">
            <v>0</v>
          </cell>
          <cell r="EI169">
            <v>0</v>
          </cell>
          <cell r="EJ169">
            <v>0</v>
          </cell>
          <cell r="EK169">
            <v>0</v>
          </cell>
          <cell r="EL169">
            <v>18.239999999999998</v>
          </cell>
          <cell r="EM169">
            <v>471</v>
          </cell>
          <cell r="EN169">
            <v>526.66999999999996</v>
          </cell>
          <cell r="EO169">
            <v>1</v>
          </cell>
          <cell r="EP169" t="str">
            <v>nein, WEG</v>
          </cell>
          <cell r="EQ169"/>
          <cell r="ER169">
            <v>6641.15</v>
          </cell>
          <cell r="ES169"/>
          <cell r="ET169"/>
          <cell r="EU169"/>
          <cell r="EV169">
            <v>35341.893101522219</v>
          </cell>
          <cell r="EW169">
            <v>352.32099143515529</v>
          </cell>
          <cell r="EX169">
            <v>26924.877308238025</v>
          </cell>
          <cell r="EY169">
            <v>2257.7776584689586</v>
          </cell>
          <cell r="EZ169">
            <v>35876.593791438303</v>
          </cell>
          <cell r="FA169">
            <v>181.50645554395473</v>
          </cell>
          <cell r="FB169">
            <v>10904.232343483833</v>
          </cell>
          <cell r="FC169">
            <v>16.338349869657549</v>
          </cell>
          <cell r="FD169">
            <v>111855.54000000012</v>
          </cell>
        </row>
        <row r="170">
          <cell r="I170">
            <v>2013</v>
          </cell>
          <cell r="J170" t="str">
            <v>Berlin, Luzinstr. 2-34, Ehm-Welk-Str. 30-54</v>
          </cell>
          <cell r="K170" t="str">
            <v>Team 02</v>
          </cell>
          <cell r="L170" t="str">
            <v>Team 1 &amp; 2</v>
          </cell>
          <cell r="M170" t="str">
            <v>Klima, Colette</v>
          </cell>
          <cell r="N170" t="str">
            <v>Krause, Jörn Peter</v>
          </cell>
          <cell r="O170" t="str">
            <v>Swillus, Ronny</v>
          </cell>
          <cell r="P170" t="str">
            <v>Team KDN / Hilbrecht, Dirk</v>
          </cell>
          <cell r="Q170" t="str">
            <v>Šoš, Petra</v>
          </cell>
          <cell r="R170" t="str">
            <v>3038.001.01</v>
          </cell>
          <cell r="S170" t="str">
            <v>3038.106.01</v>
          </cell>
          <cell r="T170" t="str">
            <v>40</v>
          </cell>
          <cell r="U170" t="str">
            <v>Mietwohnanlage</v>
          </cell>
          <cell r="V170"/>
          <cell r="W170" t="str">
            <v>TN04</v>
          </cell>
          <cell r="X170" t="str">
            <v>Wohnen</v>
          </cell>
          <cell r="Y170" t="str">
            <v>Wohnen</v>
          </cell>
          <cell r="Z170" t="str">
            <v>Berlin</v>
          </cell>
          <cell r="AA170" t="str">
            <v>12619</v>
          </cell>
          <cell r="AB170" t="str">
            <v>Berlin</v>
          </cell>
          <cell r="AC170" t="str">
            <v>Marzahn-Hellersdorf</v>
          </cell>
          <cell r="AD170" t="str">
            <v>Hellersdorf</v>
          </cell>
          <cell r="AE170" t="str">
            <v>Ehm-Welk-Str. 30</v>
          </cell>
          <cell r="AF170" t="str">
            <v>3038/3038/3038/2013/0016</v>
          </cell>
          <cell r="AG170">
            <v>2013</v>
          </cell>
          <cell r="AH170" t="str">
            <v>LBB12 LBB Fonds 12 Standort 01 Teilgarantie 09</v>
          </cell>
          <cell r="AI170">
            <v>1</v>
          </cell>
          <cell r="AJ170">
            <v>369</v>
          </cell>
          <cell r="AK170">
            <v>0</v>
          </cell>
          <cell r="AL170">
            <v>21331.519999999957</v>
          </cell>
          <cell r="AM170">
            <v>540.37</v>
          </cell>
          <cell r="AN170">
            <v>347.24</v>
          </cell>
          <cell r="AO170">
            <v>347.24</v>
          </cell>
          <cell r="AP170">
            <v>7031</v>
          </cell>
          <cell r="AQ170" t="str">
            <v>3038.106.01</v>
          </cell>
          <cell r="AR170">
            <v>6</v>
          </cell>
          <cell r="AS170">
            <v>30</v>
          </cell>
          <cell r="AT170" t="str">
            <v>WEG</v>
          </cell>
          <cell r="AU170" t="str">
            <v>-</v>
          </cell>
          <cell r="AV170" t="str">
            <v>-</v>
          </cell>
          <cell r="AW170" t="str">
            <v>-</v>
          </cell>
          <cell r="AX170" t="str">
            <v>-</v>
          </cell>
          <cell r="AY170" t="str">
            <v>-</v>
          </cell>
          <cell r="AZ170" t="str">
            <v>-</v>
          </cell>
          <cell r="BA170" t="str">
            <v>-</v>
          </cell>
          <cell r="BB170" t="str">
            <v>-</v>
          </cell>
          <cell r="BC170" t="str">
            <v>-</v>
          </cell>
          <cell r="BD170" t="str">
            <v>-</v>
          </cell>
          <cell r="BE170" t="str">
            <v>-</v>
          </cell>
          <cell r="BF170" t="str">
            <v>-</v>
          </cell>
          <cell r="BG170" t="str">
            <v>-</v>
          </cell>
          <cell r="BH170" t="str">
            <v>-</v>
          </cell>
          <cell r="BI170"/>
          <cell r="BJ170" t="str">
            <v>W</v>
          </cell>
          <cell r="BK170" t="str">
            <v>W</v>
          </cell>
          <cell r="BL170" t="str">
            <v>G</v>
          </cell>
          <cell r="BM170" t="str">
            <v>G</v>
          </cell>
          <cell r="BN170" t="str">
            <v>G</v>
          </cell>
          <cell r="BO170" t="str">
            <v>G</v>
          </cell>
          <cell r="BP170" t="str">
            <v>G</v>
          </cell>
          <cell r="BQ170" t="str">
            <v>entfällt</v>
          </cell>
          <cell r="BR170" t="str">
            <v>entfällt</v>
          </cell>
          <cell r="BS170" t="str">
            <v>entfällt</v>
          </cell>
          <cell r="BT170" t="str">
            <v>entfällt</v>
          </cell>
          <cell r="BU170" t="str">
            <v>entfällt</v>
          </cell>
          <cell r="BV170" t="str">
            <v>entfällt</v>
          </cell>
          <cell r="BW170" t="str">
            <v>entfällt</v>
          </cell>
          <cell r="BX170" t="str">
            <v>entfällt</v>
          </cell>
          <cell r="BY170" t="str">
            <v>entfällt</v>
          </cell>
          <cell r="BZ170">
            <v>76648.319999999978</v>
          </cell>
          <cell r="CA170">
            <v>3.5931954216108433</v>
          </cell>
          <cell r="CB170">
            <v>14093.986000000001</v>
          </cell>
          <cell r="CC170">
            <v>4679.8379999999997</v>
          </cell>
          <cell r="CD170">
            <v>9215.6650000000009</v>
          </cell>
          <cell r="CE170">
            <v>3802.7689999999998</v>
          </cell>
          <cell r="CF170">
            <v>600.47199999999998</v>
          </cell>
          <cell r="CG170">
            <v>0</v>
          </cell>
          <cell r="CH170">
            <v>164</v>
          </cell>
          <cell r="CI170">
            <v>362.262</v>
          </cell>
          <cell r="CJ170">
            <v>2901.13</v>
          </cell>
          <cell r="CK170">
            <v>0</v>
          </cell>
          <cell r="CL170">
            <v>0</v>
          </cell>
          <cell r="CM170">
            <v>234.96</v>
          </cell>
          <cell r="CN170">
            <v>0</v>
          </cell>
          <cell r="CO170">
            <v>1199.0119999999999</v>
          </cell>
          <cell r="CP170">
            <v>187</v>
          </cell>
          <cell r="CQ170">
            <v>0</v>
          </cell>
          <cell r="CR170">
            <v>134.20699999999999</v>
          </cell>
          <cell r="CS170">
            <v>2</v>
          </cell>
          <cell r="CT170">
            <v>0</v>
          </cell>
          <cell r="CU170">
            <v>85</v>
          </cell>
          <cell r="CV170">
            <v>0</v>
          </cell>
          <cell r="CW170">
            <v>15</v>
          </cell>
          <cell r="CX170">
            <v>46.634</v>
          </cell>
          <cell r="CY170">
            <v>108.532</v>
          </cell>
          <cell r="CZ170">
            <v>15.183999999999999</v>
          </cell>
          <cell r="DA170">
            <v>0</v>
          </cell>
          <cell r="DB170">
            <v>0</v>
          </cell>
          <cell r="DC170">
            <v>0</v>
          </cell>
          <cell r="DD170">
            <v>0</v>
          </cell>
          <cell r="DE170">
            <v>0</v>
          </cell>
          <cell r="DF170">
            <v>0</v>
          </cell>
          <cell r="DG170">
            <v>1</v>
          </cell>
          <cell r="DH170">
            <v>0</v>
          </cell>
          <cell r="DI170">
            <v>811</v>
          </cell>
          <cell r="DJ170">
            <v>0</v>
          </cell>
          <cell r="DK170">
            <v>238</v>
          </cell>
          <cell r="DL170">
            <v>0</v>
          </cell>
          <cell r="DM170">
            <v>2019.9839999999999</v>
          </cell>
          <cell r="DN170">
            <v>0</v>
          </cell>
          <cell r="DO170">
            <v>0</v>
          </cell>
          <cell r="DP170">
            <v>0</v>
          </cell>
          <cell r="DQ170">
            <v>1872.44</v>
          </cell>
          <cell r="DR170">
            <v>67.11</v>
          </cell>
          <cell r="DS170">
            <v>0</v>
          </cell>
          <cell r="DT170">
            <v>1939.55</v>
          </cell>
          <cell r="DU170">
            <v>0</v>
          </cell>
          <cell r="DV170">
            <v>0</v>
          </cell>
          <cell r="DW170">
            <v>0</v>
          </cell>
          <cell r="DX170">
            <v>0</v>
          </cell>
          <cell r="DY170">
            <v>0</v>
          </cell>
          <cell r="DZ170">
            <v>0</v>
          </cell>
          <cell r="EA170">
            <v>2576.79</v>
          </cell>
          <cell r="EB170">
            <v>8.7799999999999994</v>
          </cell>
          <cell r="EC170">
            <v>66.430000000000007</v>
          </cell>
          <cell r="ED170">
            <v>0</v>
          </cell>
          <cell r="EE170">
            <v>0</v>
          </cell>
          <cell r="EF170">
            <v>2652</v>
          </cell>
          <cell r="EG170">
            <v>0</v>
          </cell>
          <cell r="EH170">
            <v>0</v>
          </cell>
          <cell r="EI170">
            <v>0</v>
          </cell>
          <cell r="EJ170">
            <v>0</v>
          </cell>
          <cell r="EK170">
            <v>0</v>
          </cell>
          <cell r="EL170">
            <v>11.4</v>
          </cell>
          <cell r="EM170">
            <v>329</v>
          </cell>
          <cell r="EN170">
            <v>396.26</v>
          </cell>
          <cell r="EO170">
            <v>1</v>
          </cell>
          <cell r="EP170" t="str">
            <v>nein, WEG</v>
          </cell>
          <cell r="EQ170"/>
          <cell r="ER170">
            <v>1939.55</v>
          </cell>
          <cell r="ES170"/>
          <cell r="ET170"/>
          <cell r="EU170"/>
          <cell r="EV170">
            <v>24217.814619206743</v>
          </cell>
          <cell r="EW170">
            <v>241.42578985572828</v>
          </cell>
          <cell r="EX170">
            <v>18450.106377230528</v>
          </cell>
          <cell r="EY170">
            <v>1547.1282375032945</v>
          </cell>
          <cell r="EZ170">
            <v>24584.214974387258</v>
          </cell>
          <cell r="FA170">
            <v>124.37618097949195</v>
          </cell>
          <cell r="FB170">
            <v>7472.0580671971875</v>
          </cell>
          <cell r="FC170">
            <v>11.195753639752388</v>
          </cell>
          <cell r="FD170">
            <v>76648.319999999978</v>
          </cell>
        </row>
        <row r="171">
          <cell r="I171">
            <v>2014</v>
          </cell>
          <cell r="J171" t="str">
            <v>Berlin, Kummerower Ring 2-24, Ehm-Welk-Str. 1-57</v>
          </cell>
          <cell r="K171" t="str">
            <v>Team 02</v>
          </cell>
          <cell r="L171" t="str">
            <v>Team 1 &amp; 2</v>
          </cell>
          <cell r="M171" t="str">
            <v>Klima, Colette</v>
          </cell>
          <cell r="N171" t="str">
            <v>Krause, Jörn Peter</v>
          </cell>
          <cell r="O171" t="str">
            <v>Wroblewski, Silvia</v>
          </cell>
          <cell r="P171" t="str">
            <v>Team KDN / Hilbrecht, Dirk</v>
          </cell>
          <cell r="Q171" t="str">
            <v>Šoš, Petra</v>
          </cell>
          <cell r="R171" t="str">
            <v>3038.001.01</v>
          </cell>
          <cell r="S171" t="str">
            <v>3038.107.01</v>
          </cell>
          <cell r="T171" t="str">
            <v>40</v>
          </cell>
          <cell r="U171" t="str">
            <v>Mietwohnanlage</v>
          </cell>
          <cell r="V171"/>
          <cell r="W171" t="str">
            <v>TN04</v>
          </cell>
          <cell r="X171" t="str">
            <v>Wohnen</v>
          </cell>
          <cell r="Y171" t="str">
            <v>Wohnen</v>
          </cell>
          <cell r="Z171" t="str">
            <v>Berlin</v>
          </cell>
          <cell r="AA171" t="str">
            <v>12619</v>
          </cell>
          <cell r="AB171" t="str">
            <v>Berlin</v>
          </cell>
          <cell r="AC171" t="str">
            <v>Marzahn-Hellersdorf</v>
          </cell>
          <cell r="AD171" t="str">
            <v>Hellersdorf</v>
          </cell>
          <cell r="AE171" t="str">
            <v>Ehm-Welk-Str. 1</v>
          </cell>
          <cell r="AF171" t="str">
            <v>3038/3038/3038/2014/0001</v>
          </cell>
          <cell r="AG171">
            <v>2014</v>
          </cell>
          <cell r="AH171" t="str">
            <v>LBB12 LBB Fonds 12 Standort 01 Teilgarantie 17</v>
          </cell>
          <cell r="AI171">
            <v>1</v>
          </cell>
          <cell r="AJ171">
            <v>490</v>
          </cell>
          <cell r="AK171">
            <v>0</v>
          </cell>
          <cell r="AL171">
            <v>26814.189999999868</v>
          </cell>
          <cell r="AM171">
            <v>602.79999999999995</v>
          </cell>
          <cell r="AN171">
            <v>370.8</v>
          </cell>
          <cell r="AO171">
            <v>370.8</v>
          </cell>
          <cell r="AP171">
            <v>7032</v>
          </cell>
          <cell r="AQ171" t="str">
            <v>3038.107.01</v>
          </cell>
          <cell r="AR171">
            <v>6</v>
          </cell>
          <cell r="AS171">
            <v>38</v>
          </cell>
          <cell r="AT171" t="str">
            <v>WEG</v>
          </cell>
          <cell r="AU171" t="str">
            <v>-</v>
          </cell>
          <cell r="AV171" t="str">
            <v>-</v>
          </cell>
          <cell r="AW171" t="str">
            <v>-</v>
          </cell>
          <cell r="AX171" t="str">
            <v>-</v>
          </cell>
          <cell r="AY171" t="str">
            <v>-</v>
          </cell>
          <cell r="AZ171" t="str">
            <v>-</v>
          </cell>
          <cell r="BA171" t="str">
            <v>-</v>
          </cell>
          <cell r="BB171" t="str">
            <v>-</v>
          </cell>
          <cell r="BC171" t="str">
            <v>-</v>
          </cell>
          <cell r="BD171" t="str">
            <v>-</v>
          </cell>
          <cell r="BE171" t="str">
            <v>-</v>
          </cell>
          <cell r="BF171" t="str">
            <v>-</v>
          </cell>
          <cell r="BG171" t="str">
            <v>-</v>
          </cell>
          <cell r="BH171" t="str">
            <v>-</v>
          </cell>
          <cell r="BI171"/>
          <cell r="BJ171" t="str">
            <v>W</v>
          </cell>
          <cell r="BK171" t="str">
            <v>W</v>
          </cell>
          <cell r="BL171" t="str">
            <v>G</v>
          </cell>
          <cell r="BM171" t="str">
            <v>G</v>
          </cell>
          <cell r="BN171" t="str">
            <v>G</v>
          </cell>
          <cell r="BO171" t="str">
            <v>G</v>
          </cell>
          <cell r="BP171" t="str">
            <v>G</v>
          </cell>
          <cell r="BQ171" t="str">
            <v>entfällt</v>
          </cell>
          <cell r="BR171" t="str">
            <v>entfällt</v>
          </cell>
          <cell r="BS171" t="str">
            <v>entfällt</v>
          </cell>
          <cell r="BT171" t="str">
            <v>entfällt</v>
          </cell>
          <cell r="BU171" t="str">
            <v>entfällt</v>
          </cell>
          <cell r="BV171" t="str">
            <v>entfällt</v>
          </cell>
          <cell r="BW171" t="str">
            <v>entfällt</v>
          </cell>
          <cell r="BX171" t="str">
            <v>entfällt</v>
          </cell>
          <cell r="BY171" t="str">
            <v>entfällt</v>
          </cell>
          <cell r="BZ171">
            <v>99084.059999999939</v>
          </cell>
          <cell r="CA171">
            <v>3.6952098870038745</v>
          </cell>
          <cell r="CB171">
            <v>19297.343000000001</v>
          </cell>
          <cell r="CC171">
            <v>5786.1220000000003</v>
          </cell>
          <cell r="CD171">
            <v>13123.913</v>
          </cell>
          <cell r="CE171">
            <v>2322.4859999999999</v>
          </cell>
          <cell r="CF171">
            <v>264.65499999999997</v>
          </cell>
          <cell r="CG171">
            <v>0</v>
          </cell>
          <cell r="CH171">
            <v>489</v>
          </cell>
          <cell r="CI171">
            <v>514.88199999999995</v>
          </cell>
          <cell r="CJ171">
            <v>2299.7570000000001</v>
          </cell>
          <cell r="CK171">
            <v>0</v>
          </cell>
          <cell r="CL171">
            <v>0</v>
          </cell>
          <cell r="CM171">
            <v>322.49099999999999</v>
          </cell>
          <cell r="CN171">
            <v>400.39499999999998</v>
          </cell>
          <cell r="CO171">
            <v>6677.0889999999999</v>
          </cell>
          <cell r="CP171">
            <v>983</v>
          </cell>
          <cell r="CQ171">
            <v>0</v>
          </cell>
          <cell r="CR171">
            <v>85.037000000000006</v>
          </cell>
          <cell r="CS171">
            <v>0</v>
          </cell>
          <cell r="CT171">
            <v>0</v>
          </cell>
          <cell r="CU171">
            <v>121</v>
          </cell>
          <cell r="CV171">
            <v>0</v>
          </cell>
          <cell r="CW171">
            <v>57</v>
          </cell>
          <cell r="CX171">
            <v>18.492000000000001</v>
          </cell>
          <cell r="CY171">
            <v>175.49700000000001</v>
          </cell>
          <cell r="CZ171">
            <v>3.6240000000000001</v>
          </cell>
          <cell r="DA171">
            <v>0</v>
          </cell>
          <cell r="DB171">
            <v>0</v>
          </cell>
          <cell r="DC171">
            <v>0</v>
          </cell>
          <cell r="DD171">
            <v>0</v>
          </cell>
          <cell r="DE171">
            <v>0</v>
          </cell>
          <cell r="DF171">
            <v>0</v>
          </cell>
          <cell r="DG171">
            <v>1</v>
          </cell>
          <cell r="DH171">
            <v>0</v>
          </cell>
          <cell r="DI171">
            <v>641</v>
          </cell>
          <cell r="DJ171">
            <v>0</v>
          </cell>
          <cell r="DK171">
            <v>144</v>
          </cell>
          <cell r="DL171">
            <v>0</v>
          </cell>
          <cell r="DM171">
            <v>1791.579</v>
          </cell>
          <cell r="DN171">
            <v>0</v>
          </cell>
          <cell r="DO171">
            <v>0</v>
          </cell>
          <cell r="DP171">
            <v>0</v>
          </cell>
          <cell r="DQ171">
            <v>2228.64</v>
          </cell>
          <cell r="DR171">
            <v>50.6</v>
          </cell>
          <cell r="DS171">
            <v>0</v>
          </cell>
          <cell r="DT171">
            <v>2279.2399999999998</v>
          </cell>
          <cell r="DU171">
            <v>0</v>
          </cell>
          <cell r="DV171">
            <v>0</v>
          </cell>
          <cell r="DW171">
            <v>0</v>
          </cell>
          <cell r="DX171">
            <v>0</v>
          </cell>
          <cell r="DY171">
            <v>0</v>
          </cell>
          <cell r="DZ171">
            <v>0</v>
          </cell>
          <cell r="EA171">
            <v>3452.08</v>
          </cell>
          <cell r="EB171">
            <v>0</v>
          </cell>
          <cell r="EC171">
            <v>0</v>
          </cell>
          <cell r="ED171">
            <v>0</v>
          </cell>
          <cell r="EE171">
            <v>0</v>
          </cell>
          <cell r="EF171">
            <v>3452.08</v>
          </cell>
          <cell r="EG171">
            <v>0</v>
          </cell>
          <cell r="EH171">
            <v>0</v>
          </cell>
          <cell r="EI171">
            <v>0</v>
          </cell>
          <cell r="EJ171">
            <v>0</v>
          </cell>
          <cell r="EK171">
            <v>0</v>
          </cell>
          <cell r="EL171">
            <v>15.78</v>
          </cell>
          <cell r="EM171">
            <v>416</v>
          </cell>
          <cell r="EN171">
            <v>483.23</v>
          </cell>
          <cell r="EO171">
            <v>1</v>
          </cell>
          <cell r="EP171" t="str">
            <v>nein, WEG</v>
          </cell>
          <cell r="EQ171"/>
          <cell r="ER171">
            <v>2279.2399999999998</v>
          </cell>
          <cell r="ES171"/>
          <cell r="ET171"/>
          <cell r="EU171"/>
          <cell r="EV171">
            <v>31306.614375870955</v>
          </cell>
          <cell r="EW171">
            <v>312.09356509852228</v>
          </cell>
          <cell r="EX171">
            <v>23850.639482873099</v>
          </cell>
          <cell r="EY171">
            <v>1999.9883508532298</v>
          </cell>
          <cell r="EZ171">
            <v>31780.263828027604</v>
          </cell>
          <cell r="FA171">
            <v>160.78234955107737</v>
          </cell>
          <cell r="FB171">
            <v>9659.2051835402253</v>
          </cell>
          <cell r="FC171">
            <v>14.472864185235156</v>
          </cell>
          <cell r="FD171">
            <v>99084.059999999954</v>
          </cell>
        </row>
        <row r="172">
          <cell r="I172">
            <v>2015</v>
          </cell>
          <cell r="J172" t="str">
            <v>Berlin, Feldberger Ring 22-60</v>
          </cell>
          <cell r="K172" t="str">
            <v>Team 02</v>
          </cell>
          <cell r="L172" t="str">
            <v>Team 1 &amp; 2</v>
          </cell>
          <cell r="M172" t="str">
            <v>Klima, Colette</v>
          </cell>
          <cell r="N172" t="str">
            <v>Krause, Jörn Peter</v>
          </cell>
          <cell r="O172" t="str">
            <v>Kliuchevskaia, Alina</v>
          </cell>
          <cell r="P172" t="str">
            <v>Team KDN</v>
          </cell>
          <cell r="Q172" t="str">
            <v>Šoš, Petra</v>
          </cell>
          <cell r="R172" t="str">
            <v>3038.001.01</v>
          </cell>
          <cell r="S172" t="str">
            <v>3038.108.01</v>
          </cell>
          <cell r="T172" t="str">
            <v>40</v>
          </cell>
          <cell r="U172" t="str">
            <v>Mietwohnanlage</v>
          </cell>
          <cell r="V172"/>
          <cell r="W172" t="str">
            <v>TN04</v>
          </cell>
          <cell r="X172" t="str">
            <v>Wohnen</v>
          </cell>
          <cell r="Y172" t="str">
            <v>Wohnen</v>
          </cell>
          <cell r="Z172" t="str">
            <v>Berlin</v>
          </cell>
          <cell r="AA172" t="str">
            <v>12619</v>
          </cell>
          <cell r="AB172" t="str">
            <v>Berlin</v>
          </cell>
          <cell r="AC172" t="str">
            <v>Marzahn-Hellersdorf</v>
          </cell>
          <cell r="AD172" t="str">
            <v>Hellersdorf</v>
          </cell>
          <cell r="AE172" t="str">
            <v>Feldberger Ring 22</v>
          </cell>
          <cell r="AF172" t="str">
            <v>3038/3038/3038/2015/0001</v>
          </cell>
          <cell r="AG172">
            <v>2015</v>
          </cell>
          <cell r="AH172" t="str">
            <v>LBB12 LBB Fonds 12 Standort 01 Teilgarantie 17</v>
          </cell>
          <cell r="AI172">
            <v>1</v>
          </cell>
          <cell r="AJ172">
            <v>208</v>
          </cell>
          <cell r="AK172">
            <v>0</v>
          </cell>
          <cell r="AL172">
            <v>11313.159999999983</v>
          </cell>
          <cell r="AM172">
            <v>577.08999999999992</v>
          </cell>
          <cell r="AN172">
            <v>362.03</v>
          </cell>
          <cell r="AO172">
            <v>362.03</v>
          </cell>
          <cell r="AP172">
            <v>7033</v>
          </cell>
          <cell r="AQ172" t="str">
            <v>3038.108.01</v>
          </cell>
          <cell r="AR172">
            <v>5</v>
          </cell>
          <cell r="AS172">
            <v>20</v>
          </cell>
          <cell r="AT172" t="str">
            <v>WEG</v>
          </cell>
          <cell r="AU172" t="str">
            <v>-</v>
          </cell>
          <cell r="AV172" t="str">
            <v>-</v>
          </cell>
          <cell r="AW172" t="str">
            <v>-</v>
          </cell>
          <cell r="AX172" t="str">
            <v>-</v>
          </cell>
          <cell r="AY172" t="str">
            <v>-</v>
          </cell>
          <cell r="AZ172" t="str">
            <v>-</v>
          </cell>
          <cell r="BA172" t="str">
            <v>-</v>
          </cell>
          <cell r="BB172" t="str">
            <v>-</v>
          </cell>
          <cell r="BC172" t="str">
            <v>-</v>
          </cell>
          <cell r="BD172" t="str">
            <v>-</v>
          </cell>
          <cell r="BE172" t="str">
            <v>-</v>
          </cell>
          <cell r="BF172" t="str">
            <v>-</v>
          </cell>
          <cell r="BG172" t="str">
            <v>-</v>
          </cell>
          <cell r="BH172" t="str">
            <v>-</v>
          </cell>
          <cell r="BI172"/>
          <cell r="BJ172" t="str">
            <v>W</v>
          </cell>
          <cell r="BK172" t="str">
            <v>W</v>
          </cell>
          <cell r="BL172" t="str">
            <v>G</v>
          </cell>
          <cell r="BM172" t="str">
            <v>G</v>
          </cell>
          <cell r="BN172" t="str">
            <v>G</v>
          </cell>
          <cell r="BO172" t="str">
            <v>G</v>
          </cell>
          <cell r="BP172" t="str">
            <v>G</v>
          </cell>
          <cell r="BQ172" t="str">
            <v>entfällt</v>
          </cell>
          <cell r="BR172" t="str">
            <v>entfällt</v>
          </cell>
          <cell r="BS172" t="str">
            <v>entfällt</v>
          </cell>
          <cell r="BT172" t="str">
            <v>entfällt</v>
          </cell>
          <cell r="BU172" t="str">
            <v>entfällt</v>
          </cell>
          <cell r="BV172" t="str">
            <v>entfällt</v>
          </cell>
          <cell r="BW172" t="str">
            <v>entfällt</v>
          </cell>
          <cell r="BX172" t="str">
            <v>entfällt</v>
          </cell>
          <cell r="BY172" t="str">
            <v>entfällt</v>
          </cell>
          <cell r="BZ172">
            <v>41877.990000000005</v>
          </cell>
          <cell r="CA172">
            <v>3.7017058010317245</v>
          </cell>
          <cell r="CB172">
            <v>9448.1170000000002</v>
          </cell>
          <cell r="CC172">
            <v>3052.779</v>
          </cell>
          <cell r="CD172">
            <v>6354.1040000000003</v>
          </cell>
          <cell r="CE172">
            <v>1973.365</v>
          </cell>
          <cell r="CF172">
            <v>123.774</v>
          </cell>
          <cell r="CG172">
            <v>0</v>
          </cell>
          <cell r="CH172">
            <v>307</v>
          </cell>
          <cell r="CI172">
            <v>170.86</v>
          </cell>
          <cell r="CJ172">
            <v>1302.355</v>
          </cell>
          <cell r="CK172">
            <v>0</v>
          </cell>
          <cell r="CL172">
            <v>0</v>
          </cell>
          <cell r="CM172">
            <v>270.68299999999999</v>
          </cell>
          <cell r="CN172">
            <v>86.512</v>
          </cell>
          <cell r="CO172">
            <v>2227.047</v>
          </cell>
          <cell r="CP172">
            <v>502</v>
          </cell>
          <cell r="CQ172">
            <v>0</v>
          </cell>
          <cell r="CR172">
            <v>72.075999999999993</v>
          </cell>
          <cell r="CS172">
            <v>0</v>
          </cell>
          <cell r="CT172">
            <v>0</v>
          </cell>
          <cell r="CU172">
            <v>55</v>
          </cell>
          <cell r="CV172">
            <v>0</v>
          </cell>
          <cell r="CW172">
            <v>16</v>
          </cell>
          <cell r="CX172">
            <v>11.612</v>
          </cell>
          <cell r="CY172">
            <v>1.071</v>
          </cell>
          <cell r="CZ172">
            <v>2.944</v>
          </cell>
          <cell r="DA172">
            <v>0</v>
          </cell>
          <cell r="DB172">
            <v>0</v>
          </cell>
          <cell r="DC172">
            <v>0</v>
          </cell>
          <cell r="DD172">
            <v>0</v>
          </cell>
          <cell r="DE172">
            <v>0</v>
          </cell>
          <cell r="DF172">
            <v>0</v>
          </cell>
          <cell r="DG172">
            <v>2</v>
          </cell>
          <cell r="DH172">
            <v>0</v>
          </cell>
          <cell r="DI172">
            <v>382</v>
          </cell>
          <cell r="DJ172">
            <v>0</v>
          </cell>
          <cell r="DK172">
            <v>77</v>
          </cell>
          <cell r="DL172">
            <v>0</v>
          </cell>
          <cell r="DM172">
            <v>1182.3530000000001</v>
          </cell>
          <cell r="DN172">
            <v>0</v>
          </cell>
          <cell r="DO172">
            <v>0</v>
          </cell>
          <cell r="DP172">
            <v>0</v>
          </cell>
          <cell r="DQ172">
            <v>1581.78</v>
          </cell>
          <cell r="DR172">
            <v>12.8</v>
          </cell>
          <cell r="DS172">
            <v>0</v>
          </cell>
          <cell r="DT172">
            <v>1594.58</v>
          </cell>
          <cell r="DU172">
            <v>0</v>
          </cell>
          <cell r="DV172">
            <v>0</v>
          </cell>
          <cell r="DW172">
            <v>0</v>
          </cell>
          <cell r="DX172">
            <v>0</v>
          </cell>
          <cell r="DY172">
            <v>0</v>
          </cell>
          <cell r="DZ172">
            <v>0</v>
          </cell>
          <cell r="EA172">
            <v>1390.89</v>
          </cell>
          <cell r="EB172">
            <v>47.89</v>
          </cell>
          <cell r="EC172">
            <v>0</v>
          </cell>
          <cell r="ED172">
            <v>0</v>
          </cell>
          <cell r="EE172">
            <v>0</v>
          </cell>
          <cell r="EF172">
            <v>1438.7800000000002</v>
          </cell>
          <cell r="EG172">
            <v>0</v>
          </cell>
          <cell r="EH172">
            <v>0</v>
          </cell>
          <cell r="EI172">
            <v>0</v>
          </cell>
          <cell r="EJ172">
            <v>0</v>
          </cell>
          <cell r="EK172">
            <v>0</v>
          </cell>
          <cell r="EL172">
            <v>7.68</v>
          </cell>
          <cell r="EM172">
            <v>237</v>
          </cell>
          <cell r="EN172">
            <v>245.47</v>
          </cell>
          <cell r="EO172">
            <v>1</v>
          </cell>
          <cell r="EP172" t="str">
            <v>nein, WEG</v>
          </cell>
          <cell r="EQ172"/>
          <cell r="ER172">
            <v>1594.58</v>
          </cell>
          <cell r="ES172"/>
          <cell r="ET172"/>
          <cell r="EU172"/>
          <cell r="EV172">
            <v>13231.77596645294</v>
          </cell>
          <cell r="EW172">
            <v>131.90669819404124</v>
          </cell>
          <cell r="EX172">
            <v>10080.499746955924</v>
          </cell>
          <cell r="EY172">
            <v>845.29733800924305</v>
          </cell>
          <cell r="EZ172">
            <v>13431.964442994187</v>
          </cell>
          <cell r="FA172">
            <v>67.954841845161852</v>
          </cell>
          <cell r="FB172">
            <v>4082.4739931351828</v>
          </cell>
          <cell r="FC172">
            <v>6.1169724133290106</v>
          </cell>
          <cell r="FD172">
            <v>41877.990000000005</v>
          </cell>
        </row>
        <row r="173">
          <cell r="I173">
            <v>2016</v>
          </cell>
          <cell r="J173" t="str">
            <v>Berlin, Lion-Feuchwanger-Str. 14</v>
          </cell>
          <cell r="K173" t="str">
            <v>Team 02</v>
          </cell>
          <cell r="L173" t="str">
            <v>Team 7 &amp; 8</v>
          </cell>
          <cell r="M173" t="str">
            <v>Klima, Colette</v>
          </cell>
          <cell r="N173" t="str">
            <v>Krause, Jörn Peter</v>
          </cell>
          <cell r="O173" t="str">
            <v>Kocarek, Robert</v>
          </cell>
          <cell r="P173" t="str">
            <v>Hilbrecht, Dirk</v>
          </cell>
          <cell r="Q173" t="str">
            <v>Šoš, Petra</v>
          </cell>
          <cell r="R173" t="str">
            <v>3038.001.01</v>
          </cell>
          <cell r="S173" t="str">
            <v>3038.109.01</v>
          </cell>
          <cell r="T173" t="str">
            <v>40</v>
          </cell>
          <cell r="U173" t="str">
            <v>Mietwohnanlage</v>
          </cell>
          <cell r="V173"/>
          <cell r="W173" t="str">
            <v>TN04</v>
          </cell>
          <cell r="X173" t="str">
            <v>Wohnen</v>
          </cell>
          <cell r="Y173" t="str">
            <v>Wohnen</v>
          </cell>
          <cell r="Z173" t="str">
            <v>Berlin</v>
          </cell>
          <cell r="AA173" t="str">
            <v>12619</v>
          </cell>
          <cell r="AB173" t="str">
            <v>Berlin</v>
          </cell>
          <cell r="AC173" t="str">
            <v>Marzahn-Hellersdorf</v>
          </cell>
          <cell r="AD173" t="str">
            <v>Hellersdorf</v>
          </cell>
          <cell r="AE173" t="str">
            <v>Lion-Feuchtwanger-Str. 14</v>
          </cell>
          <cell r="AF173" t="str">
            <v>3038/3038/3038/2016/0001</v>
          </cell>
          <cell r="AG173">
            <v>2016</v>
          </cell>
          <cell r="AH173" t="str">
            <v>LBB12 LBB Fonds 12 Standort 01 Teilgarantie 29</v>
          </cell>
          <cell r="AI173">
            <v>1</v>
          </cell>
          <cell r="AJ173">
            <v>1</v>
          </cell>
          <cell r="AK173">
            <v>0</v>
          </cell>
          <cell r="AL173">
            <v>191.02</v>
          </cell>
          <cell r="AM173">
            <v>582.04</v>
          </cell>
          <cell r="AN173">
            <v>8.98</v>
          </cell>
          <cell r="AO173">
            <v>8.98</v>
          </cell>
          <cell r="AP173" t="str">
            <v>-</v>
          </cell>
          <cell r="AQ173" t="str">
            <v>3038.109.01</v>
          </cell>
          <cell r="AR173">
            <v>0</v>
          </cell>
          <cell r="AS173">
            <v>1</v>
          </cell>
          <cell r="AT173">
            <v>3</v>
          </cell>
          <cell r="AU173" t="str">
            <v>WE nicht in DMS</v>
          </cell>
          <cell r="AV173" t="str">
            <v>WE nicht in DMS</v>
          </cell>
          <cell r="AW173" t="str">
            <v>WE nicht in DMS</v>
          </cell>
          <cell r="AX173" t="str">
            <v>WE nicht in DMS</v>
          </cell>
          <cell r="AY173" t="str">
            <v>WE nicht in DMS</v>
          </cell>
          <cell r="AZ173" t="str">
            <v>WE nicht in DMS</v>
          </cell>
          <cell r="BA173" t="str">
            <v>WE nicht in DMS</v>
          </cell>
          <cell r="BB173" t="str">
            <v>WE nicht in DMS</v>
          </cell>
          <cell r="BC173" t="str">
            <v>WE nicht in DMS</v>
          </cell>
          <cell r="BD173" t="str">
            <v>WE nicht in DMS</v>
          </cell>
          <cell r="BE173" t="str">
            <v>WE nicht in DMS</v>
          </cell>
          <cell r="BF173" t="str">
            <v>WE nicht in DMS</v>
          </cell>
          <cell r="BG173" t="str">
            <v>WE nicht in DMS</v>
          </cell>
          <cell r="BH173" t="str">
            <v>WE nicht in DMS</v>
          </cell>
          <cell r="BI173"/>
          <cell r="BJ173" t="str">
            <v>W</v>
          </cell>
          <cell r="BK173" t="str">
            <v>W</v>
          </cell>
          <cell r="BL173" t="str">
            <v>G</v>
          </cell>
          <cell r="BM173" t="str">
            <v>G</v>
          </cell>
          <cell r="BN173" t="str">
            <v>G</v>
          </cell>
          <cell r="BO173" t="str">
            <v>G</v>
          </cell>
          <cell r="BP173" t="str">
            <v>G</v>
          </cell>
          <cell r="BQ173" t="str">
            <v>entfällt</v>
          </cell>
          <cell r="BR173" t="str">
            <v>W3</v>
          </cell>
          <cell r="BS173" t="str">
            <v>W3</v>
          </cell>
          <cell r="BT173" t="str">
            <v>G3</v>
          </cell>
          <cell r="BU173" t="str">
            <v>G3</v>
          </cell>
          <cell r="BV173" t="str">
            <v>G3</v>
          </cell>
          <cell r="BW173" t="str">
            <v>G3</v>
          </cell>
          <cell r="BX173" t="str">
            <v>G3</v>
          </cell>
          <cell r="BY173" t="str">
            <v>entfällt</v>
          </cell>
          <cell r="BZ173">
            <v>573.05999999999995</v>
          </cell>
          <cell r="CA173">
            <v>2.9999999999999996</v>
          </cell>
          <cell r="CB173">
            <v>835.51</v>
          </cell>
          <cell r="CC173">
            <v>230.37299999999999</v>
          </cell>
          <cell r="CD173">
            <v>590.29600000000005</v>
          </cell>
          <cell r="CE173">
            <v>232.63</v>
          </cell>
          <cell r="CF173">
            <v>0</v>
          </cell>
          <cell r="CG173">
            <v>0</v>
          </cell>
          <cell r="CH173">
            <v>13</v>
          </cell>
          <cell r="CI173">
            <v>0</v>
          </cell>
          <cell r="CJ173">
            <v>177.42099999999999</v>
          </cell>
          <cell r="CK173">
            <v>0</v>
          </cell>
          <cell r="CL173">
            <v>0</v>
          </cell>
          <cell r="CM173">
            <v>0</v>
          </cell>
          <cell r="CN173">
            <v>0</v>
          </cell>
          <cell r="CO173">
            <v>173.71700000000001</v>
          </cell>
          <cell r="CP173">
            <v>27</v>
          </cell>
          <cell r="CQ173">
            <v>0</v>
          </cell>
          <cell r="CR173">
            <v>16.753</v>
          </cell>
          <cell r="CS173">
            <v>0</v>
          </cell>
          <cell r="CT173">
            <v>0</v>
          </cell>
          <cell r="CU173">
            <v>10</v>
          </cell>
          <cell r="CV173">
            <v>0</v>
          </cell>
          <cell r="CW173">
            <v>0</v>
          </cell>
          <cell r="CX173">
            <v>3.3140000000000001</v>
          </cell>
          <cell r="CY173">
            <v>0</v>
          </cell>
          <cell r="CZ173">
            <v>11.471</v>
          </cell>
          <cell r="DA173">
            <v>0</v>
          </cell>
          <cell r="DB173">
            <v>0</v>
          </cell>
          <cell r="DC173">
            <v>0</v>
          </cell>
          <cell r="DD173">
            <v>0</v>
          </cell>
          <cell r="DE173">
            <v>0</v>
          </cell>
          <cell r="DF173">
            <v>0</v>
          </cell>
          <cell r="DG173">
            <v>12</v>
          </cell>
          <cell r="DH173">
            <v>0</v>
          </cell>
          <cell r="DI173">
            <v>76</v>
          </cell>
          <cell r="DJ173">
            <v>0</v>
          </cell>
          <cell r="DK173">
            <v>29</v>
          </cell>
          <cell r="DL173">
            <v>0</v>
          </cell>
          <cell r="DM173">
            <v>268.92500000000001</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1</v>
          </cell>
          <cell r="EP173" t="str">
            <v>ja</v>
          </cell>
          <cell r="EQ173"/>
          <cell r="ER173">
            <v>0</v>
          </cell>
          <cell r="ES173">
            <v>0</v>
          </cell>
          <cell r="ET173" t="str">
            <v>entfällt</v>
          </cell>
          <cell r="EU173" t="str">
            <v>entfällt</v>
          </cell>
          <cell r="EV173">
            <v>181.06412307122477</v>
          </cell>
          <cell r="EW173">
            <v>1.8050162499937856</v>
          </cell>
          <cell r="EX173">
            <v>137.94194002602703</v>
          </cell>
          <cell r="EY173">
            <v>11.567080762939593</v>
          </cell>
          <cell r="EZ173">
            <v>183.80350976019258</v>
          </cell>
          <cell r="FA173">
            <v>0.92989662750739577</v>
          </cell>
          <cell r="FB173">
            <v>55.864728620118761</v>
          </cell>
          <cell r="FC173">
            <v>8.3704881996063379E-2</v>
          </cell>
          <cell r="FD173">
            <v>573.06000000000006</v>
          </cell>
        </row>
        <row r="174">
          <cell r="I174">
            <v>2022</v>
          </cell>
          <cell r="J174" t="str">
            <v>Koserower,Heringsdorfer,Lubminer,Feuchtwanger,... HAST/Trafo</v>
          </cell>
          <cell r="K174" t="str">
            <v>Team 02</v>
          </cell>
          <cell r="L174" t="str">
            <v>Team 7 &amp; 8</v>
          </cell>
          <cell r="M174" t="str">
            <v>Klima, Colette</v>
          </cell>
          <cell r="N174" t="str">
            <v>Krause, Jörn Peter</v>
          </cell>
          <cell r="O174" t="str">
            <v>Swillus, Ronny</v>
          </cell>
          <cell r="P174" t="str">
            <v>/ Hilbrecht, Dirk</v>
          </cell>
          <cell r="Q174" t="str">
            <v>Šoš, Petra</v>
          </cell>
          <cell r="R174" t="str">
            <v>3038.001.01</v>
          </cell>
          <cell r="S174" t="str">
            <v>3038.111.01</v>
          </cell>
          <cell r="T174" t="str">
            <v>40</v>
          </cell>
          <cell r="U174" t="str">
            <v>Mietwohnanlage</v>
          </cell>
          <cell r="V174"/>
          <cell r="W174" t="str">
            <v>TN04</v>
          </cell>
          <cell r="X174" t="str">
            <v>Wohnen</v>
          </cell>
          <cell r="Y174" t="str">
            <v>Wohnen</v>
          </cell>
          <cell r="Z174" t="str">
            <v>Berlin</v>
          </cell>
          <cell r="AA174" t="str">
            <v>12619</v>
          </cell>
          <cell r="AB174" t="str">
            <v>Berlin</v>
          </cell>
          <cell r="AC174" t="str">
            <v>Marzahn-Hellersdorf</v>
          </cell>
          <cell r="AD174" t="str">
            <v>Hellersdorf</v>
          </cell>
          <cell r="AE174" t="str">
            <v>Koserower,Heringsdorfer,Lubminer,Feuchtwanger,... HAST/Trafo</v>
          </cell>
          <cell r="AF174" t="str">
            <v>3038/3038/3038/2022/0001</v>
          </cell>
          <cell r="AG174">
            <v>2022</v>
          </cell>
          <cell r="AH174" t="str">
            <v>LBB12 LBB Fonds 12 Standort 01 Teilgarantie 90</v>
          </cell>
          <cell r="AI174">
            <v>1</v>
          </cell>
          <cell r="AJ174">
            <v>3</v>
          </cell>
          <cell r="AK174">
            <v>0</v>
          </cell>
          <cell r="AL174">
            <v>340</v>
          </cell>
          <cell r="AM174">
            <v>0</v>
          </cell>
          <cell r="AN174">
            <v>0</v>
          </cell>
          <cell r="AO174">
            <v>0</v>
          </cell>
          <cell r="AP174" t="str">
            <v>-</v>
          </cell>
          <cell r="AQ174" t="str">
            <v>3038.111.01</v>
          </cell>
          <cell r="AR174">
            <v>0</v>
          </cell>
          <cell r="AS174"/>
          <cell r="AT174">
            <v>3</v>
          </cell>
          <cell r="AU174" t="str">
            <v>WE nicht in DMS</v>
          </cell>
          <cell r="AV174" t="str">
            <v>WE nicht in DMS</v>
          </cell>
          <cell r="AW174" t="str">
            <v>WE nicht in DMS</v>
          </cell>
          <cell r="AX174" t="str">
            <v>WE nicht in DMS</v>
          </cell>
          <cell r="AY174" t="str">
            <v>WE nicht in DMS</v>
          </cell>
          <cell r="AZ174" t="str">
            <v>WE nicht in DMS</v>
          </cell>
          <cell r="BA174" t="str">
            <v>WE nicht in DMS</v>
          </cell>
          <cell r="BB174" t="str">
            <v>WE nicht in DMS</v>
          </cell>
          <cell r="BC174" t="str">
            <v>WE nicht in DMS</v>
          </cell>
          <cell r="BD174" t="str">
            <v>WE nicht in DMS</v>
          </cell>
          <cell r="BE174" t="str">
            <v>WE nicht in DMS</v>
          </cell>
          <cell r="BF174" t="str">
            <v>WE nicht in DMS</v>
          </cell>
          <cell r="BG174" t="str">
            <v>WE nicht in DMS</v>
          </cell>
          <cell r="BH174" t="str">
            <v>WE nicht in DMS</v>
          </cell>
          <cell r="BI174"/>
          <cell r="BJ174" t="str">
            <v>W</v>
          </cell>
          <cell r="BK174" t="str">
            <v>W</v>
          </cell>
          <cell r="BL174" t="str">
            <v>G</v>
          </cell>
          <cell r="BM174" t="str">
            <v>G</v>
          </cell>
          <cell r="BN174" t="str">
            <v>enfällt</v>
          </cell>
          <cell r="BO174" t="str">
            <v>enfällt</v>
          </cell>
          <cell r="BP174" t="str">
            <v>G</v>
          </cell>
          <cell r="BQ174" t="str">
            <v>entfällt</v>
          </cell>
          <cell r="BR174" t="str">
            <v>W3</v>
          </cell>
          <cell r="BS174" t="str">
            <v>W3</v>
          </cell>
          <cell r="BT174" t="str">
            <v>G3</v>
          </cell>
          <cell r="BU174" t="str">
            <v>G3</v>
          </cell>
          <cell r="BV174" t="str">
            <v>enfällt3</v>
          </cell>
          <cell r="BW174" t="str">
            <v>enfällt3</v>
          </cell>
          <cell r="BX174" t="str">
            <v>G3</v>
          </cell>
          <cell r="BY174" t="str">
            <v>entfällt</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1</v>
          </cell>
          <cell r="EP174" t="str">
            <v>ja</v>
          </cell>
          <cell r="EQ174"/>
          <cell r="ER174">
            <v>0</v>
          </cell>
          <cell r="ES174">
            <v>0</v>
          </cell>
          <cell r="ET174" t="str">
            <v>entfällt</v>
          </cell>
          <cell r="EU174" t="str">
            <v>entfällt</v>
          </cell>
          <cell r="EV174">
            <v>0</v>
          </cell>
          <cell r="EW174">
            <v>0</v>
          </cell>
          <cell r="EX174">
            <v>0</v>
          </cell>
          <cell r="EY174">
            <v>0</v>
          </cell>
          <cell r="EZ174">
            <v>0</v>
          </cell>
          <cell r="FA174">
            <v>0</v>
          </cell>
          <cell r="FB174">
            <v>0</v>
          </cell>
          <cell r="FC174">
            <v>0</v>
          </cell>
          <cell r="FD174">
            <v>0</v>
          </cell>
        </row>
        <row r="175">
          <cell r="I175">
            <v>2049</v>
          </cell>
          <cell r="J175" t="str">
            <v>Berlin, Rauchstr. 27-31</v>
          </cell>
          <cell r="K175" t="str">
            <v>Team 01</v>
          </cell>
          <cell r="L175" t="str">
            <v>Sonstige/Stellplätze</v>
          </cell>
          <cell r="M175" t="str">
            <v>Klima, Colette</v>
          </cell>
          <cell r="N175" t="str">
            <v>Krause, Jörn Peter</v>
          </cell>
          <cell r="O175" t="str">
            <v>Mattern, Daniela</v>
          </cell>
          <cell r="P175" t="str">
            <v>Team Spandau / Walter, Heike</v>
          </cell>
          <cell r="Q175" t="str">
            <v>Arlt, Detlef</v>
          </cell>
          <cell r="R175" t="str">
            <v>3038.005.02</v>
          </cell>
          <cell r="S175" t="str">
            <v>3038.200.05</v>
          </cell>
          <cell r="T175" t="str">
            <v>40</v>
          </cell>
          <cell r="U175" t="str">
            <v>Mietwohnanlage</v>
          </cell>
          <cell r="V175"/>
          <cell r="W175" t="str">
            <v>TN04</v>
          </cell>
          <cell r="X175" t="str">
            <v>Wohnen</v>
          </cell>
          <cell r="Y175" t="str">
            <v>Wohnen</v>
          </cell>
          <cell r="Z175" t="str">
            <v>Berlin</v>
          </cell>
          <cell r="AA175" t="str">
            <v>13587</v>
          </cell>
          <cell r="AB175" t="str">
            <v>Berlin</v>
          </cell>
          <cell r="AC175" t="str">
            <v>Spandau</v>
          </cell>
          <cell r="AD175" t="str">
            <v>Hakenfelde</v>
          </cell>
          <cell r="AE175" t="str">
            <v>Berlin, Rauchstr. 27-31</v>
          </cell>
          <cell r="AF175" t="str">
            <v>3038/3038/3038/2049/1002</v>
          </cell>
          <cell r="AG175">
            <v>2049</v>
          </cell>
          <cell r="AH175" t="str">
            <v>LBB12 LBB Fonds 12 Standort 05 Teilgarantie 12</v>
          </cell>
          <cell r="AI175">
            <v>1</v>
          </cell>
          <cell r="AJ175">
            <v>174</v>
          </cell>
          <cell r="AK175">
            <v>1</v>
          </cell>
          <cell r="AL175">
            <v>13207.810000000009</v>
          </cell>
          <cell r="AM175">
            <v>47.43</v>
          </cell>
          <cell r="AN175">
            <v>43.93</v>
          </cell>
          <cell r="AO175">
            <v>43.93</v>
          </cell>
          <cell r="AP175" t="str">
            <v>-</v>
          </cell>
          <cell r="AQ175" t="str">
            <v>3038.200.05</v>
          </cell>
          <cell r="AR175">
            <v>7</v>
          </cell>
          <cell r="AS175">
            <v>10</v>
          </cell>
          <cell r="AT175">
            <v>6</v>
          </cell>
          <cell r="AU175">
            <v>46507</v>
          </cell>
          <cell r="AV175">
            <v>46477</v>
          </cell>
          <cell r="AW175">
            <v>46507</v>
          </cell>
          <cell r="AX175">
            <v>46477</v>
          </cell>
          <cell r="AY175" t="str">
            <v>-</v>
          </cell>
          <cell r="AZ175" t="str">
            <v>-</v>
          </cell>
          <cell r="BA175">
            <v>46507</v>
          </cell>
          <cell r="BB175">
            <v>46477</v>
          </cell>
          <cell r="BC175">
            <v>46507</v>
          </cell>
          <cell r="BD175">
            <v>46477</v>
          </cell>
          <cell r="BE175" t="str">
            <v>-</v>
          </cell>
          <cell r="BF175" t="str">
            <v>-</v>
          </cell>
          <cell r="BG175" t="str">
            <v>wurde neu ausgeschrieben</v>
          </cell>
          <cell r="BH175" t="str">
            <v>-</v>
          </cell>
          <cell r="BI175"/>
          <cell r="BJ175" t="str">
            <v>W</v>
          </cell>
          <cell r="BK175" t="str">
            <v>W</v>
          </cell>
          <cell r="BL175" t="str">
            <v>G</v>
          </cell>
          <cell r="BM175" t="str">
            <v>G</v>
          </cell>
          <cell r="BN175" t="str">
            <v>G</v>
          </cell>
          <cell r="BO175" t="str">
            <v>G</v>
          </cell>
          <cell r="BP175" t="str">
            <v>G</v>
          </cell>
          <cell r="BQ175" t="str">
            <v>entfällt</v>
          </cell>
          <cell r="BR175" t="str">
            <v>W6</v>
          </cell>
          <cell r="BS175" t="str">
            <v>W6</v>
          </cell>
          <cell r="BT175" t="str">
            <v>G6</v>
          </cell>
          <cell r="BU175" t="str">
            <v>G6</v>
          </cell>
          <cell r="BV175" t="str">
            <v>G6</v>
          </cell>
          <cell r="BW175" t="str">
            <v>G6</v>
          </cell>
          <cell r="BX175" t="str">
            <v>G6</v>
          </cell>
          <cell r="BY175" t="str">
            <v>entfällt</v>
          </cell>
          <cell r="BZ175">
            <v>53478.30000000001</v>
          </cell>
          <cell r="CA175">
            <v>4.0489907107991385</v>
          </cell>
          <cell r="CB175">
            <v>7934.8739999999998</v>
          </cell>
          <cell r="CC175">
            <v>2780.6619999999998</v>
          </cell>
          <cell r="CD175">
            <v>4772.1229999999996</v>
          </cell>
          <cell r="CE175">
            <v>74.84</v>
          </cell>
          <cell r="CF175">
            <v>34.594000000000001</v>
          </cell>
          <cell r="CG175">
            <v>0</v>
          </cell>
          <cell r="CH175">
            <v>134</v>
          </cell>
          <cell r="CI175">
            <v>1616.848</v>
          </cell>
          <cell r="CJ175">
            <v>1624.597</v>
          </cell>
          <cell r="CK175">
            <v>0</v>
          </cell>
          <cell r="CL175">
            <v>0</v>
          </cell>
          <cell r="CM175">
            <v>67.436000000000007</v>
          </cell>
          <cell r="CN175">
            <v>52.826999999999998</v>
          </cell>
          <cell r="CO175">
            <v>1193.5029999999999</v>
          </cell>
          <cell r="CP175">
            <v>50</v>
          </cell>
          <cell r="CQ175">
            <v>0</v>
          </cell>
          <cell r="CR175">
            <v>41.274999999999999</v>
          </cell>
          <cell r="CS175">
            <v>0</v>
          </cell>
          <cell r="CT175">
            <v>52.311999999999998</v>
          </cell>
          <cell r="CU175">
            <v>34</v>
          </cell>
          <cell r="CV175">
            <v>0</v>
          </cell>
          <cell r="CW175">
            <v>0</v>
          </cell>
          <cell r="CX175">
            <v>6.48</v>
          </cell>
          <cell r="CY175">
            <v>391.49900000000002</v>
          </cell>
          <cell r="CZ175">
            <v>27.76</v>
          </cell>
          <cell r="DA175">
            <v>0</v>
          </cell>
          <cell r="DB175">
            <v>0</v>
          </cell>
          <cell r="DC175">
            <v>21</v>
          </cell>
          <cell r="DD175">
            <v>0</v>
          </cell>
          <cell r="DE175">
            <v>623</v>
          </cell>
          <cell r="DF175">
            <v>0</v>
          </cell>
          <cell r="DG175">
            <v>0</v>
          </cell>
          <cell r="DH175">
            <v>0</v>
          </cell>
          <cell r="DI175">
            <v>0</v>
          </cell>
          <cell r="DJ175">
            <v>0</v>
          </cell>
          <cell r="DK175">
            <v>0</v>
          </cell>
          <cell r="DL175">
            <v>0</v>
          </cell>
          <cell r="DM175">
            <v>2241.652</v>
          </cell>
          <cell r="DN175">
            <v>0</v>
          </cell>
          <cell r="DO175">
            <v>1906.19</v>
          </cell>
          <cell r="DP175">
            <v>0</v>
          </cell>
          <cell r="DQ175">
            <v>1006.84</v>
          </cell>
          <cell r="DR175">
            <v>0</v>
          </cell>
          <cell r="DS175">
            <v>0</v>
          </cell>
          <cell r="DT175">
            <v>2913.03</v>
          </cell>
          <cell r="DU175">
            <v>0</v>
          </cell>
          <cell r="DV175">
            <v>0</v>
          </cell>
          <cell r="DW175">
            <v>0</v>
          </cell>
          <cell r="DX175">
            <v>0</v>
          </cell>
          <cell r="DY175">
            <v>0</v>
          </cell>
          <cell r="DZ175">
            <v>0</v>
          </cell>
          <cell r="EA175">
            <v>24.78</v>
          </cell>
          <cell r="EB175">
            <v>0</v>
          </cell>
          <cell r="EC175">
            <v>9.6999999999999993</v>
          </cell>
          <cell r="ED175">
            <v>0</v>
          </cell>
          <cell r="EE175">
            <v>0</v>
          </cell>
          <cell r="EF175">
            <v>34.480000000000004</v>
          </cell>
          <cell r="EG175">
            <v>0</v>
          </cell>
          <cell r="EH175">
            <v>0</v>
          </cell>
          <cell r="EI175">
            <v>0</v>
          </cell>
          <cell r="EJ175">
            <v>0</v>
          </cell>
          <cell r="EK175">
            <v>0</v>
          </cell>
          <cell r="EL175">
            <v>4.16</v>
          </cell>
          <cell r="EM175">
            <v>150</v>
          </cell>
          <cell r="EN175">
            <v>507.18</v>
          </cell>
          <cell r="EO175">
            <v>1</v>
          </cell>
          <cell r="EP175" t="str">
            <v>ja</v>
          </cell>
          <cell r="EQ175">
            <v>1131.43</v>
          </cell>
          <cell r="ER175">
            <v>1816.0800000000002</v>
          </cell>
          <cell r="ES175">
            <v>2947.51</v>
          </cell>
          <cell r="ET175" t="str">
            <v>entfällt</v>
          </cell>
          <cell r="EU175" t="str">
            <v>entfällt</v>
          </cell>
          <cell r="EV175">
            <v>16897.011644225531</v>
          </cell>
          <cell r="EW175">
            <v>168.44518989642043</v>
          </cell>
          <cell r="EX175">
            <v>12872.823877593766</v>
          </cell>
          <cell r="EY175">
            <v>1079.446855765038</v>
          </cell>
          <cell r="EZ175">
            <v>17152.652839159095</v>
          </cell>
          <cell r="FA175">
            <v>86.778506290491009</v>
          </cell>
          <cell r="FB175">
            <v>5213.329697702331</v>
          </cell>
          <cell r="FC175">
            <v>7.8113893673438684</v>
          </cell>
          <cell r="FD175">
            <v>53478.300000000017</v>
          </cell>
        </row>
        <row r="176">
          <cell r="I176">
            <v>104</v>
          </cell>
          <cell r="J176" t="str">
            <v>Rhinstr. 157, 161, 163</v>
          </cell>
          <cell r="K176" t="str">
            <v>Team 03</v>
          </cell>
          <cell r="L176" t="str">
            <v>Team 7 &amp; 8</v>
          </cell>
          <cell r="M176" t="str">
            <v>Aling, Monika</v>
          </cell>
          <cell r="N176" t="str">
            <v>Trettin, Sabrina</v>
          </cell>
          <cell r="O176" t="str">
            <v>Peikert, Ralf</v>
          </cell>
          <cell r="P176" t="str">
            <v>Beimler, Andreas | Nemetz, Reinhard</v>
          </cell>
          <cell r="Q176" t="str">
            <v>Engel, Kerstin</v>
          </cell>
          <cell r="R176" t="str">
            <v>3038.007.02</v>
          </cell>
          <cell r="S176" t="str">
            <v>3038.200.07</v>
          </cell>
          <cell r="T176" t="str">
            <v>43</v>
          </cell>
          <cell r="U176" t="str">
            <v>Apartmentanlage Beschäftigtenwohnen</v>
          </cell>
          <cell r="V176"/>
          <cell r="W176" t="str">
            <v>TN05</v>
          </cell>
          <cell r="X176" t="str">
            <v>Apartment</v>
          </cell>
          <cell r="Y176" t="str">
            <v>Apartment</v>
          </cell>
          <cell r="Z176" t="str">
            <v>Berlin</v>
          </cell>
          <cell r="AA176" t="str">
            <v>10315</v>
          </cell>
          <cell r="AB176" t="str">
            <v>Berlin</v>
          </cell>
          <cell r="AC176" t="str">
            <v>Lichtenberg</v>
          </cell>
          <cell r="AD176" t="str">
            <v>Friedrichsfelde</v>
          </cell>
          <cell r="AE176" t="str">
            <v>Rhinstr. / Tennisplatz</v>
          </cell>
          <cell r="AF176" t="str">
            <v>3038/3048/1100/0104/1002</v>
          </cell>
          <cell r="AG176">
            <v>104</v>
          </cell>
          <cell r="AH176" t="str">
            <v>LBB12 LBB Fonds 12 Standort 07 Teilgarantie 05</v>
          </cell>
          <cell r="AI176">
            <v>1</v>
          </cell>
          <cell r="AJ176">
            <v>389</v>
          </cell>
          <cell r="AK176">
            <v>0</v>
          </cell>
          <cell r="AL176">
            <v>15214.149999999927</v>
          </cell>
          <cell r="AM176">
            <v>0</v>
          </cell>
          <cell r="AN176">
            <v>0</v>
          </cell>
          <cell r="AO176">
            <v>0</v>
          </cell>
          <cell r="AP176" t="str">
            <v>-</v>
          </cell>
          <cell r="AQ176" t="str">
            <v>3038.200.07</v>
          </cell>
          <cell r="AR176">
            <v>13</v>
          </cell>
          <cell r="AS176">
            <v>4</v>
          </cell>
          <cell r="AT176">
            <v>2</v>
          </cell>
          <cell r="AU176" t="str">
            <v>-</v>
          </cell>
          <cell r="AV176" t="str">
            <v>-</v>
          </cell>
          <cell r="AW176" t="str">
            <v>-</v>
          </cell>
          <cell r="AX176" t="str">
            <v>-</v>
          </cell>
          <cell r="AY176" t="str">
            <v>-</v>
          </cell>
          <cell r="AZ176" t="str">
            <v>-</v>
          </cell>
          <cell r="BA176" t="str">
            <v>-</v>
          </cell>
          <cell r="BB176" t="str">
            <v>-</v>
          </cell>
          <cell r="BC176" t="str">
            <v>-</v>
          </cell>
          <cell r="BD176" t="str">
            <v>-</v>
          </cell>
          <cell r="BE176" t="str">
            <v>-</v>
          </cell>
          <cell r="BF176" t="str">
            <v>-</v>
          </cell>
          <cell r="BG176" t="str">
            <v>-</v>
          </cell>
          <cell r="BH176" t="str">
            <v>-</v>
          </cell>
          <cell r="BI176"/>
          <cell r="BJ176" t="str">
            <v>entfällt</v>
          </cell>
          <cell r="BK176" t="str">
            <v>entfällt</v>
          </cell>
          <cell r="BL176" t="str">
            <v>G</v>
          </cell>
          <cell r="BM176" t="str">
            <v>G</v>
          </cell>
          <cell r="BN176" t="str">
            <v>enfällt</v>
          </cell>
          <cell r="BO176" t="str">
            <v>enfällt</v>
          </cell>
          <cell r="BP176" t="str">
            <v>G</v>
          </cell>
          <cell r="BQ176" t="str">
            <v>entfällt</v>
          </cell>
          <cell r="BR176" t="str">
            <v>entfällt</v>
          </cell>
          <cell r="BS176" t="str">
            <v>entfällt</v>
          </cell>
          <cell r="BT176" t="str">
            <v>G2</v>
          </cell>
          <cell r="BU176" t="str">
            <v>G2</v>
          </cell>
          <cell r="BV176" t="str">
            <v>enfällt2</v>
          </cell>
          <cell r="BW176" t="str">
            <v>enfällt2</v>
          </cell>
          <cell r="BX176" t="str">
            <v>G2</v>
          </cell>
          <cell r="BY176" t="str">
            <v>entfällt</v>
          </cell>
          <cell r="BZ176">
            <v>0</v>
          </cell>
          <cell r="CA176">
            <v>0</v>
          </cell>
          <cell r="CB176">
            <v>21447.690999999999</v>
          </cell>
          <cell r="CC176">
            <v>4056.1039999999998</v>
          </cell>
          <cell r="CD176">
            <v>13941.602000000001</v>
          </cell>
          <cell r="CE176">
            <v>3051.4540000000002</v>
          </cell>
          <cell r="CF176">
            <v>471.464</v>
          </cell>
          <cell r="CG176">
            <v>0</v>
          </cell>
          <cell r="CH176">
            <v>27</v>
          </cell>
          <cell r="CI176">
            <v>85.356999999999999</v>
          </cell>
          <cell r="CJ176">
            <v>5930.7349999999997</v>
          </cell>
          <cell r="CK176">
            <v>109.506</v>
          </cell>
          <cell r="CL176">
            <v>0</v>
          </cell>
          <cell r="CM176">
            <v>0</v>
          </cell>
          <cell r="CN176">
            <v>716.16300000000001</v>
          </cell>
          <cell r="CO176">
            <v>3556.922</v>
          </cell>
          <cell r="CP176">
            <v>837</v>
          </cell>
          <cell r="CQ176">
            <v>0</v>
          </cell>
          <cell r="CR176">
            <v>117.785</v>
          </cell>
          <cell r="CS176">
            <v>5</v>
          </cell>
          <cell r="CT176">
            <v>0</v>
          </cell>
          <cell r="CU176">
            <v>108</v>
          </cell>
          <cell r="CV176">
            <v>0</v>
          </cell>
          <cell r="CW176">
            <v>0</v>
          </cell>
          <cell r="CX176">
            <v>63.95</v>
          </cell>
          <cell r="CY176">
            <v>3336.308</v>
          </cell>
          <cell r="CZ176">
            <v>49.796999999999997</v>
          </cell>
          <cell r="DA176">
            <v>265</v>
          </cell>
          <cell r="DB176">
            <v>0</v>
          </cell>
          <cell r="DC176">
            <v>0</v>
          </cell>
          <cell r="DD176">
            <v>0</v>
          </cell>
          <cell r="DE176">
            <v>274</v>
          </cell>
          <cell r="DF176">
            <v>0</v>
          </cell>
          <cell r="DG176">
            <v>0</v>
          </cell>
          <cell r="DH176">
            <v>0</v>
          </cell>
          <cell r="DI176">
            <v>318</v>
          </cell>
          <cell r="DJ176">
            <v>0</v>
          </cell>
          <cell r="DK176">
            <v>15</v>
          </cell>
          <cell r="DL176">
            <v>0</v>
          </cell>
          <cell r="DM176">
            <v>118.315</v>
          </cell>
          <cell r="DN176">
            <v>0</v>
          </cell>
          <cell r="DO176">
            <v>33.909999999999997</v>
          </cell>
          <cell r="DP176">
            <v>0</v>
          </cell>
          <cell r="DQ176">
            <v>897.05</v>
          </cell>
          <cell r="DR176">
            <v>29.64</v>
          </cell>
          <cell r="DS176">
            <v>0</v>
          </cell>
          <cell r="DT176">
            <v>960.59999999999991</v>
          </cell>
          <cell r="DU176">
            <v>0</v>
          </cell>
          <cell r="DV176">
            <v>0</v>
          </cell>
          <cell r="DW176">
            <v>0</v>
          </cell>
          <cell r="DX176">
            <v>0</v>
          </cell>
          <cell r="DY176">
            <v>0</v>
          </cell>
          <cell r="DZ176">
            <v>0</v>
          </cell>
          <cell r="EA176">
            <v>273.33999999999997</v>
          </cell>
          <cell r="EB176">
            <v>8.64</v>
          </cell>
          <cell r="EC176">
            <v>0</v>
          </cell>
          <cell r="ED176">
            <v>0</v>
          </cell>
          <cell r="EE176">
            <v>0</v>
          </cell>
          <cell r="EF176">
            <v>281.97999999999996</v>
          </cell>
          <cell r="EG176">
            <v>0</v>
          </cell>
          <cell r="EH176">
            <v>0</v>
          </cell>
          <cell r="EI176">
            <v>2565.3200000000002</v>
          </cell>
          <cell r="EJ176">
            <v>0</v>
          </cell>
          <cell r="EK176">
            <v>2565.3200000000002</v>
          </cell>
          <cell r="EL176">
            <v>3.6</v>
          </cell>
          <cell r="EM176">
            <v>340</v>
          </cell>
          <cell r="EN176">
            <v>899.16</v>
          </cell>
          <cell r="EO176">
            <v>1</v>
          </cell>
          <cell r="EP176" t="str">
            <v>ja</v>
          </cell>
          <cell r="EQ176">
            <v>58.74</v>
          </cell>
          <cell r="ER176">
            <v>3749.1600000000003</v>
          </cell>
          <cell r="ES176">
            <v>3807.9</v>
          </cell>
          <cell r="ET176">
            <v>12</v>
          </cell>
          <cell r="EU176">
            <v>36</v>
          </cell>
          <cell r="EV176">
            <v>0</v>
          </cell>
          <cell r="EW176">
            <v>0</v>
          </cell>
          <cell r="EX176">
            <v>0</v>
          </cell>
          <cell r="EY176">
            <v>0</v>
          </cell>
          <cell r="EZ176">
            <v>0</v>
          </cell>
          <cell r="FA176">
            <v>0</v>
          </cell>
          <cell r="FB176">
            <v>0</v>
          </cell>
          <cell r="FC176">
            <v>0</v>
          </cell>
          <cell r="FD176">
            <v>0</v>
          </cell>
        </row>
        <row r="177">
          <cell r="I177">
            <v>33</v>
          </cell>
          <cell r="J177" t="str">
            <v>Klüberstr. 21, 23, 25</v>
          </cell>
          <cell r="K177" t="str">
            <v>Team 03</v>
          </cell>
          <cell r="L177" t="str">
            <v>Team 3 &amp; 4</v>
          </cell>
          <cell r="M177" t="str">
            <v>Aling, Monika</v>
          </cell>
          <cell r="N177" t="str">
            <v>Trettin, Sabrina</v>
          </cell>
          <cell r="O177" t="str">
            <v>Kuhn, Daniela</v>
          </cell>
          <cell r="P177" t="str">
            <v>Diduhs, Rezija</v>
          </cell>
          <cell r="Q177" t="str">
            <v>Gros, Rahel</v>
          </cell>
          <cell r="R177" t="str">
            <v>3038.009.02</v>
          </cell>
          <cell r="S177" t="str">
            <v>3038.200.09</v>
          </cell>
          <cell r="T177" t="str">
            <v>43</v>
          </cell>
          <cell r="U177" t="str">
            <v>Apartmentanlage Beschäftigtenwohnen</v>
          </cell>
          <cell r="V177"/>
          <cell r="W177" t="str">
            <v>TN05</v>
          </cell>
          <cell r="X177" t="str">
            <v>Apartment</v>
          </cell>
          <cell r="Y177" t="str">
            <v>Apartment</v>
          </cell>
          <cell r="Z177" t="str">
            <v>Berlin</v>
          </cell>
          <cell r="AA177" t="str">
            <v>12249</v>
          </cell>
          <cell r="AB177" t="str">
            <v>Berlin</v>
          </cell>
          <cell r="AC177" t="str">
            <v>Steglitz-Zehlendorf</v>
          </cell>
          <cell r="AD177" t="str">
            <v>Lankwitz</v>
          </cell>
          <cell r="AE177" t="str">
            <v>Klüberstr. 21</v>
          </cell>
          <cell r="AF177" t="str">
            <v>3038/3047/1100/0033/0001</v>
          </cell>
          <cell r="AG177">
            <v>33</v>
          </cell>
          <cell r="AH177" t="str">
            <v>LBB12 LBB Fonds 12 Standort 09 Teilgarantie 03</v>
          </cell>
          <cell r="AI177">
            <v>1</v>
          </cell>
          <cell r="AJ177">
            <v>64</v>
          </cell>
          <cell r="AK177">
            <v>0</v>
          </cell>
          <cell r="AL177">
            <v>2175.0500000000002</v>
          </cell>
          <cell r="AM177">
            <v>663.71</v>
          </cell>
          <cell r="AN177">
            <v>663.71</v>
          </cell>
          <cell r="AO177">
            <v>0</v>
          </cell>
          <cell r="AP177" t="str">
            <v>-</v>
          </cell>
          <cell r="AQ177" t="str">
            <v>3038.200.09</v>
          </cell>
          <cell r="AR177">
            <v>4</v>
          </cell>
          <cell r="AS177">
            <v>3</v>
          </cell>
          <cell r="AT177">
            <v>5</v>
          </cell>
          <cell r="AU177" t="str">
            <v>-</v>
          </cell>
          <cell r="AV177" t="str">
            <v>-</v>
          </cell>
          <cell r="AW177" t="str">
            <v>-</v>
          </cell>
          <cell r="AX177" t="str">
            <v>-</v>
          </cell>
          <cell r="AY177" t="str">
            <v>-</v>
          </cell>
          <cell r="AZ177" t="str">
            <v>-</v>
          </cell>
          <cell r="BA177" t="str">
            <v>-</v>
          </cell>
          <cell r="BB177" t="str">
            <v>-</v>
          </cell>
          <cell r="BC177" t="str">
            <v>-</v>
          </cell>
          <cell r="BD177" t="str">
            <v>-</v>
          </cell>
          <cell r="BE177" t="str">
            <v>-</v>
          </cell>
          <cell r="BF177" t="str">
            <v>-</v>
          </cell>
          <cell r="BG177" t="str">
            <v>-</v>
          </cell>
          <cell r="BH177" t="str">
            <v>-</v>
          </cell>
          <cell r="BI177"/>
          <cell r="BJ177" t="str">
            <v>A</v>
          </cell>
          <cell r="BK177" t="str">
            <v>A</v>
          </cell>
          <cell r="BL177" t="str">
            <v>G</v>
          </cell>
          <cell r="BM177" t="str">
            <v>G</v>
          </cell>
          <cell r="BN177" t="str">
            <v>G</v>
          </cell>
          <cell r="BO177" t="str">
            <v>G</v>
          </cell>
          <cell r="BP177" t="str">
            <v>G</v>
          </cell>
          <cell r="BQ177" t="str">
            <v>A</v>
          </cell>
          <cell r="BR177" t="str">
            <v>A5</v>
          </cell>
          <cell r="BS177" t="str">
            <v>A5</v>
          </cell>
          <cell r="BT177" t="str">
            <v>G5</v>
          </cell>
          <cell r="BU177" t="str">
            <v>G5</v>
          </cell>
          <cell r="BV177" t="str">
            <v>G5</v>
          </cell>
          <cell r="BW177" t="str">
            <v>G5</v>
          </cell>
          <cell r="BX177" t="str">
            <v>G5</v>
          </cell>
          <cell r="BY177" t="str">
            <v>A5</v>
          </cell>
          <cell r="BZ177">
            <v>8700</v>
          </cell>
          <cell r="CA177">
            <v>4.0209075995448771</v>
          </cell>
          <cell r="CB177">
            <v>4111.5159999999996</v>
          </cell>
          <cell r="CC177">
            <v>853.34900000000005</v>
          </cell>
          <cell r="CD177">
            <v>3184.57</v>
          </cell>
          <cell r="CE177">
            <v>858.20100000000002</v>
          </cell>
          <cell r="CF177">
            <v>21.75</v>
          </cell>
          <cell r="CG177">
            <v>0</v>
          </cell>
          <cell r="CH177">
            <v>13</v>
          </cell>
          <cell r="CI177">
            <v>0</v>
          </cell>
          <cell r="CJ177">
            <v>1271.7180000000001</v>
          </cell>
          <cell r="CK177">
            <v>0</v>
          </cell>
          <cell r="CL177">
            <v>0</v>
          </cell>
          <cell r="CM177">
            <v>0</v>
          </cell>
          <cell r="CN177">
            <v>0</v>
          </cell>
          <cell r="CO177">
            <v>1025.2840000000001</v>
          </cell>
          <cell r="CP177">
            <v>190</v>
          </cell>
          <cell r="CQ177">
            <v>0</v>
          </cell>
          <cell r="CR177">
            <v>20.25</v>
          </cell>
          <cell r="CS177">
            <v>0</v>
          </cell>
          <cell r="CT177">
            <v>0</v>
          </cell>
          <cell r="CU177">
            <v>42</v>
          </cell>
          <cell r="CV177">
            <v>0</v>
          </cell>
          <cell r="CW177">
            <v>0</v>
          </cell>
          <cell r="CX177">
            <v>14.994999999999999</v>
          </cell>
          <cell r="CY177">
            <v>40.344999999999999</v>
          </cell>
          <cell r="CZ177">
            <v>18.257000000000001</v>
          </cell>
          <cell r="DA177">
            <v>0</v>
          </cell>
          <cell r="DB177">
            <v>0</v>
          </cell>
          <cell r="DC177">
            <v>0</v>
          </cell>
          <cell r="DD177">
            <v>0</v>
          </cell>
          <cell r="DE177">
            <v>178</v>
          </cell>
          <cell r="DF177">
            <v>0</v>
          </cell>
          <cell r="DG177">
            <v>61</v>
          </cell>
          <cell r="DH177">
            <v>0</v>
          </cell>
          <cell r="DI177">
            <v>0</v>
          </cell>
          <cell r="DJ177">
            <v>0</v>
          </cell>
          <cell r="DK177">
            <v>0</v>
          </cell>
          <cell r="DL177">
            <v>0</v>
          </cell>
          <cell r="DM177">
            <v>211.197</v>
          </cell>
          <cell r="DN177">
            <v>0</v>
          </cell>
          <cell r="DO177">
            <v>0</v>
          </cell>
          <cell r="DP177">
            <v>0</v>
          </cell>
          <cell r="DQ177">
            <v>306.01</v>
          </cell>
          <cell r="DR177">
            <v>5.66</v>
          </cell>
          <cell r="DS177">
            <v>0</v>
          </cell>
          <cell r="DT177">
            <v>311.67</v>
          </cell>
          <cell r="DU177">
            <v>0</v>
          </cell>
          <cell r="DV177">
            <v>0</v>
          </cell>
          <cell r="DW177">
            <v>0</v>
          </cell>
          <cell r="DX177">
            <v>0</v>
          </cell>
          <cell r="DY177">
            <v>0</v>
          </cell>
          <cell r="DZ177">
            <v>0</v>
          </cell>
          <cell r="EA177">
            <v>340.42</v>
          </cell>
          <cell r="EB177">
            <v>0</v>
          </cell>
          <cell r="EC177">
            <v>0.72</v>
          </cell>
          <cell r="ED177">
            <v>0</v>
          </cell>
          <cell r="EE177">
            <v>0</v>
          </cell>
          <cell r="EF177">
            <v>341.14000000000004</v>
          </cell>
          <cell r="EG177">
            <v>8.57</v>
          </cell>
          <cell r="EH177">
            <v>0</v>
          </cell>
          <cell r="EI177">
            <v>0</v>
          </cell>
          <cell r="EJ177">
            <v>0</v>
          </cell>
          <cell r="EK177">
            <v>8.57</v>
          </cell>
          <cell r="EL177">
            <v>0.72</v>
          </cell>
          <cell r="EM177">
            <v>56</v>
          </cell>
          <cell r="EN177">
            <v>120.22</v>
          </cell>
          <cell r="EO177">
            <v>1</v>
          </cell>
          <cell r="EP177" t="str">
            <v>ja</v>
          </cell>
          <cell r="EQ177">
            <v>194.49</v>
          </cell>
          <cell r="ER177">
            <v>466.8900000000001</v>
          </cell>
          <cell r="ES177">
            <v>661.38000000000011</v>
          </cell>
          <cell r="ET177" t="str">
            <v>entfällt</v>
          </cell>
          <cell r="EU177" t="str">
            <v>entfällt</v>
          </cell>
          <cell r="EV177">
            <v>0</v>
          </cell>
          <cell r="EW177">
            <v>5584.4712290551242</v>
          </cell>
          <cell r="EX177">
            <v>671.81511872317799</v>
          </cell>
          <cell r="EY177">
            <v>0.44017172441024133</v>
          </cell>
          <cell r="EZ177">
            <v>1466.3829081173155</v>
          </cell>
          <cell r="FA177">
            <v>0</v>
          </cell>
          <cell r="FB177">
            <v>214.01583537903633</v>
          </cell>
          <cell r="FC177">
            <v>762.87473700093597</v>
          </cell>
          <cell r="FD177">
            <v>8700</v>
          </cell>
        </row>
        <row r="178">
          <cell r="I178">
            <v>1101</v>
          </cell>
          <cell r="J178" t="str">
            <v>Rhinstr. 159</v>
          </cell>
          <cell r="K178" t="str">
            <v>Team 03</v>
          </cell>
          <cell r="L178" t="str">
            <v>Team 7 &amp; 8</v>
          </cell>
          <cell r="M178" t="str">
            <v>Aling, Monika</v>
          </cell>
          <cell r="N178" t="str">
            <v>Trettin, Sabrina</v>
          </cell>
          <cell r="O178" t="str">
            <v>Peikert, Ralf</v>
          </cell>
          <cell r="P178" t="str">
            <v>Smolarek, Doreen</v>
          </cell>
          <cell r="Q178" t="str">
            <v>Engel, Kerstin</v>
          </cell>
          <cell r="R178" t="str">
            <v>3038.007.03</v>
          </cell>
          <cell r="S178" t="str">
            <v>3038.300.07</v>
          </cell>
          <cell r="T178" t="str">
            <v>06</v>
          </cell>
          <cell r="U178" t="str">
            <v>Hotel</v>
          </cell>
          <cell r="V178"/>
          <cell r="W178" t="str">
            <v>TN01</v>
          </cell>
          <cell r="X178" t="str">
            <v>Spezial</v>
          </cell>
          <cell r="Y178" t="str">
            <v>Gewerbe</v>
          </cell>
          <cell r="Z178" t="str">
            <v>Berlin</v>
          </cell>
          <cell r="AA178" t="str">
            <v>10315</v>
          </cell>
          <cell r="AB178" t="str">
            <v>Berlin</v>
          </cell>
          <cell r="AC178" t="str">
            <v>Lichtenberg</v>
          </cell>
          <cell r="AD178" t="str">
            <v>Friedrichsfelde</v>
          </cell>
          <cell r="AE178" t="str">
            <v>Rhinstr. 159</v>
          </cell>
          <cell r="AF178" t="str">
            <v>3038/3048/1100/1101/0001</v>
          </cell>
          <cell r="AG178">
            <v>1101</v>
          </cell>
          <cell r="AH178" t="str">
            <v>LBB12 LBB Fonds 12 Standort 07 Teilgarantie 07</v>
          </cell>
          <cell r="AI178">
            <v>1</v>
          </cell>
          <cell r="AJ178">
            <v>1</v>
          </cell>
          <cell r="AK178">
            <v>0</v>
          </cell>
          <cell r="AL178">
            <v>4273.3199999999952</v>
          </cell>
          <cell r="AM178">
            <v>24684.58</v>
          </cell>
          <cell r="AN178">
            <v>24684.58</v>
          </cell>
          <cell r="AO178">
            <v>24684.58</v>
          </cell>
          <cell r="AP178" t="str">
            <v>entfällt</v>
          </cell>
          <cell r="AQ178" t="str">
            <v>entfällt</v>
          </cell>
          <cell r="AR178" t="str">
            <v>entfällt</v>
          </cell>
          <cell r="AS178" t="str">
            <v>entfällt</v>
          </cell>
          <cell r="AT178" t="str">
            <v>entfällt</v>
          </cell>
          <cell r="AU178" t="str">
            <v>entfällt</v>
          </cell>
          <cell r="AV178" t="str">
            <v>entfällt</v>
          </cell>
          <cell r="AW178" t="str">
            <v>entfällt</v>
          </cell>
          <cell r="AX178" t="str">
            <v>entfällt</v>
          </cell>
          <cell r="AY178" t="str">
            <v>entfällt</v>
          </cell>
          <cell r="AZ178" t="str">
            <v>entfällt</v>
          </cell>
          <cell r="BA178" t="str">
            <v>entfällt</v>
          </cell>
          <cell r="BB178" t="str">
            <v>entfällt</v>
          </cell>
          <cell r="BC178" t="str">
            <v>entfällt</v>
          </cell>
          <cell r="BD178" t="str">
            <v>entfällt</v>
          </cell>
          <cell r="BE178" t="str">
            <v>entfällt</v>
          </cell>
          <cell r="BF178" t="str">
            <v>entfällt</v>
          </cell>
          <cell r="BG178" t="str">
            <v>entfällt</v>
          </cell>
          <cell r="BH178" t="str">
            <v>entfällt</v>
          </cell>
          <cell r="BI178" t="str">
            <v>entfällt</v>
          </cell>
          <cell r="BJ178" t="str">
            <v>entfällt</v>
          </cell>
          <cell r="BK178" t="str">
            <v>entfällt</v>
          </cell>
          <cell r="BL178" t="str">
            <v>entfällt</v>
          </cell>
          <cell r="BM178" t="str">
            <v>entfällt</v>
          </cell>
          <cell r="BN178" t="str">
            <v>entfällt</v>
          </cell>
          <cell r="BO178" t="str">
            <v>entfällt</v>
          </cell>
          <cell r="BP178" t="str">
            <v>entfällt</v>
          </cell>
          <cell r="BQ178" t="str">
            <v>entfällt</v>
          </cell>
          <cell r="BR178" t="str">
            <v>entfällt</v>
          </cell>
          <cell r="BS178" t="str">
            <v>entfällt</v>
          </cell>
          <cell r="BT178" t="str">
            <v>entfällt</v>
          </cell>
          <cell r="BU178" t="str">
            <v>entfällt</v>
          </cell>
          <cell r="BV178" t="str">
            <v>entfällt</v>
          </cell>
          <cell r="BW178" t="str">
            <v>entfällt</v>
          </cell>
          <cell r="BX178" t="str">
            <v>entfällt</v>
          </cell>
          <cell r="BY178" t="str">
            <v>entfällt</v>
          </cell>
          <cell r="BZ178" t="str">
            <v>entfällt</v>
          </cell>
          <cell r="CA178" t="str">
            <v>entfällt</v>
          </cell>
          <cell r="CB178" t="str">
            <v>entfällt</v>
          </cell>
          <cell r="CC178" t="str">
            <v>entfällt</v>
          </cell>
          <cell r="CD178" t="str">
            <v>entfällt</v>
          </cell>
          <cell r="CE178" t="str">
            <v>entfällt</v>
          </cell>
          <cell r="CF178" t="str">
            <v>entfällt</v>
          </cell>
          <cell r="CG178" t="str">
            <v>entfällt</v>
          </cell>
          <cell r="CH178" t="str">
            <v>entfällt</v>
          </cell>
          <cell r="CI178" t="str">
            <v>entfällt</v>
          </cell>
          <cell r="CJ178" t="str">
            <v>entfällt</v>
          </cell>
          <cell r="CK178" t="str">
            <v>entfällt</v>
          </cell>
          <cell r="CL178" t="str">
            <v>entfällt</v>
          </cell>
          <cell r="CM178" t="str">
            <v>entfällt</v>
          </cell>
          <cell r="CN178" t="str">
            <v>entfällt</v>
          </cell>
          <cell r="CO178" t="str">
            <v>entfällt</v>
          </cell>
          <cell r="CP178" t="str">
            <v>entfällt</v>
          </cell>
          <cell r="CQ178" t="str">
            <v>entfällt</v>
          </cell>
          <cell r="CR178" t="str">
            <v>entfällt</v>
          </cell>
          <cell r="CS178" t="str">
            <v>entfällt</v>
          </cell>
          <cell r="CT178" t="str">
            <v>entfällt</v>
          </cell>
          <cell r="CU178" t="str">
            <v>entfällt</v>
          </cell>
          <cell r="CV178" t="str">
            <v>entfällt</v>
          </cell>
          <cell r="CW178" t="str">
            <v>entfällt</v>
          </cell>
          <cell r="CX178" t="str">
            <v>entfällt</v>
          </cell>
          <cell r="CY178" t="str">
            <v>entfällt</v>
          </cell>
          <cell r="CZ178" t="str">
            <v>entfällt</v>
          </cell>
          <cell r="DA178" t="str">
            <v>entfällt</v>
          </cell>
          <cell r="DB178" t="str">
            <v>entfällt</v>
          </cell>
          <cell r="DC178" t="str">
            <v>entfällt</v>
          </cell>
          <cell r="DD178" t="str">
            <v>entfällt</v>
          </cell>
          <cell r="DE178" t="str">
            <v>entfällt</v>
          </cell>
          <cell r="DF178" t="str">
            <v>entfällt</v>
          </cell>
          <cell r="DG178" t="str">
            <v>entfällt</v>
          </cell>
          <cell r="DH178" t="str">
            <v>entfällt</v>
          </cell>
          <cell r="DI178" t="str">
            <v>entfällt</v>
          </cell>
          <cell r="DJ178" t="str">
            <v>entfällt</v>
          </cell>
          <cell r="DK178" t="str">
            <v>entfällt</v>
          </cell>
          <cell r="DL178" t="str">
            <v>entfällt</v>
          </cell>
          <cell r="DM178" t="str">
            <v>entfällt</v>
          </cell>
          <cell r="DN178" t="str">
            <v>entfällt</v>
          </cell>
          <cell r="DO178" t="str">
            <v>entfällt</v>
          </cell>
          <cell r="DP178" t="str">
            <v>entfällt</v>
          </cell>
          <cell r="DQ178" t="str">
            <v>entfällt</v>
          </cell>
          <cell r="DR178" t="str">
            <v>entfällt</v>
          </cell>
          <cell r="DS178" t="str">
            <v>entfällt</v>
          </cell>
          <cell r="DT178" t="str">
            <v>entfällt</v>
          </cell>
          <cell r="DU178" t="str">
            <v>entfällt</v>
          </cell>
          <cell r="DV178" t="str">
            <v>entfällt</v>
          </cell>
          <cell r="DW178" t="str">
            <v>entfällt</v>
          </cell>
          <cell r="DX178" t="str">
            <v>entfällt</v>
          </cell>
          <cell r="DY178" t="str">
            <v>entfällt</v>
          </cell>
          <cell r="DZ178" t="str">
            <v>entfällt</v>
          </cell>
          <cell r="EA178" t="str">
            <v>entfällt</v>
          </cell>
          <cell r="EB178" t="str">
            <v>entfällt</v>
          </cell>
          <cell r="EC178" t="str">
            <v>entfällt</v>
          </cell>
          <cell r="ED178" t="str">
            <v>entfällt</v>
          </cell>
          <cell r="EE178" t="str">
            <v>entfällt</v>
          </cell>
          <cell r="EF178" t="str">
            <v>entfällt</v>
          </cell>
          <cell r="EG178" t="str">
            <v>entfällt</v>
          </cell>
          <cell r="EH178" t="str">
            <v>entfällt</v>
          </cell>
          <cell r="EI178" t="str">
            <v>entfällt</v>
          </cell>
          <cell r="EJ178" t="str">
            <v>entfällt</v>
          </cell>
          <cell r="EK178" t="str">
            <v>entfällt</v>
          </cell>
          <cell r="EL178" t="str">
            <v>entfällt</v>
          </cell>
          <cell r="EM178" t="str">
            <v>entfällt</v>
          </cell>
          <cell r="EN178" t="str">
            <v>entfällt</v>
          </cell>
          <cell r="EO178" t="str">
            <v>entfällt</v>
          </cell>
          <cell r="EP178" t="str">
            <v>entfällt</v>
          </cell>
          <cell r="EQ178" t="str">
            <v>entfällt</v>
          </cell>
          <cell r="ER178" t="str">
            <v>entfällt</v>
          </cell>
          <cell r="ES178" t="str">
            <v>entfällt</v>
          </cell>
          <cell r="ET178"/>
          <cell r="EU178"/>
          <cell r="EV178" t="str">
            <v>-</v>
          </cell>
          <cell r="EW178" t="str">
            <v>-</v>
          </cell>
          <cell r="EX178" t="str">
            <v>-</v>
          </cell>
          <cell r="EY178" t="str">
            <v>-</v>
          </cell>
          <cell r="EZ178" t="str">
            <v>-</v>
          </cell>
          <cell r="FA178" t="str">
            <v>-</v>
          </cell>
          <cell r="FB178" t="str">
            <v>-</v>
          </cell>
          <cell r="FC178" t="str">
            <v>-</v>
          </cell>
          <cell r="FD178">
            <v>0</v>
          </cell>
        </row>
        <row r="179">
          <cell r="I179">
            <v>1410</v>
          </cell>
          <cell r="J179" t="str">
            <v>Neubrandenburg, Salvador-Allende-Str. 2-8</v>
          </cell>
          <cell r="K179" t="str">
            <v>Team 01</v>
          </cell>
          <cell r="L179" t="str">
            <v>Team 1 &amp; 2</v>
          </cell>
          <cell r="M179" t="str">
            <v>Gauger, Sebastian</v>
          </cell>
          <cell r="N179" t="str">
            <v>Krause, Jörn Peter</v>
          </cell>
          <cell r="O179" t="str">
            <v>Krause, Jörn-Peter</v>
          </cell>
          <cell r="P179" t="str">
            <v>Walter, Heike</v>
          </cell>
          <cell r="Q179" t="str">
            <v>Beer, Marita</v>
          </cell>
          <cell r="R179" t="str">
            <v>3051.010.01</v>
          </cell>
          <cell r="S179" t="str">
            <v>3051.100.10</v>
          </cell>
          <cell r="T179" t="str">
            <v>40</v>
          </cell>
          <cell r="U179" t="str">
            <v>Mietwohnanlage</v>
          </cell>
          <cell r="V179"/>
          <cell r="W179" t="str">
            <v>TN04</v>
          </cell>
          <cell r="X179" t="str">
            <v>Wohnen</v>
          </cell>
          <cell r="Y179" t="str">
            <v>Wohnen</v>
          </cell>
          <cell r="Z179" t="str">
            <v>Mecklenburg-Vorpommern</v>
          </cell>
          <cell r="AA179" t="str">
            <v>17036</v>
          </cell>
          <cell r="AB179" t="str">
            <v>Neubrandenburg</v>
          </cell>
          <cell r="AC179"/>
          <cell r="AD179"/>
          <cell r="AE179" t="str">
            <v>Salvador Allende Str. 2-8 u.a.</v>
          </cell>
          <cell r="AF179" t="str">
            <v>3051/3058/3058/1410/0001</v>
          </cell>
          <cell r="AG179">
            <v>1410</v>
          </cell>
          <cell r="AH179" t="str">
            <v>LBB13 LBB Fonds 13 Standort 10 Teilgarantie 01</v>
          </cell>
          <cell r="AI179">
            <v>327</v>
          </cell>
          <cell r="AJ179" t="str">
            <v>-</v>
          </cell>
          <cell r="AK179">
            <v>0</v>
          </cell>
          <cell r="AL179">
            <v>18021.57</v>
          </cell>
          <cell r="AM179">
            <v>115457.37</v>
          </cell>
          <cell r="AN179">
            <v>115457.37</v>
          </cell>
          <cell r="AO179">
            <v>115457.37</v>
          </cell>
          <cell r="AP179" t="str">
            <v>-</v>
          </cell>
          <cell r="AQ179" t="str">
            <v>3051.100.10</v>
          </cell>
          <cell r="AR179"/>
          <cell r="AS179">
            <v>1</v>
          </cell>
          <cell r="AT179" t="str">
            <v>MP</v>
          </cell>
          <cell r="AU179" t="str">
            <v>keine BWV in DMS</v>
          </cell>
          <cell r="AV179" t="str">
            <v>keine BWV in DMS</v>
          </cell>
          <cell r="AW179" t="str">
            <v>keine BWV in DMS</v>
          </cell>
          <cell r="AX179" t="str">
            <v>keine BWV in DMS</v>
          </cell>
          <cell r="AY179" t="str">
            <v>keine BWV in DMS</v>
          </cell>
          <cell r="AZ179" t="str">
            <v>keine BWV in DMS</v>
          </cell>
          <cell r="BA179" t="str">
            <v>keine BWV in DMS</v>
          </cell>
          <cell r="BB179" t="str">
            <v>keine BWV in DMS</v>
          </cell>
          <cell r="BC179" t="str">
            <v>keine BWV in DMS</v>
          </cell>
          <cell r="BD179" t="str">
            <v>keine BWV in DMS</v>
          </cell>
          <cell r="BE179" t="str">
            <v>keine BWV in DMS</v>
          </cell>
          <cell r="BF179" t="str">
            <v>keine BWV in DMS</v>
          </cell>
          <cell r="BG179" t="str">
            <v>keine BWV in DMS</v>
          </cell>
          <cell r="BH179" t="str">
            <v>keine BWV in DMS</v>
          </cell>
          <cell r="BI179"/>
          <cell r="BJ179" t="str">
            <v>W</v>
          </cell>
          <cell r="BK179" t="str">
            <v>W</v>
          </cell>
          <cell r="BL179" t="str">
            <v>G</v>
          </cell>
          <cell r="BM179" t="str">
            <v>G</v>
          </cell>
          <cell r="BN179" t="str">
            <v>G</v>
          </cell>
          <cell r="BO179" t="str">
            <v>G</v>
          </cell>
          <cell r="BP179" t="str">
            <v>G</v>
          </cell>
          <cell r="BQ179" t="str">
            <v>entfällt</v>
          </cell>
          <cell r="BR179" t="str">
            <v>WMP</v>
          </cell>
          <cell r="BS179" t="str">
            <v>WMP</v>
          </cell>
          <cell r="BT179" t="str">
            <v>GMP</v>
          </cell>
          <cell r="BU179" t="str">
            <v>GMP</v>
          </cell>
          <cell r="BV179" t="str">
            <v>GMP</v>
          </cell>
          <cell r="BW179" t="str">
            <v>GMP</v>
          </cell>
          <cell r="BX179" t="str">
            <v>GMP</v>
          </cell>
          <cell r="BY179" t="str">
            <v>entfällt</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1</v>
          </cell>
          <cell r="EP179" t="str">
            <v>nein, DV</v>
          </cell>
          <cell r="EQ179"/>
          <cell r="ER179">
            <v>0</v>
          </cell>
          <cell r="ES179"/>
          <cell r="ET179"/>
          <cell r="EU179"/>
          <cell r="EV179">
            <v>0</v>
          </cell>
          <cell r="EW179">
            <v>0</v>
          </cell>
          <cell r="EX179">
            <v>0</v>
          </cell>
          <cell r="EY179">
            <v>0</v>
          </cell>
          <cell r="EZ179">
            <v>0</v>
          </cell>
          <cell r="FA179">
            <v>0</v>
          </cell>
          <cell r="FB179">
            <v>0</v>
          </cell>
          <cell r="FC179">
            <v>0</v>
          </cell>
          <cell r="FD179">
            <v>0</v>
          </cell>
        </row>
        <row r="180">
          <cell r="I180">
            <v>22</v>
          </cell>
          <cell r="J180" t="str">
            <v>Popitzweg 9, 11, 13</v>
          </cell>
          <cell r="K180" t="str">
            <v>Team 03</v>
          </cell>
          <cell r="L180" t="str">
            <v>Team 3 &amp; 4</v>
          </cell>
          <cell r="M180" t="str">
            <v>Gauger, Sebastian</v>
          </cell>
          <cell r="N180" t="str">
            <v>Trettin, Sabrina</v>
          </cell>
          <cell r="O180" t="str">
            <v>Rudi, Irina</v>
          </cell>
          <cell r="P180" t="str">
            <v>Hoppe, Cordula | Nemetz, Reinhard</v>
          </cell>
          <cell r="Q180" t="str">
            <v>Cosen, Selda</v>
          </cell>
          <cell r="R180" t="str">
            <v>3051.015.01</v>
          </cell>
          <cell r="S180" t="str">
            <v>3051.100.15</v>
          </cell>
          <cell r="T180" t="str">
            <v>43</v>
          </cell>
          <cell r="U180" t="str">
            <v>Apartmentanlage Beschäftigtenwohnen</v>
          </cell>
          <cell r="V180"/>
          <cell r="W180" t="str">
            <v>TN05</v>
          </cell>
          <cell r="X180" t="str">
            <v>Apartment</v>
          </cell>
          <cell r="Y180" t="str">
            <v>Apartment</v>
          </cell>
          <cell r="Z180" t="str">
            <v>Berlin</v>
          </cell>
          <cell r="AA180" t="str">
            <v>13627</v>
          </cell>
          <cell r="AB180" t="str">
            <v>Berlin</v>
          </cell>
          <cell r="AC180" t="str">
            <v>Charlottenburg-Wilmersdorf</v>
          </cell>
          <cell r="AD180" t="str">
            <v>Charlottenburg-Nord</v>
          </cell>
          <cell r="AE180" t="str">
            <v>Popitzweg 11</v>
          </cell>
          <cell r="AF180" t="str">
            <v>3051/3059/1100/0022/0002</v>
          </cell>
          <cell r="AG180">
            <v>22</v>
          </cell>
          <cell r="AH180" t="str">
            <v>LBB13 LBB Fonds 13 Standort 15 Teilgarantie 01</v>
          </cell>
          <cell r="AI180">
            <v>1</v>
          </cell>
          <cell r="AJ180">
            <v>260</v>
          </cell>
          <cell r="AK180">
            <v>0</v>
          </cell>
          <cell r="AL180">
            <v>7879.8</v>
          </cell>
          <cell r="AM180">
            <v>583.99</v>
          </cell>
          <cell r="AN180">
            <v>583.99</v>
          </cell>
          <cell r="AO180">
            <v>292.27</v>
          </cell>
          <cell r="AP180" t="str">
            <v>-</v>
          </cell>
          <cell r="AQ180" t="str">
            <v>3051.100.15</v>
          </cell>
          <cell r="AR180">
            <v>11</v>
          </cell>
          <cell r="AS180">
            <v>3</v>
          </cell>
          <cell r="AT180">
            <v>6</v>
          </cell>
          <cell r="AU180" t="str">
            <v>-</v>
          </cell>
          <cell r="AV180" t="str">
            <v>-</v>
          </cell>
          <cell r="AW180" t="str">
            <v>-</v>
          </cell>
          <cell r="AX180" t="str">
            <v>-</v>
          </cell>
          <cell r="AY180" t="str">
            <v>-</v>
          </cell>
          <cell r="AZ180" t="str">
            <v>-</v>
          </cell>
          <cell r="BA180" t="str">
            <v>-</v>
          </cell>
          <cell r="BB180" t="str">
            <v>-</v>
          </cell>
          <cell r="BC180" t="str">
            <v>-</v>
          </cell>
          <cell r="BD180" t="str">
            <v>-</v>
          </cell>
          <cell r="BE180" t="str">
            <v>-</v>
          </cell>
          <cell r="BF180" t="str">
            <v>-</v>
          </cell>
          <cell r="BG180" t="str">
            <v>-</v>
          </cell>
          <cell r="BH180" t="str">
            <v>-</v>
          </cell>
          <cell r="BI180"/>
          <cell r="BJ180" t="str">
            <v>A</v>
          </cell>
          <cell r="BK180" t="str">
            <v>A</v>
          </cell>
          <cell r="BL180" t="str">
            <v>G</v>
          </cell>
          <cell r="BM180" t="str">
            <v>G</v>
          </cell>
          <cell r="BN180" t="str">
            <v>G</v>
          </cell>
          <cell r="BO180" t="str">
            <v>G</v>
          </cell>
          <cell r="BP180" t="str">
            <v>G</v>
          </cell>
          <cell r="BQ180" t="str">
            <v>A</v>
          </cell>
          <cell r="BR180" t="str">
            <v>A6</v>
          </cell>
          <cell r="BS180" t="str">
            <v>A6</v>
          </cell>
          <cell r="BT180" t="str">
            <v>G6</v>
          </cell>
          <cell r="BU180" t="str">
            <v>G6</v>
          </cell>
          <cell r="BV180" t="str">
            <v>G6</v>
          </cell>
          <cell r="BW180" t="str">
            <v>G6</v>
          </cell>
          <cell r="BX180" t="str">
            <v>G6</v>
          </cell>
          <cell r="BY180" t="str">
            <v>A6</v>
          </cell>
          <cell r="BZ180">
            <v>31000</v>
          </cell>
          <cell r="CA180">
            <v>4.0209075995448771</v>
          </cell>
          <cell r="CB180">
            <v>10156.073</v>
          </cell>
          <cell r="CC180">
            <v>1456.489</v>
          </cell>
          <cell r="CD180">
            <v>8616.9030000000002</v>
          </cell>
          <cell r="CE180">
            <v>1575.482</v>
          </cell>
          <cell r="CF180">
            <v>220.27699999999999</v>
          </cell>
          <cell r="CG180">
            <v>0</v>
          </cell>
          <cell r="CH180">
            <v>5</v>
          </cell>
          <cell r="CI180">
            <v>122.092</v>
          </cell>
          <cell r="CJ180">
            <v>2361.6309999999999</v>
          </cell>
          <cell r="CK180">
            <v>0</v>
          </cell>
          <cell r="CL180">
            <v>0</v>
          </cell>
          <cell r="CM180">
            <v>0</v>
          </cell>
          <cell r="CN180">
            <v>0</v>
          </cell>
          <cell r="CO180">
            <v>4333.9210000000003</v>
          </cell>
          <cell r="CP180">
            <v>421</v>
          </cell>
          <cell r="CQ180">
            <v>0</v>
          </cell>
          <cell r="CR180">
            <v>32.5</v>
          </cell>
          <cell r="CS180">
            <v>1</v>
          </cell>
          <cell r="CT180">
            <v>0</v>
          </cell>
          <cell r="CU180">
            <v>114</v>
          </cell>
          <cell r="CV180">
            <v>0</v>
          </cell>
          <cell r="CW180">
            <v>64</v>
          </cell>
          <cell r="CX180">
            <v>40.131999999999998</v>
          </cell>
          <cell r="CY180">
            <v>125.301</v>
          </cell>
          <cell r="CZ180">
            <v>91.852000000000004</v>
          </cell>
          <cell r="DA180">
            <v>0</v>
          </cell>
          <cell r="DB180">
            <v>0</v>
          </cell>
          <cell r="DC180">
            <v>0</v>
          </cell>
          <cell r="DD180">
            <v>0</v>
          </cell>
          <cell r="DE180">
            <v>264</v>
          </cell>
          <cell r="DF180">
            <v>0</v>
          </cell>
          <cell r="DG180">
            <v>35</v>
          </cell>
          <cell r="DH180">
            <v>0</v>
          </cell>
          <cell r="DI180">
            <v>155</v>
          </cell>
          <cell r="DJ180">
            <v>0</v>
          </cell>
          <cell r="DK180">
            <v>0</v>
          </cell>
          <cell r="DL180">
            <v>0</v>
          </cell>
          <cell r="DM180">
            <v>1108.8910000000001</v>
          </cell>
          <cell r="DN180">
            <v>0</v>
          </cell>
          <cell r="DO180">
            <v>0</v>
          </cell>
          <cell r="DP180">
            <v>0</v>
          </cell>
          <cell r="DQ180">
            <v>1841.69</v>
          </cell>
          <cell r="DR180">
            <v>0</v>
          </cell>
          <cell r="DS180">
            <v>0</v>
          </cell>
          <cell r="DT180">
            <v>1841.69</v>
          </cell>
          <cell r="DU180">
            <v>0</v>
          </cell>
          <cell r="DV180">
            <v>0</v>
          </cell>
          <cell r="DW180">
            <v>0</v>
          </cell>
          <cell r="DX180">
            <v>0</v>
          </cell>
          <cell r="DY180">
            <v>0</v>
          </cell>
          <cell r="DZ180">
            <v>0</v>
          </cell>
          <cell r="EA180">
            <v>2511.35</v>
          </cell>
          <cell r="EB180">
            <v>0</v>
          </cell>
          <cell r="EC180">
            <v>0.72</v>
          </cell>
          <cell r="ED180">
            <v>0</v>
          </cell>
          <cell r="EE180">
            <v>0</v>
          </cell>
          <cell r="EF180">
            <v>2512.0699999999997</v>
          </cell>
          <cell r="EG180">
            <v>0</v>
          </cell>
          <cell r="EH180">
            <v>0</v>
          </cell>
          <cell r="EI180">
            <v>1.44</v>
          </cell>
          <cell r="EJ180">
            <v>0</v>
          </cell>
          <cell r="EK180">
            <v>1.44</v>
          </cell>
          <cell r="EL180">
            <v>2.16</v>
          </cell>
          <cell r="EM180">
            <v>303</v>
          </cell>
          <cell r="EN180">
            <v>427.4</v>
          </cell>
          <cell r="EO180">
            <v>1</v>
          </cell>
          <cell r="EP180" t="str">
            <v>ja</v>
          </cell>
          <cell r="EQ180">
            <v>1041.73</v>
          </cell>
          <cell r="ER180">
            <v>3313.47</v>
          </cell>
          <cell r="ES180">
            <v>4355.2</v>
          </cell>
          <cell r="ET180">
            <v>7</v>
          </cell>
          <cell r="EU180">
            <v>20</v>
          </cell>
          <cell r="EV180">
            <v>0</v>
          </cell>
          <cell r="EW180">
            <v>19898.690586288372</v>
          </cell>
          <cell r="EX180">
            <v>2393.8239862550022</v>
          </cell>
          <cell r="EY180">
            <v>1.5684279835307449</v>
          </cell>
          <cell r="EZ180">
            <v>5225.0425461651475</v>
          </cell>
          <cell r="FA180">
            <v>0</v>
          </cell>
          <cell r="FB180">
            <v>762.58516054599158</v>
          </cell>
          <cell r="FC180">
            <v>2718.2892927619555</v>
          </cell>
          <cell r="FD180">
            <v>30999.999999999996</v>
          </cell>
        </row>
        <row r="181">
          <cell r="I181">
            <v>7</v>
          </cell>
          <cell r="J181" t="str">
            <v>Stresemannstr. 17-19</v>
          </cell>
          <cell r="K181" t="str">
            <v>Team 04</v>
          </cell>
          <cell r="L181" t="str">
            <v>Team 3 &amp; 4</v>
          </cell>
          <cell r="M181" t="str">
            <v>Gauger, Sebastian</v>
          </cell>
          <cell r="N181" t="str">
            <v>Harnisch, Claudia</v>
          </cell>
          <cell r="O181" t="str">
            <v>Figaschewsky, Katja</v>
          </cell>
          <cell r="P181" t="str">
            <v>Emami, Nazila</v>
          </cell>
          <cell r="Q181" t="str">
            <v>Cosen, Selda</v>
          </cell>
          <cell r="R181" t="str">
            <v>3051.016.01</v>
          </cell>
          <cell r="S181" t="str">
            <v>3051.100.16</v>
          </cell>
          <cell r="T181" t="str">
            <v>44</v>
          </cell>
          <cell r="U181" t="str">
            <v>Apartmentanlage Hauptstadtwohnen</v>
          </cell>
          <cell r="V181"/>
          <cell r="W181" t="str">
            <v>TN05</v>
          </cell>
          <cell r="X181" t="str">
            <v>Apartment</v>
          </cell>
          <cell r="Y181" t="str">
            <v>Apartment</v>
          </cell>
          <cell r="Z181" t="str">
            <v>Berlin</v>
          </cell>
          <cell r="AA181" t="str">
            <v>10963</v>
          </cell>
          <cell r="AB181" t="str">
            <v>Berlin</v>
          </cell>
          <cell r="AC181" t="str">
            <v>Friedrichshain-Kreuzberg</v>
          </cell>
          <cell r="AD181" t="str">
            <v>Kreuzberg</v>
          </cell>
          <cell r="AE181" t="str">
            <v>Stresemannstr. 17-19</v>
          </cell>
          <cell r="AF181" t="str">
            <v>3051/3051/1100/0007/0001</v>
          </cell>
          <cell r="AG181">
            <v>7</v>
          </cell>
          <cell r="AH181" t="str">
            <v>LBB13 LBB Fonds 13 Standort 16 Teilgarantie 01</v>
          </cell>
          <cell r="AI181">
            <v>1</v>
          </cell>
          <cell r="AJ181">
            <v>99</v>
          </cell>
          <cell r="AK181">
            <v>30</v>
          </cell>
          <cell r="AL181">
            <v>2637.13</v>
          </cell>
          <cell r="AM181">
            <v>731</v>
          </cell>
          <cell r="AN181">
            <v>731</v>
          </cell>
          <cell r="AO181">
            <v>0</v>
          </cell>
          <cell r="AP181" t="str">
            <v>-</v>
          </cell>
          <cell r="AQ181" t="str">
            <v>3051.100.16</v>
          </cell>
          <cell r="AR181">
            <v>7</v>
          </cell>
          <cell r="AS181">
            <v>1</v>
          </cell>
          <cell r="AT181">
            <v>4</v>
          </cell>
          <cell r="AU181" t="str">
            <v>-</v>
          </cell>
          <cell r="AV181" t="str">
            <v>-</v>
          </cell>
          <cell r="AW181" t="str">
            <v>-</v>
          </cell>
          <cell r="AX181" t="str">
            <v>-</v>
          </cell>
          <cell r="AY181" t="str">
            <v>-</v>
          </cell>
          <cell r="AZ181" t="str">
            <v>-</v>
          </cell>
          <cell r="BA181" t="str">
            <v>-</v>
          </cell>
          <cell r="BB181" t="str">
            <v>-</v>
          </cell>
          <cell r="BC181" t="str">
            <v>-</v>
          </cell>
          <cell r="BD181" t="str">
            <v>-</v>
          </cell>
          <cell r="BE181" t="str">
            <v>-</v>
          </cell>
          <cell r="BF181" t="str">
            <v>-</v>
          </cell>
          <cell r="BG181" t="str">
            <v>-</v>
          </cell>
          <cell r="BH181" t="str">
            <v>-</v>
          </cell>
          <cell r="BI181"/>
          <cell r="BJ181" t="str">
            <v>A</v>
          </cell>
          <cell r="BK181" t="str">
            <v>A</v>
          </cell>
          <cell r="BL181" t="str">
            <v>G</v>
          </cell>
          <cell r="BM181" t="str">
            <v>G</v>
          </cell>
          <cell r="BN181" t="str">
            <v>G</v>
          </cell>
          <cell r="BO181" t="str">
            <v>G</v>
          </cell>
          <cell r="BP181" t="str">
            <v>G</v>
          </cell>
          <cell r="BQ181" t="str">
            <v>A</v>
          </cell>
          <cell r="BR181" t="str">
            <v>A4</v>
          </cell>
          <cell r="BS181" t="str">
            <v>A4</v>
          </cell>
          <cell r="BT181" t="str">
            <v>G4</v>
          </cell>
          <cell r="BU181" t="str">
            <v>G4</v>
          </cell>
          <cell r="BV181" t="str">
            <v>G4</v>
          </cell>
          <cell r="BW181" t="str">
            <v>G4</v>
          </cell>
          <cell r="BX181" t="str">
            <v>G4</v>
          </cell>
          <cell r="BY181" t="str">
            <v>A4</v>
          </cell>
          <cell r="BZ181">
            <v>10600</v>
          </cell>
          <cell r="CA181">
            <v>4.0209075995448771</v>
          </cell>
          <cell r="CB181">
            <v>2056.4639999999999</v>
          </cell>
          <cell r="CC181">
            <v>456.95600000000002</v>
          </cell>
          <cell r="CD181">
            <v>1581.5050000000001</v>
          </cell>
          <cell r="CE181">
            <v>134.89500000000001</v>
          </cell>
          <cell r="CF181">
            <v>30.466000000000001</v>
          </cell>
          <cell r="CG181">
            <v>0</v>
          </cell>
          <cell r="CH181">
            <v>43</v>
          </cell>
          <cell r="CI181">
            <v>0</v>
          </cell>
          <cell r="CJ181">
            <v>1099.3979999999999</v>
          </cell>
          <cell r="CK181">
            <v>0</v>
          </cell>
          <cell r="CL181">
            <v>0</v>
          </cell>
          <cell r="CM181">
            <v>0</v>
          </cell>
          <cell r="CN181">
            <v>0</v>
          </cell>
          <cell r="CO181">
            <v>244.20699999999999</v>
          </cell>
          <cell r="CP181">
            <v>73</v>
          </cell>
          <cell r="CQ181">
            <v>0</v>
          </cell>
          <cell r="CR181">
            <v>70.224000000000004</v>
          </cell>
          <cell r="CS181">
            <v>0</v>
          </cell>
          <cell r="CT181">
            <v>0</v>
          </cell>
          <cell r="CU181">
            <v>13</v>
          </cell>
          <cell r="CV181">
            <v>0</v>
          </cell>
          <cell r="CW181">
            <v>0</v>
          </cell>
          <cell r="CX181">
            <v>0</v>
          </cell>
          <cell r="CY181">
            <v>0</v>
          </cell>
          <cell r="CZ181">
            <v>18.003</v>
          </cell>
          <cell r="DA181">
            <v>108</v>
          </cell>
          <cell r="DB181">
            <v>0</v>
          </cell>
          <cell r="DC181">
            <v>0</v>
          </cell>
          <cell r="DD181">
            <v>0</v>
          </cell>
          <cell r="DE181">
            <v>38</v>
          </cell>
          <cell r="DF181">
            <v>0</v>
          </cell>
          <cell r="DG181">
            <v>0</v>
          </cell>
          <cell r="DH181">
            <v>0</v>
          </cell>
          <cell r="DI181">
            <v>0</v>
          </cell>
          <cell r="DJ181">
            <v>0</v>
          </cell>
          <cell r="DK181">
            <v>24</v>
          </cell>
          <cell r="DL181">
            <v>0</v>
          </cell>
          <cell r="DM181">
            <v>161.46700000000001</v>
          </cell>
          <cell r="DN181">
            <v>0</v>
          </cell>
          <cell r="DO181">
            <v>0</v>
          </cell>
          <cell r="DP181">
            <v>0</v>
          </cell>
          <cell r="DQ181">
            <v>93.43</v>
          </cell>
          <cell r="DR181">
            <v>29.37</v>
          </cell>
          <cell r="DS181">
            <v>206.24</v>
          </cell>
          <cell r="DT181">
            <v>329.04</v>
          </cell>
          <cell r="DU181">
            <v>0</v>
          </cell>
          <cell r="DV181">
            <v>0</v>
          </cell>
          <cell r="DW181">
            <v>0</v>
          </cell>
          <cell r="DX181">
            <v>0</v>
          </cell>
          <cell r="DY181">
            <v>0</v>
          </cell>
          <cell r="DZ181">
            <v>0</v>
          </cell>
          <cell r="EA181">
            <v>1.41</v>
          </cell>
          <cell r="EB181">
            <v>0</v>
          </cell>
          <cell r="EC181">
            <v>0.24</v>
          </cell>
          <cell r="ED181">
            <v>0</v>
          </cell>
          <cell r="EE181">
            <v>0</v>
          </cell>
          <cell r="EF181">
            <v>1.65</v>
          </cell>
          <cell r="EG181">
            <v>0</v>
          </cell>
          <cell r="EH181">
            <v>0</v>
          </cell>
          <cell r="EI181">
            <v>315.75</v>
          </cell>
          <cell r="EJ181">
            <v>0</v>
          </cell>
          <cell r="EK181">
            <v>315.75</v>
          </cell>
          <cell r="EL181">
            <v>0.68</v>
          </cell>
          <cell r="EM181">
            <v>27</v>
          </cell>
          <cell r="EN181">
            <v>129.44</v>
          </cell>
          <cell r="EO181">
            <v>1</v>
          </cell>
          <cell r="EP181" t="str">
            <v>ja</v>
          </cell>
          <cell r="EQ181">
            <v>122.8</v>
          </cell>
          <cell r="ER181">
            <v>523.6400000000001</v>
          </cell>
          <cell r="ES181">
            <v>646.44000000000005</v>
          </cell>
          <cell r="ET181">
            <v>5</v>
          </cell>
          <cell r="EU181">
            <v>28</v>
          </cell>
          <cell r="EV181">
            <v>0</v>
          </cell>
          <cell r="EW181">
            <v>6804.0683940211857</v>
          </cell>
          <cell r="EX181">
            <v>818.53336304203299</v>
          </cell>
          <cell r="EY181">
            <v>0.53630118146535144</v>
          </cell>
          <cell r="EZ181">
            <v>1786.6274512693728</v>
          </cell>
          <cell r="FA181">
            <v>0</v>
          </cell>
          <cell r="FB181">
            <v>260.75492586411326</v>
          </cell>
          <cell r="FC181">
            <v>929.47956462182992</v>
          </cell>
          <cell r="FD181">
            <v>10600</v>
          </cell>
        </row>
        <row r="182">
          <cell r="I182">
            <v>30</v>
          </cell>
          <cell r="J182" t="str">
            <v>Kaiser-Wilhelm-Str. 86, 88, 90</v>
          </cell>
          <cell r="K182" t="str">
            <v>Team 03</v>
          </cell>
          <cell r="L182" t="str">
            <v>Team 3 &amp; 4</v>
          </cell>
          <cell r="M182" t="str">
            <v>Gauger, Sebastian</v>
          </cell>
          <cell r="N182" t="str">
            <v>Trettin, Sabrina</v>
          </cell>
          <cell r="O182" t="str">
            <v>Kuhn, Daniela</v>
          </cell>
          <cell r="P182" t="str">
            <v>Schmiedke, Katharina | Nemetz, Reinhard</v>
          </cell>
          <cell r="Q182" t="str">
            <v>Engel, Kerstin</v>
          </cell>
          <cell r="R182" t="str">
            <v>3051.030.01</v>
          </cell>
          <cell r="S182" t="str">
            <v>3051.100.30</v>
          </cell>
          <cell r="T182" t="str">
            <v>43</v>
          </cell>
          <cell r="U182" t="str">
            <v>Apartmentanlage Beschäftigtenwohnen</v>
          </cell>
          <cell r="V182"/>
          <cell r="W182" t="str">
            <v>TN05</v>
          </cell>
          <cell r="X182" t="str">
            <v>Apartment</v>
          </cell>
          <cell r="Y182" t="str">
            <v>Apartment</v>
          </cell>
          <cell r="Z182" t="str">
            <v>Berlin</v>
          </cell>
          <cell r="AA182" t="str">
            <v>12247</v>
          </cell>
          <cell r="AB182" t="str">
            <v>Berlin</v>
          </cell>
          <cell r="AC182" t="str">
            <v>Steglitz-Zehlendorf</v>
          </cell>
          <cell r="AD182" t="str">
            <v>Lankwitz</v>
          </cell>
          <cell r="AE182" t="str">
            <v>Kaiser-Wilhelm-Str. 86</v>
          </cell>
          <cell r="AF182" t="str">
            <v>3051/3051/1100/0030/0001</v>
          </cell>
          <cell r="AG182">
            <v>30</v>
          </cell>
          <cell r="AH182" t="str">
            <v>LBB13 LBB Fonds 13 Standort 30 Teilgarantie 01</v>
          </cell>
          <cell r="AI182">
            <v>1</v>
          </cell>
          <cell r="AJ182">
            <v>77</v>
          </cell>
          <cell r="AK182">
            <v>0</v>
          </cell>
          <cell r="AL182">
            <v>2198.1899999999996</v>
          </cell>
          <cell r="AM182">
            <v>1250.4100000000001</v>
          </cell>
          <cell r="AN182">
            <v>1250.4100000000001</v>
          </cell>
          <cell r="AO182">
            <v>698.59</v>
          </cell>
          <cell r="AP182" t="str">
            <v>-</v>
          </cell>
          <cell r="AQ182" t="str">
            <v>3051.100.30</v>
          </cell>
          <cell r="AR182">
            <v>5</v>
          </cell>
          <cell r="AS182">
            <v>3</v>
          </cell>
          <cell r="AT182">
            <v>5</v>
          </cell>
          <cell r="AU182" t="str">
            <v>-</v>
          </cell>
          <cell r="AV182" t="str">
            <v>-</v>
          </cell>
          <cell r="AW182" t="str">
            <v>-</v>
          </cell>
          <cell r="AX182" t="str">
            <v>-</v>
          </cell>
          <cell r="AY182" t="str">
            <v>-</v>
          </cell>
          <cell r="AZ182" t="str">
            <v>-</v>
          </cell>
          <cell r="BA182" t="str">
            <v>-</v>
          </cell>
          <cell r="BB182" t="str">
            <v>-</v>
          </cell>
          <cell r="BC182" t="str">
            <v>-</v>
          </cell>
          <cell r="BD182" t="str">
            <v>-</v>
          </cell>
          <cell r="BE182" t="str">
            <v>-</v>
          </cell>
          <cell r="BF182" t="str">
            <v>-</v>
          </cell>
          <cell r="BG182" t="str">
            <v>-</v>
          </cell>
          <cell r="BH182" t="str">
            <v>-</v>
          </cell>
          <cell r="BI182"/>
          <cell r="BJ182" t="str">
            <v>A</v>
          </cell>
          <cell r="BK182" t="str">
            <v>A</v>
          </cell>
          <cell r="BL182" t="str">
            <v>G</v>
          </cell>
          <cell r="BM182" t="str">
            <v>G</v>
          </cell>
          <cell r="BN182" t="str">
            <v>G</v>
          </cell>
          <cell r="BO182" t="str">
            <v>G</v>
          </cell>
          <cell r="BP182" t="str">
            <v>G</v>
          </cell>
          <cell r="BQ182" t="str">
            <v>A</v>
          </cell>
          <cell r="BR182" t="str">
            <v>A5</v>
          </cell>
          <cell r="BS182" t="str">
            <v>A5</v>
          </cell>
          <cell r="BT182" t="str">
            <v>G5</v>
          </cell>
          <cell r="BU182" t="str">
            <v>G5</v>
          </cell>
          <cell r="BV182" t="str">
            <v>G5</v>
          </cell>
          <cell r="BW182" t="str">
            <v>G5</v>
          </cell>
          <cell r="BX182" t="str">
            <v>G5</v>
          </cell>
          <cell r="BY182" t="str">
            <v>A5</v>
          </cell>
          <cell r="BZ182">
            <v>8800</v>
          </cell>
          <cell r="CA182">
            <v>4.0209075995448771</v>
          </cell>
          <cell r="CB182">
            <v>3257.1419999999998</v>
          </cell>
          <cell r="CC182">
            <v>812.33900000000006</v>
          </cell>
          <cell r="CD182">
            <v>2269.1190000000001</v>
          </cell>
          <cell r="CE182">
            <v>792.57600000000002</v>
          </cell>
          <cell r="CF182">
            <v>235.036</v>
          </cell>
          <cell r="CG182">
            <v>0</v>
          </cell>
          <cell r="CH182">
            <v>64</v>
          </cell>
          <cell r="CI182">
            <v>3.8719999999999999</v>
          </cell>
          <cell r="CJ182">
            <v>609.62300000000005</v>
          </cell>
          <cell r="CK182">
            <v>0</v>
          </cell>
          <cell r="CL182">
            <v>0</v>
          </cell>
          <cell r="CM182">
            <v>12.25</v>
          </cell>
          <cell r="CN182">
            <v>0</v>
          </cell>
          <cell r="CO182">
            <v>571.39800000000002</v>
          </cell>
          <cell r="CP182">
            <v>94</v>
          </cell>
          <cell r="CQ182">
            <v>0</v>
          </cell>
          <cell r="CR182">
            <v>19.794</v>
          </cell>
          <cell r="CS182">
            <v>0</v>
          </cell>
          <cell r="CT182">
            <v>0</v>
          </cell>
          <cell r="CU182">
            <v>28</v>
          </cell>
          <cell r="CV182">
            <v>0</v>
          </cell>
          <cell r="CW182">
            <v>0</v>
          </cell>
          <cell r="CX182">
            <v>4.9649999999999999</v>
          </cell>
          <cell r="CY182">
            <v>176.61600000000001</v>
          </cell>
          <cell r="CZ182">
            <v>51.189</v>
          </cell>
          <cell r="DA182">
            <v>17</v>
          </cell>
          <cell r="DB182">
            <v>0</v>
          </cell>
          <cell r="DC182">
            <v>5</v>
          </cell>
          <cell r="DD182">
            <v>0</v>
          </cell>
          <cell r="DE182">
            <v>91</v>
          </cell>
          <cell r="DF182">
            <v>0</v>
          </cell>
          <cell r="DG182">
            <v>43</v>
          </cell>
          <cell r="DH182">
            <v>0</v>
          </cell>
          <cell r="DI182">
            <v>0</v>
          </cell>
          <cell r="DJ182">
            <v>0</v>
          </cell>
          <cell r="DK182">
            <v>0</v>
          </cell>
          <cell r="DL182">
            <v>0</v>
          </cell>
          <cell r="DM182">
            <v>285.423</v>
          </cell>
          <cell r="DN182">
            <v>0</v>
          </cell>
          <cell r="DO182">
            <v>0</v>
          </cell>
          <cell r="DP182">
            <v>0</v>
          </cell>
          <cell r="DQ182">
            <v>705.1</v>
          </cell>
          <cell r="DR182">
            <v>30.08</v>
          </cell>
          <cell r="DS182">
            <v>0</v>
          </cell>
          <cell r="DT182">
            <v>735.18000000000006</v>
          </cell>
          <cell r="DU182">
            <v>0</v>
          </cell>
          <cell r="DV182">
            <v>0</v>
          </cell>
          <cell r="DW182">
            <v>0</v>
          </cell>
          <cell r="DX182">
            <v>0</v>
          </cell>
          <cell r="DY182">
            <v>0</v>
          </cell>
          <cell r="DZ182">
            <v>0</v>
          </cell>
          <cell r="EA182">
            <v>0</v>
          </cell>
          <cell r="EB182">
            <v>0</v>
          </cell>
          <cell r="EC182">
            <v>2.21</v>
          </cell>
          <cell r="ED182">
            <v>0</v>
          </cell>
          <cell r="EE182">
            <v>0</v>
          </cell>
          <cell r="EF182">
            <v>2.21</v>
          </cell>
          <cell r="EG182">
            <v>37.07</v>
          </cell>
          <cell r="EH182">
            <v>0</v>
          </cell>
          <cell r="EI182">
            <v>0</v>
          </cell>
          <cell r="EJ182">
            <v>0</v>
          </cell>
          <cell r="EK182">
            <v>37.07</v>
          </cell>
          <cell r="EL182">
            <v>0.8</v>
          </cell>
          <cell r="EM182">
            <v>71</v>
          </cell>
          <cell r="EN182">
            <v>120.54</v>
          </cell>
          <cell r="EO182">
            <v>1</v>
          </cell>
          <cell r="EP182" t="str">
            <v>ja</v>
          </cell>
          <cell r="EQ182">
            <v>229</v>
          </cell>
          <cell r="ER182">
            <v>545.46</v>
          </cell>
          <cell r="ES182">
            <v>774.46</v>
          </cell>
          <cell r="ET182">
            <v>5</v>
          </cell>
          <cell r="EU182">
            <v>24</v>
          </cell>
          <cell r="EV182">
            <v>0</v>
          </cell>
          <cell r="EW182">
            <v>5648.6605535270219</v>
          </cell>
          <cell r="EX182">
            <v>679.53713158206506</v>
          </cell>
          <cell r="EY182">
            <v>0.44523116951840497</v>
          </cell>
          <cell r="EZ182">
            <v>1483.2378840726869</v>
          </cell>
          <cell r="FA182">
            <v>0</v>
          </cell>
          <cell r="FB182">
            <v>216.47578750982987</v>
          </cell>
          <cell r="FC182">
            <v>771.64341213887769</v>
          </cell>
          <cell r="FD182">
            <v>8800</v>
          </cell>
        </row>
        <row r="183">
          <cell r="I183">
            <v>28</v>
          </cell>
          <cell r="J183" t="str">
            <v>Maulbeerallee 22</v>
          </cell>
          <cell r="K183" t="str">
            <v>Team 03</v>
          </cell>
          <cell r="L183" t="str">
            <v>Team 3 &amp; 4</v>
          </cell>
          <cell r="M183" t="str">
            <v>Gauger, Sebastian</v>
          </cell>
          <cell r="N183" t="str">
            <v>Trettin, Sabrina</v>
          </cell>
          <cell r="O183" t="str">
            <v>Rudi, Irina</v>
          </cell>
          <cell r="P183" t="str">
            <v>Schmiedke, Katharina</v>
          </cell>
          <cell r="Q183" t="str">
            <v>Winkler, Anna</v>
          </cell>
          <cell r="R183" t="str">
            <v>3051.053.01</v>
          </cell>
          <cell r="S183" t="str">
            <v>3051.100.53</v>
          </cell>
          <cell r="T183" t="str">
            <v>43</v>
          </cell>
          <cell r="U183" t="str">
            <v>Apartmentanlage Beschäftigtenwohnen</v>
          </cell>
          <cell r="V183"/>
          <cell r="W183" t="str">
            <v>TN05</v>
          </cell>
          <cell r="X183" t="str">
            <v>Apartment</v>
          </cell>
          <cell r="Y183" t="str">
            <v>Apartment</v>
          </cell>
          <cell r="Z183" t="str">
            <v>Berlin</v>
          </cell>
          <cell r="AA183" t="str">
            <v>13593</v>
          </cell>
          <cell r="AB183" t="str">
            <v>Berlin</v>
          </cell>
          <cell r="AC183" t="str">
            <v>Spandau</v>
          </cell>
          <cell r="AD183" t="str">
            <v>Staaken</v>
          </cell>
          <cell r="AE183" t="str">
            <v>Maulbeerallee 22</v>
          </cell>
          <cell r="AF183" t="str">
            <v>3051/3059/1100/0028/0001</v>
          </cell>
          <cell r="AG183">
            <v>28</v>
          </cell>
          <cell r="AH183" t="str">
            <v>LBB13 LBB Fonds 13 Standort 53 Teilgarantie 01</v>
          </cell>
          <cell r="AI183">
            <v>1</v>
          </cell>
          <cell r="AJ183">
            <v>97</v>
          </cell>
          <cell r="AK183">
            <v>0</v>
          </cell>
          <cell r="AL183">
            <v>2961.83</v>
          </cell>
          <cell r="AM183">
            <v>500.38</v>
          </cell>
          <cell r="AN183">
            <v>500.38</v>
          </cell>
          <cell r="AO183">
            <v>0</v>
          </cell>
          <cell r="AP183" t="str">
            <v>-</v>
          </cell>
          <cell r="AQ183" t="str">
            <v>3051.100.53</v>
          </cell>
          <cell r="AR183">
            <v>8</v>
          </cell>
          <cell r="AS183">
            <v>1</v>
          </cell>
          <cell r="AT183">
            <v>6</v>
          </cell>
          <cell r="AU183" t="str">
            <v>-</v>
          </cell>
          <cell r="AV183" t="str">
            <v>-</v>
          </cell>
          <cell r="AW183" t="str">
            <v>-</v>
          </cell>
          <cell r="AX183" t="str">
            <v>-</v>
          </cell>
          <cell r="AY183" t="str">
            <v>-</v>
          </cell>
          <cell r="AZ183" t="str">
            <v>-</v>
          </cell>
          <cell r="BA183" t="str">
            <v>-</v>
          </cell>
          <cell r="BB183" t="str">
            <v>-</v>
          </cell>
          <cell r="BC183" t="str">
            <v>-</v>
          </cell>
          <cell r="BD183" t="str">
            <v>-</v>
          </cell>
          <cell r="BE183" t="str">
            <v>-</v>
          </cell>
          <cell r="BF183" t="str">
            <v>-</v>
          </cell>
          <cell r="BG183" t="str">
            <v>-</v>
          </cell>
          <cell r="BH183" t="str">
            <v>-</v>
          </cell>
          <cell r="BI183"/>
          <cell r="BJ183" t="str">
            <v>A</v>
          </cell>
          <cell r="BK183" t="str">
            <v>A</v>
          </cell>
          <cell r="BL183" t="str">
            <v>G</v>
          </cell>
          <cell r="BM183" t="str">
            <v>G</v>
          </cell>
          <cell r="BN183" t="str">
            <v>G</v>
          </cell>
          <cell r="BO183" t="str">
            <v>G</v>
          </cell>
          <cell r="BP183" t="str">
            <v>G</v>
          </cell>
          <cell r="BQ183" t="str">
            <v>A</v>
          </cell>
          <cell r="BR183" t="str">
            <v>A6</v>
          </cell>
          <cell r="BS183" t="str">
            <v>A6</v>
          </cell>
          <cell r="BT183" t="str">
            <v>G6</v>
          </cell>
          <cell r="BU183" t="str">
            <v>G6</v>
          </cell>
          <cell r="BV183" t="str">
            <v>G6</v>
          </cell>
          <cell r="BW183" t="str">
            <v>G6</v>
          </cell>
          <cell r="BX183" t="str">
            <v>G6</v>
          </cell>
          <cell r="BY183" t="str">
            <v>A6</v>
          </cell>
          <cell r="BZ183">
            <v>11900</v>
          </cell>
          <cell r="CA183">
            <v>4.0209075995448771</v>
          </cell>
          <cell r="CB183">
            <v>4336.1710000000003</v>
          </cell>
          <cell r="CC183">
            <v>594.86900000000003</v>
          </cell>
          <cell r="CD183">
            <v>3715.6909999999998</v>
          </cell>
          <cell r="CE183">
            <v>337.17</v>
          </cell>
          <cell r="CF183">
            <v>51.526000000000003</v>
          </cell>
          <cell r="CG183">
            <v>0</v>
          </cell>
          <cell r="CH183">
            <v>0</v>
          </cell>
          <cell r="CI183">
            <v>0</v>
          </cell>
          <cell r="CJ183">
            <v>2191.9050000000002</v>
          </cell>
          <cell r="CK183">
            <v>0</v>
          </cell>
          <cell r="CL183">
            <v>0</v>
          </cell>
          <cell r="CM183">
            <v>0</v>
          </cell>
          <cell r="CN183">
            <v>0</v>
          </cell>
          <cell r="CO183">
            <v>1135.0899999999999</v>
          </cell>
          <cell r="CP183">
            <v>386</v>
          </cell>
          <cell r="CQ183">
            <v>0</v>
          </cell>
          <cell r="CR183">
            <v>32.283000000000001</v>
          </cell>
          <cell r="CS183">
            <v>0</v>
          </cell>
          <cell r="CT183">
            <v>0</v>
          </cell>
          <cell r="CU183">
            <v>39</v>
          </cell>
          <cell r="CV183">
            <v>0</v>
          </cell>
          <cell r="CW183">
            <v>0</v>
          </cell>
          <cell r="CX183">
            <v>1.2</v>
          </cell>
          <cell r="CY183">
            <v>20.082000000000001</v>
          </cell>
          <cell r="CZ183">
            <v>4.3319999999999999</v>
          </cell>
          <cell r="DA183">
            <v>151</v>
          </cell>
          <cell r="DB183">
            <v>0</v>
          </cell>
          <cell r="DC183">
            <v>0</v>
          </cell>
          <cell r="DD183">
            <v>0</v>
          </cell>
          <cell r="DE183">
            <v>103</v>
          </cell>
          <cell r="DF183">
            <v>0</v>
          </cell>
          <cell r="DG183">
            <v>0</v>
          </cell>
          <cell r="DH183">
            <v>0</v>
          </cell>
          <cell r="DI183">
            <v>75</v>
          </cell>
          <cell r="DJ183">
            <v>0</v>
          </cell>
          <cell r="DK183">
            <v>2</v>
          </cell>
          <cell r="DL183">
            <v>0</v>
          </cell>
          <cell r="DM183">
            <v>291.72199999999998</v>
          </cell>
          <cell r="DN183">
            <v>0</v>
          </cell>
          <cell r="DO183">
            <v>0</v>
          </cell>
          <cell r="DP183">
            <v>0</v>
          </cell>
          <cell r="DQ183">
            <v>448.54</v>
          </cell>
          <cell r="DR183">
            <v>29.37</v>
          </cell>
          <cell r="DS183">
            <v>0</v>
          </cell>
          <cell r="DT183">
            <v>477.91</v>
          </cell>
          <cell r="DU183">
            <v>0</v>
          </cell>
          <cell r="DV183">
            <v>0</v>
          </cell>
          <cell r="DW183">
            <v>0</v>
          </cell>
          <cell r="DX183">
            <v>0</v>
          </cell>
          <cell r="DY183">
            <v>0</v>
          </cell>
          <cell r="DZ183">
            <v>0</v>
          </cell>
          <cell r="EA183">
            <v>364.79</v>
          </cell>
          <cell r="EB183">
            <v>0</v>
          </cell>
          <cell r="EC183">
            <v>5.42</v>
          </cell>
          <cell r="ED183">
            <v>0</v>
          </cell>
          <cell r="EE183">
            <v>0</v>
          </cell>
          <cell r="EF183">
            <v>370.21000000000004</v>
          </cell>
          <cell r="EG183">
            <v>0</v>
          </cell>
          <cell r="EH183">
            <v>0</v>
          </cell>
          <cell r="EI183">
            <v>0</v>
          </cell>
          <cell r="EJ183">
            <v>0</v>
          </cell>
          <cell r="EK183">
            <v>0</v>
          </cell>
          <cell r="EL183">
            <v>7.72</v>
          </cell>
          <cell r="EM183">
            <v>107</v>
          </cell>
          <cell r="EN183">
            <v>188.83</v>
          </cell>
          <cell r="EO183">
            <v>1</v>
          </cell>
          <cell r="EP183" t="str">
            <v>ja</v>
          </cell>
          <cell r="EQ183">
            <v>196.1</v>
          </cell>
          <cell r="ER183">
            <v>652.0200000000001</v>
          </cell>
          <cell r="ES183">
            <v>848.12000000000012</v>
          </cell>
          <cell r="ET183">
            <v>5</v>
          </cell>
          <cell r="EU183">
            <v>29</v>
          </cell>
          <cell r="EV183">
            <v>0</v>
          </cell>
          <cell r="EW183">
            <v>7638.5296121558595</v>
          </cell>
          <cell r="EX183">
            <v>918.91953020756534</v>
          </cell>
          <cell r="EY183">
            <v>0.60207396787147949</v>
          </cell>
          <cell r="EZ183">
            <v>2005.7421386892017</v>
          </cell>
          <cell r="FA183">
            <v>0</v>
          </cell>
          <cell r="FB183">
            <v>292.73430356442901</v>
          </cell>
          <cell r="FC183">
            <v>1043.4723414150733</v>
          </cell>
          <cell r="FD183">
            <v>11900.000000000002</v>
          </cell>
        </row>
        <row r="184">
          <cell r="I184">
            <v>137</v>
          </cell>
          <cell r="J184" t="str">
            <v>Heinrich-Heine-Straße 18, 20, 22, 24</v>
          </cell>
          <cell r="K184" t="str">
            <v>Team 04</v>
          </cell>
          <cell r="L184" t="str">
            <v>Team 3 &amp; 4</v>
          </cell>
          <cell r="M184" t="str">
            <v>Gauger, Sebastian</v>
          </cell>
          <cell r="N184" t="str">
            <v>Harnisch, Claudia</v>
          </cell>
          <cell r="O184" t="str">
            <v>Figaschewsky, Katja</v>
          </cell>
          <cell r="P184" t="str">
            <v>Emami, Nazila | Nemetz, Reinhard</v>
          </cell>
          <cell r="Q184" t="str">
            <v>Cosen, Selda</v>
          </cell>
          <cell r="R184" t="str">
            <v>3051.056.01</v>
          </cell>
          <cell r="S184" t="str">
            <v>3051.100.56</v>
          </cell>
          <cell r="T184" t="str">
            <v>44</v>
          </cell>
          <cell r="U184" t="str">
            <v>Apartmentanlage Hauptstadtwohnen</v>
          </cell>
          <cell r="V184"/>
          <cell r="W184" t="str">
            <v>TN05</v>
          </cell>
          <cell r="X184" t="str">
            <v>Apartment</v>
          </cell>
          <cell r="Y184" t="str">
            <v>Apartment</v>
          </cell>
          <cell r="Z184" t="str">
            <v>Berlin</v>
          </cell>
          <cell r="AA184" t="str">
            <v>10179</v>
          </cell>
          <cell r="AB184" t="str">
            <v>Berlin</v>
          </cell>
          <cell r="AC184" t="str">
            <v>Mitte</v>
          </cell>
          <cell r="AD184" t="str">
            <v>Mitte</v>
          </cell>
          <cell r="AE184" t="str">
            <v>Heinrich-Heine-Straße 18</v>
          </cell>
          <cell r="AF184" t="str">
            <v>3051/3059/1100/0137/0001</v>
          </cell>
          <cell r="AG184">
            <v>137</v>
          </cell>
          <cell r="AH184" t="str">
            <v>LBB13 LBB Fonds 13 Standort 56 Teilgarantie 01</v>
          </cell>
          <cell r="AI184">
            <v>1</v>
          </cell>
          <cell r="AJ184">
            <v>155</v>
          </cell>
          <cell r="AK184">
            <v>0</v>
          </cell>
          <cell r="AL184">
            <v>7385.2799999999943</v>
          </cell>
          <cell r="AM184">
            <v>1050</v>
          </cell>
          <cell r="AN184">
            <v>1050</v>
          </cell>
          <cell r="AO184">
            <v>0</v>
          </cell>
          <cell r="AP184" t="str">
            <v>-</v>
          </cell>
          <cell r="AQ184" t="str">
            <v>3051.100.56</v>
          </cell>
          <cell r="AR184">
            <v>10</v>
          </cell>
          <cell r="AS184">
            <v>4</v>
          </cell>
          <cell r="AT184">
            <v>4</v>
          </cell>
          <cell r="AU184" t="str">
            <v>-</v>
          </cell>
          <cell r="AV184" t="str">
            <v>-</v>
          </cell>
          <cell r="AW184" t="str">
            <v>-</v>
          </cell>
          <cell r="AX184" t="str">
            <v>-</v>
          </cell>
          <cell r="AY184" t="str">
            <v>-</v>
          </cell>
          <cell r="AZ184" t="str">
            <v>-</v>
          </cell>
          <cell r="BA184" t="str">
            <v>-</v>
          </cell>
          <cell r="BB184" t="str">
            <v>-</v>
          </cell>
          <cell r="BC184" t="str">
            <v>-</v>
          </cell>
          <cell r="BD184" t="str">
            <v>-</v>
          </cell>
          <cell r="BE184" t="str">
            <v>-</v>
          </cell>
          <cell r="BF184" t="str">
            <v>-</v>
          </cell>
          <cell r="BG184" t="str">
            <v>-</v>
          </cell>
          <cell r="BH184" t="str">
            <v>-</v>
          </cell>
          <cell r="BI184"/>
          <cell r="BJ184" t="str">
            <v>A</v>
          </cell>
          <cell r="BK184" t="str">
            <v>A</v>
          </cell>
          <cell r="BL184" t="str">
            <v>G</v>
          </cell>
          <cell r="BM184" t="str">
            <v>G</v>
          </cell>
          <cell r="BN184" t="str">
            <v>G</v>
          </cell>
          <cell r="BO184" t="str">
            <v>G</v>
          </cell>
          <cell r="BP184" t="str">
            <v>G</v>
          </cell>
          <cell r="BQ184" t="str">
            <v>A</v>
          </cell>
          <cell r="BR184" t="str">
            <v>A4</v>
          </cell>
          <cell r="BS184" t="str">
            <v>A4</v>
          </cell>
          <cell r="BT184" t="str">
            <v>G4</v>
          </cell>
          <cell r="BU184" t="str">
            <v>G4</v>
          </cell>
          <cell r="BV184" t="str">
            <v>G4</v>
          </cell>
          <cell r="BW184" t="str">
            <v>G4</v>
          </cell>
          <cell r="BX184" t="str">
            <v>G4</v>
          </cell>
          <cell r="BY184" t="str">
            <v>A4</v>
          </cell>
          <cell r="BZ184">
            <v>29000</v>
          </cell>
          <cell r="CA184">
            <v>4.0209075995448771</v>
          </cell>
          <cell r="CB184">
            <v>2999.1080000000002</v>
          </cell>
          <cell r="CC184">
            <v>1103.818</v>
          </cell>
          <cell r="CD184">
            <v>1889.481</v>
          </cell>
          <cell r="CE184">
            <v>144.42400000000001</v>
          </cell>
          <cell r="CF184">
            <v>40.133000000000003</v>
          </cell>
          <cell r="CG184">
            <v>0</v>
          </cell>
          <cell r="CH184">
            <v>69</v>
          </cell>
          <cell r="CI184">
            <v>1.0920000000000001</v>
          </cell>
          <cell r="CJ184">
            <v>1219.3979999999999</v>
          </cell>
          <cell r="CK184">
            <v>0</v>
          </cell>
          <cell r="CL184">
            <v>0</v>
          </cell>
          <cell r="CM184">
            <v>0</v>
          </cell>
          <cell r="CN184">
            <v>0</v>
          </cell>
          <cell r="CO184">
            <v>440.64499999999998</v>
          </cell>
          <cell r="CP184">
            <v>146</v>
          </cell>
          <cell r="CQ184">
            <v>0</v>
          </cell>
          <cell r="CR184">
            <v>31.46</v>
          </cell>
          <cell r="CS184">
            <v>1</v>
          </cell>
          <cell r="CT184">
            <v>0</v>
          </cell>
          <cell r="CU184">
            <v>11</v>
          </cell>
          <cell r="CV184">
            <v>0</v>
          </cell>
          <cell r="CW184">
            <v>8</v>
          </cell>
          <cell r="CX184">
            <v>0</v>
          </cell>
          <cell r="CY184">
            <v>0</v>
          </cell>
          <cell r="CZ184">
            <v>0</v>
          </cell>
          <cell r="DA184">
            <v>0</v>
          </cell>
          <cell r="DB184">
            <v>0</v>
          </cell>
          <cell r="DC184">
            <v>0</v>
          </cell>
          <cell r="DD184">
            <v>0</v>
          </cell>
          <cell r="DE184">
            <v>120</v>
          </cell>
          <cell r="DF184">
            <v>0</v>
          </cell>
          <cell r="DG184">
            <v>0</v>
          </cell>
          <cell r="DH184">
            <v>0</v>
          </cell>
          <cell r="DI184">
            <v>0</v>
          </cell>
          <cell r="DJ184">
            <v>0</v>
          </cell>
          <cell r="DK184">
            <v>8</v>
          </cell>
          <cell r="DL184">
            <v>0</v>
          </cell>
          <cell r="DM184">
            <v>578.83000000000004</v>
          </cell>
          <cell r="DN184">
            <v>0</v>
          </cell>
          <cell r="DO184">
            <v>44</v>
          </cell>
          <cell r="DP184">
            <v>0</v>
          </cell>
          <cell r="DQ184">
            <v>230.16</v>
          </cell>
          <cell r="DR184">
            <v>92.16</v>
          </cell>
          <cell r="DS184">
            <v>1.1200000000000001</v>
          </cell>
          <cell r="DT184">
            <v>367.43999999999994</v>
          </cell>
          <cell r="DU184">
            <v>0</v>
          </cell>
          <cell r="DV184">
            <v>0</v>
          </cell>
          <cell r="DW184">
            <v>0</v>
          </cell>
          <cell r="DX184">
            <v>0</v>
          </cell>
          <cell r="DY184">
            <v>12.01</v>
          </cell>
          <cell r="DZ184">
            <v>12.01</v>
          </cell>
          <cell r="EA184">
            <v>0</v>
          </cell>
          <cell r="EB184">
            <v>9.24</v>
          </cell>
          <cell r="EC184">
            <v>0</v>
          </cell>
          <cell r="ED184">
            <v>0</v>
          </cell>
          <cell r="EE184">
            <v>0</v>
          </cell>
          <cell r="EF184">
            <v>9.24</v>
          </cell>
          <cell r="EG184">
            <v>783.64</v>
          </cell>
          <cell r="EH184">
            <v>0</v>
          </cell>
          <cell r="EI184">
            <v>0</v>
          </cell>
          <cell r="EJ184">
            <v>0</v>
          </cell>
          <cell r="EK184">
            <v>783.64</v>
          </cell>
          <cell r="EL184">
            <v>0</v>
          </cell>
          <cell r="EM184">
            <v>92</v>
          </cell>
          <cell r="EN184">
            <v>152.93</v>
          </cell>
          <cell r="EO184">
            <v>1</v>
          </cell>
          <cell r="EP184" t="str">
            <v>ja</v>
          </cell>
          <cell r="EQ184">
            <v>300</v>
          </cell>
          <cell r="ER184">
            <v>872.32999999999993</v>
          </cell>
          <cell r="ES184">
            <v>1172.33</v>
          </cell>
          <cell r="ET184">
            <v>8</v>
          </cell>
          <cell r="EU184">
            <v>38</v>
          </cell>
          <cell r="EV184">
            <v>0</v>
          </cell>
          <cell r="EW184">
            <v>18614.904096850412</v>
          </cell>
          <cell r="EX184">
            <v>2239.3837290772599</v>
          </cell>
          <cell r="EY184">
            <v>1.4672390813674709</v>
          </cell>
          <cell r="EZ184">
            <v>4887.9430270577186</v>
          </cell>
          <cell r="FA184">
            <v>0</v>
          </cell>
          <cell r="FB184">
            <v>713.38611793012115</v>
          </cell>
          <cell r="FC184">
            <v>2542.9157900031196</v>
          </cell>
          <cell r="FD184">
            <v>29000</v>
          </cell>
        </row>
        <row r="185">
          <cell r="I185">
            <v>204</v>
          </cell>
          <cell r="J185" t="str">
            <v>Kaiser-Wilhelm-Str. 86, 90</v>
          </cell>
          <cell r="K185" t="str">
            <v>Team 03</v>
          </cell>
          <cell r="L185" t="str">
            <v>Team 3 &amp; 4</v>
          </cell>
          <cell r="M185" t="str">
            <v>Gauger, Sebastian</v>
          </cell>
          <cell r="N185" t="str">
            <v>Trettin, Sabrina</v>
          </cell>
          <cell r="O185" t="str">
            <v>Kuhn, Daniela</v>
          </cell>
          <cell r="P185" t="str">
            <v>Grieger, Tobias</v>
          </cell>
          <cell r="Q185" t="str">
            <v>Engel, Kerstin</v>
          </cell>
          <cell r="R185" t="str">
            <v>3051.030.01</v>
          </cell>
          <cell r="S185" t="str">
            <v>3051.101.30</v>
          </cell>
          <cell r="T185" t="str">
            <v>43</v>
          </cell>
          <cell r="U185" t="str">
            <v>Apartmentanlage Beschäftigtenwohnen</v>
          </cell>
          <cell r="V185"/>
          <cell r="W185" t="str">
            <v>TN05</v>
          </cell>
          <cell r="X185" t="str">
            <v>Apartment</v>
          </cell>
          <cell r="Y185" t="str">
            <v>Apartment</v>
          </cell>
          <cell r="Z185" t="str">
            <v>Berlin</v>
          </cell>
          <cell r="AA185" t="str">
            <v>12247</v>
          </cell>
          <cell r="AB185" t="str">
            <v>Berlin</v>
          </cell>
          <cell r="AC185" t="str">
            <v>Steglitz-Zehlendorf</v>
          </cell>
          <cell r="AD185" t="str">
            <v>Lankwitz</v>
          </cell>
          <cell r="AE185" t="str">
            <v>Kaiser-Wilhelm-Straße 86</v>
          </cell>
          <cell r="AF185" t="str">
            <v>3051/3051/1100/0204/0001</v>
          </cell>
          <cell r="AG185">
            <v>204</v>
          </cell>
          <cell r="AH185" t="str">
            <v>LBB13 LBB Fonds 13 Standort 30 Teilgarantie 01</v>
          </cell>
          <cell r="AI185">
            <v>1</v>
          </cell>
          <cell r="AJ185">
            <v>10</v>
          </cell>
          <cell r="AK185">
            <v>0</v>
          </cell>
          <cell r="AL185">
            <v>595.59</v>
          </cell>
          <cell r="AM185">
            <v>766.91000000000008</v>
          </cell>
          <cell r="AN185">
            <v>478.85</v>
          </cell>
          <cell r="AO185">
            <v>478.85</v>
          </cell>
          <cell r="AP185" t="str">
            <v>entfällt</v>
          </cell>
          <cell r="AQ185" t="str">
            <v>entfällt</v>
          </cell>
          <cell r="AR185" t="str">
            <v>entfällt</v>
          </cell>
          <cell r="AS185" t="str">
            <v>entfällt</v>
          </cell>
          <cell r="AT185" t="str">
            <v>entfällt</v>
          </cell>
          <cell r="AU185" t="str">
            <v>entfällt</v>
          </cell>
          <cell r="AV185" t="str">
            <v>entfällt</v>
          </cell>
          <cell r="AW185" t="str">
            <v>entfällt</v>
          </cell>
          <cell r="AX185" t="str">
            <v>entfällt</v>
          </cell>
          <cell r="AY185" t="str">
            <v>entfällt</v>
          </cell>
          <cell r="AZ185" t="str">
            <v>entfällt</v>
          </cell>
          <cell r="BA185" t="str">
            <v>entfällt</v>
          </cell>
          <cell r="BB185" t="str">
            <v>entfällt</v>
          </cell>
          <cell r="BC185" t="str">
            <v>entfällt</v>
          </cell>
          <cell r="BD185" t="str">
            <v>entfällt</v>
          </cell>
          <cell r="BE185" t="str">
            <v>entfällt</v>
          </cell>
          <cell r="BF185" t="str">
            <v>entfällt</v>
          </cell>
          <cell r="BG185" t="str">
            <v>entfällt</v>
          </cell>
          <cell r="BH185" t="str">
            <v>entfällt</v>
          </cell>
          <cell r="BI185" t="str">
            <v>entfällt</v>
          </cell>
          <cell r="BJ185" t="str">
            <v>entfällt</v>
          </cell>
          <cell r="BK185" t="str">
            <v>entfällt</v>
          </cell>
          <cell r="BL185" t="str">
            <v>entfällt</v>
          </cell>
          <cell r="BM185" t="str">
            <v>entfällt</v>
          </cell>
          <cell r="BN185" t="str">
            <v>entfällt</v>
          </cell>
          <cell r="BO185" t="str">
            <v>entfällt</v>
          </cell>
          <cell r="BP185" t="str">
            <v>entfällt</v>
          </cell>
          <cell r="BQ185" t="str">
            <v>entfällt</v>
          </cell>
          <cell r="BR185" t="str">
            <v>entfällt</v>
          </cell>
          <cell r="BS185" t="str">
            <v>entfällt</v>
          </cell>
          <cell r="BT185" t="str">
            <v>entfällt</v>
          </cell>
          <cell r="BU185" t="str">
            <v>entfällt</v>
          </cell>
          <cell r="BV185" t="str">
            <v>entfällt</v>
          </cell>
          <cell r="BW185" t="str">
            <v>entfällt</v>
          </cell>
          <cell r="BX185" t="str">
            <v>entfällt</v>
          </cell>
          <cell r="BY185" t="str">
            <v>entfällt</v>
          </cell>
          <cell r="BZ185" t="str">
            <v>entfällt</v>
          </cell>
          <cell r="CA185" t="str">
            <v>entfällt</v>
          </cell>
          <cell r="CB185" t="str">
            <v>entfällt</v>
          </cell>
          <cell r="CC185" t="str">
            <v>entfällt</v>
          </cell>
          <cell r="CD185" t="str">
            <v>entfällt</v>
          </cell>
          <cell r="CE185" t="str">
            <v>entfällt</v>
          </cell>
          <cell r="CF185" t="str">
            <v>entfällt</v>
          </cell>
          <cell r="CG185" t="str">
            <v>entfällt</v>
          </cell>
          <cell r="CH185" t="str">
            <v>entfällt</v>
          </cell>
          <cell r="CI185" t="str">
            <v>entfällt</v>
          </cell>
          <cell r="CJ185" t="str">
            <v>entfällt</v>
          </cell>
          <cell r="CK185" t="str">
            <v>entfällt</v>
          </cell>
          <cell r="CL185" t="str">
            <v>entfällt</v>
          </cell>
          <cell r="CM185" t="str">
            <v>entfällt</v>
          </cell>
          <cell r="CN185" t="str">
            <v>entfällt</v>
          </cell>
          <cell r="CO185" t="str">
            <v>entfällt</v>
          </cell>
          <cell r="CP185" t="str">
            <v>entfällt</v>
          </cell>
          <cell r="CQ185" t="str">
            <v>entfällt</v>
          </cell>
          <cell r="CR185" t="str">
            <v>entfällt</v>
          </cell>
          <cell r="CS185" t="str">
            <v>entfällt</v>
          </cell>
          <cell r="CT185" t="str">
            <v>entfällt</v>
          </cell>
          <cell r="CU185" t="str">
            <v>entfällt</v>
          </cell>
          <cell r="CV185" t="str">
            <v>entfällt</v>
          </cell>
          <cell r="CW185" t="str">
            <v>entfällt</v>
          </cell>
          <cell r="CX185" t="str">
            <v>entfällt</v>
          </cell>
          <cell r="CY185" t="str">
            <v>entfällt</v>
          </cell>
          <cell r="CZ185" t="str">
            <v>entfällt</v>
          </cell>
          <cell r="DA185" t="str">
            <v>entfällt</v>
          </cell>
          <cell r="DB185" t="str">
            <v>entfällt</v>
          </cell>
          <cell r="DC185" t="str">
            <v>entfällt</v>
          </cell>
          <cell r="DD185" t="str">
            <v>entfällt</v>
          </cell>
          <cell r="DE185" t="str">
            <v>entfällt</v>
          </cell>
          <cell r="DF185" t="str">
            <v>entfällt</v>
          </cell>
          <cell r="DG185" t="str">
            <v>entfällt</v>
          </cell>
          <cell r="DH185" t="str">
            <v>entfällt</v>
          </cell>
          <cell r="DI185" t="str">
            <v>entfällt</v>
          </cell>
          <cell r="DJ185" t="str">
            <v>entfällt</v>
          </cell>
          <cell r="DK185" t="str">
            <v>entfällt</v>
          </cell>
          <cell r="DL185" t="str">
            <v>entfällt</v>
          </cell>
          <cell r="DM185" t="str">
            <v>entfällt</v>
          </cell>
          <cell r="DN185" t="str">
            <v>entfällt</v>
          </cell>
          <cell r="DO185" t="str">
            <v>entfällt</v>
          </cell>
          <cell r="DP185" t="str">
            <v>entfällt</v>
          </cell>
          <cell r="DQ185" t="str">
            <v>entfällt</v>
          </cell>
          <cell r="DR185" t="str">
            <v>entfällt</v>
          </cell>
          <cell r="DS185" t="str">
            <v>entfällt</v>
          </cell>
          <cell r="DT185" t="str">
            <v>entfällt</v>
          </cell>
          <cell r="DU185" t="str">
            <v>entfällt</v>
          </cell>
          <cell r="DV185" t="str">
            <v>entfällt</v>
          </cell>
          <cell r="DW185" t="str">
            <v>entfällt</v>
          </cell>
          <cell r="DX185" t="str">
            <v>entfällt</v>
          </cell>
          <cell r="DY185" t="str">
            <v>entfällt</v>
          </cell>
          <cell r="DZ185" t="str">
            <v>entfällt</v>
          </cell>
          <cell r="EA185" t="str">
            <v>entfällt</v>
          </cell>
          <cell r="EB185" t="str">
            <v>entfällt</v>
          </cell>
          <cell r="EC185" t="str">
            <v>entfällt</v>
          </cell>
          <cell r="ED185" t="str">
            <v>entfällt</v>
          </cell>
          <cell r="EE185" t="str">
            <v>entfällt</v>
          </cell>
          <cell r="EF185" t="str">
            <v>entfällt</v>
          </cell>
          <cell r="EG185" t="str">
            <v>entfällt</v>
          </cell>
          <cell r="EH185" t="str">
            <v>entfällt</v>
          </cell>
          <cell r="EI185" t="str">
            <v>entfällt</v>
          </cell>
          <cell r="EJ185" t="str">
            <v>entfällt</v>
          </cell>
          <cell r="EK185" t="str">
            <v>entfällt</v>
          </cell>
          <cell r="EL185" t="str">
            <v>entfällt</v>
          </cell>
          <cell r="EM185" t="str">
            <v>entfällt</v>
          </cell>
          <cell r="EN185" t="str">
            <v>entfällt</v>
          </cell>
          <cell r="EO185" t="str">
            <v>entfällt</v>
          </cell>
          <cell r="EP185" t="str">
            <v>entfällt</v>
          </cell>
          <cell r="EQ185" t="str">
            <v>entfällt</v>
          </cell>
          <cell r="ER185" t="str">
            <v>entfällt</v>
          </cell>
          <cell r="ES185" t="str">
            <v>entfällt</v>
          </cell>
          <cell r="ET185"/>
          <cell r="EU185"/>
          <cell r="EV185" t="str">
            <v>-</v>
          </cell>
          <cell r="EW185" t="str">
            <v>-</v>
          </cell>
          <cell r="EX185" t="str">
            <v>-</v>
          </cell>
          <cell r="EY185" t="str">
            <v>-</v>
          </cell>
          <cell r="EZ185" t="str">
            <v>-</v>
          </cell>
          <cell r="FA185" t="str">
            <v>-</v>
          </cell>
          <cell r="FB185" t="str">
            <v>-</v>
          </cell>
          <cell r="FC185" t="str">
            <v>-</v>
          </cell>
          <cell r="FD185">
            <v>0</v>
          </cell>
        </row>
        <row r="186">
          <cell r="I186">
            <v>10</v>
          </cell>
          <cell r="J186" t="str">
            <v>Zeughofstr. 23</v>
          </cell>
          <cell r="K186" t="str">
            <v>Team 04</v>
          </cell>
          <cell r="L186" t="str">
            <v>Team 3 &amp; 4</v>
          </cell>
          <cell r="M186" t="str">
            <v>Gauger, Sebastian</v>
          </cell>
          <cell r="N186" t="str">
            <v>Harnisch, Claudia</v>
          </cell>
          <cell r="O186" t="str">
            <v>Preussler, Iris</v>
          </cell>
          <cell r="P186" t="str">
            <v>Demuth, Anne | Nemetz, Reinhard</v>
          </cell>
          <cell r="Q186" t="str">
            <v>Cosen, Selda</v>
          </cell>
          <cell r="R186" t="str">
            <v>3051.016.02</v>
          </cell>
          <cell r="S186" t="str">
            <v>3051.200.16</v>
          </cell>
          <cell r="T186" t="str">
            <v>44</v>
          </cell>
          <cell r="U186" t="str">
            <v>Apartmentanlage Hauptstadtwohnen</v>
          </cell>
          <cell r="V186"/>
          <cell r="W186" t="str">
            <v>TN05</v>
          </cell>
          <cell r="X186" t="str">
            <v>Apartment</v>
          </cell>
          <cell r="Y186" t="str">
            <v>Apartment</v>
          </cell>
          <cell r="Z186" t="str">
            <v>Berlin</v>
          </cell>
          <cell r="AA186" t="str">
            <v>10997</v>
          </cell>
          <cell r="AB186" t="str">
            <v>Berlin</v>
          </cell>
          <cell r="AC186" t="str">
            <v>Friedrichshain-Kreuzberg</v>
          </cell>
          <cell r="AD186" t="str">
            <v>Kreuzberg</v>
          </cell>
          <cell r="AE186" t="str">
            <v>Zeughofstr. 23</v>
          </cell>
          <cell r="AF186" t="str">
            <v>3051/3051/1100/0010/0001</v>
          </cell>
          <cell r="AG186">
            <v>10</v>
          </cell>
          <cell r="AH186" t="str">
            <v>LBB13 LBB Fonds 13 Standort 16 Teilgarantie 02</v>
          </cell>
          <cell r="AI186">
            <v>1</v>
          </cell>
          <cell r="AJ186">
            <v>93</v>
          </cell>
          <cell r="AK186">
            <v>0</v>
          </cell>
          <cell r="AL186">
            <v>2458.08</v>
          </cell>
          <cell r="AM186">
            <v>842</v>
          </cell>
          <cell r="AN186">
            <v>842</v>
          </cell>
          <cell r="AO186">
            <v>0</v>
          </cell>
          <cell r="AP186" t="str">
            <v>-</v>
          </cell>
          <cell r="AQ186" t="str">
            <v>3051.200.16</v>
          </cell>
          <cell r="AR186">
            <v>8</v>
          </cell>
          <cell r="AS186">
            <v>1</v>
          </cell>
          <cell r="AT186">
            <v>4</v>
          </cell>
          <cell r="AU186" t="str">
            <v>-</v>
          </cell>
          <cell r="AV186" t="str">
            <v>-</v>
          </cell>
          <cell r="AW186" t="str">
            <v>-</v>
          </cell>
          <cell r="AX186" t="str">
            <v>-</v>
          </cell>
          <cell r="AY186" t="str">
            <v>-</v>
          </cell>
          <cell r="AZ186" t="str">
            <v>-</v>
          </cell>
          <cell r="BA186" t="str">
            <v>-</v>
          </cell>
          <cell r="BB186" t="str">
            <v>-</v>
          </cell>
          <cell r="BC186" t="str">
            <v>-</v>
          </cell>
          <cell r="BD186" t="str">
            <v>-</v>
          </cell>
          <cell r="BE186" t="str">
            <v>-</v>
          </cell>
          <cell r="BF186" t="str">
            <v>-</v>
          </cell>
          <cell r="BG186" t="str">
            <v>-</v>
          </cell>
          <cell r="BH186" t="str">
            <v>-</v>
          </cell>
          <cell r="BI186"/>
          <cell r="BJ186" t="str">
            <v>A</v>
          </cell>
          <cell r="BK186" t="str">
            <v>A</v>
          </cell>
          <cell r="BL186" t="str">
            <v>G</v>
          </cell>
          <cell r="BM186" t="str">
            <v>G</v>
          </cell>
          <cell r="BN186" t="str">
            <v>G</v>
          </cell>
          <cell r="BO186" t="str">
            <v>G</v>
          </cell>
          <cell r="BP186" t="str">
            <v>G</v>
          </cell>
          <cell r="BQ186" t="str">
            <v>A</v>
          </cell>
          <cell r="BR186" t="str">
            <v>A4</v>
          </cell>
          <cell r="BS186" t="str">
            <v>A4</v>
          </cell>
          <cell r="BT186" t="str">
            <v>G4</v>
          </cell>
          <cell r="BU186" t="str">
            <v>G4</v>
          </cell>
          <cell r="BV186" t="str">
            <v>G4</v>
          </cell>
          <cell r="BW186" t="str">
            <v>G4</v>
          </cell>
          <cell r="BX186" t="str">
            <v>G4</v>
          </cell>
          <cell r="BY186" t="str">
            <v>A4</v>
          </cell>
          <cell r="BZ186">
            <v>9880</v>
          </cell>
          <cell r="CA186">
            <v>4.0209075995448771</v>
          </cell>
          <cell r="CB186">
            <v>2953.4769999999999</v>
          </cell>
          <cell r="CC186">
            <v>599.25800000000004</v>
          </cell>
          <cell r="CD186">
            <v>2270.7269999999999</v>
          </cell>
          <cell r="CE186">
            <v>984.10299999999995</v>
          </cell>
          <cell r="CF186">
            <v>3</v>
          </cell>
          <cell r="CG186">
            <v>0</v>
          </cell>
          <cell r="CH186">
            <v>5</v>
          </cell>
          <cell r="CI186">
            <v>0</v>
          </cell>
          <cell r="CJ186">
            <v>785.11800000000005</v>
          </cell>
          <cell r="CK186">
            <v>0</v>
          </cell>
          <cell r="CL186">
            <v>0</v>
          </cell>
          <cell r="CM186">
            <v>0</v>
          </cell>
          <cell r="CN186">
            <v>0</v>
          </cell>
          <cell r="CO186">
            <v>496.666</v>
          </cell>
          <cell r="CP186">
            <v>78</v>
          </cell>
          <cell r="CQ186">
            <v>0</v>
          </cell>
          <cell r="CR186">
            <v>242.96700000000001</v>
          </cell>
          <cell r="CS186">
            <v>0</v>
          </cell>
          <cell r="CT186">
            <v>0</v>
          </cell>
          <cell r="CU186">
            <v>39</v>
          </cell>
          <cell r="CV186">
            <v>0</v>
          </cell>
          <cell r="CW186">
            <v>0</v>
          </cell>
          <cell r="CX186">
            <v>0</v>
          </cell>
          <cell r="CY186">
            <v>81.872</v>
          </cell>
          <cell r="CZ186">
            <v>1.619</v>
          </cell>
          <cell r="DA186">
            <v>34</v>
          </cell>
          <cell r="DB186">
            <v>0</v>
          </cell>
          <cell r="DC186">
            <v>0</v>
          </cell>
          <cell r="DD186">
            <v>0</v>
          </cell>
          <cell r="DE186">
            <v>152</v>
          </cell>
          <cell r="DF186">
            <v>0</v>
          </cell>
          <cell r="DG186">
            <v>0</v>
          </cell>
          <cell r="DH186">
            <v>0</v>
          </cell>
          <cell r="DI186">
            <v>35</v>
          </cell>
          <cell r="DJ186">
            <v>0</v>
          </cell>
          <cell r="DK186">
            <v>0</v>
          </cell>
          <cell r="DL186">
            <v>0</v>
          </cell>
          <cell r="DM186">
            <v>728.62599999999998</v>
          </cell>
          <cell r="DN186">
            <v>0</v>
          </cell>
          <cell r="DO186">
            <v>0</v>
          </cell>
          <cell r="DP186">
            <v>0</v>
          </cell>
          <cell r="DQ186">
            <v>139.06</v>
          </cell>
          <cell r="DR186">
            <v>22.27</v>
          </cell>
          <cell r="DS186">
            <v>131.97999999999999</v>
          </cell>
          <cell r="DT186">
            <v>293.31</v>
          </cell>
          <cell r="DU186">
            <v>0</v>
          </cell>
          <cell r="DV186">
            <v>0</v>
          </cell>
          <cell r="DW186">
            <v>0</v>
          </cell>
          <cell r="DX186">
            <v>0</v>
          </cell>
          <cell r="DY186">
            <v>0</v>
          </cell>
          <cell r="DZ186">
            <v>0</v>
          </cell>
          <cell r="EA186">
            <v>1.5</v>
          </cell>
          <cell r="EB186">
            <v>0</v>
          </cell>
          <cell r="EC186">
            <v>0</v>
          </cell>
          <cell r="ED186">
            <v>0</v>
          </cell>
          <cell r="EE186">
            <v>0</v>
          </cell>
          <cell r="EF186">
            <v>1.5</v>
          </cell>
          <cell r="EG186">
            <v>589.9</v>
          </cell>
          <cell r="EH186">
            <v>0</v>
          </cell>
          <cell r="EI186">
            <v>2.84</v>
          </cell>
          <cell r="EJ186">
            <v>0</v>
          </cell>
          <cell r="EK186">
            <v>592.74</v>
          </cell>
          <cell r="EL186">
            <v>3.08</v>
          </cell>
          <cell r="EM186">
            <v>74</v>
          </cell>
          <cell r="EN186">
            <v>138.13999999999999</v>
          </cell>
          <cell r="EO186">
            <v>1</v>
          </cell>
          <cell r="EP186" t="str">
            <v>ja</v>
          </cell>
          <cell r="EQ186">
            <v>169.2</v>
          </cell>
          <cell r="ER186">
            <v>718.34999999999991</v>
          </cell>
          <cell r="ES186">
            <v>887.55</v>
          </cell>
          <cell r="ET186">
            <v>4</v>
          </cell>
          <cell r="EU186">
            <v>23</v>
          </cell>
          <cell r="EV186">
            <v>0</v>
          </cell>
          <cell r="EW186">
            <v>6341.9052578235205</v>
          </cell>
          <cell r="EX186">
            <v>762.93487045804579</v>
          </cell>
          <cell r="EY186">
            <v>0.49987317668657288</v>
          </cell>
          <cell r="EZ186">
            <v>1665.2716243906987</v>
          </cell>
          <cell r="FA186">
            <v>0</v>
          </cell>
          <cell r="FB186">
            <v>243.04327052239989</v>
          </cell>
          <cell r="FC186">
            <v>866.3451036286491</v>
          </cell>
          <cell r="FD186">
            <v>9880</v>
          </cell>
        </row>
        <row r="187">
          <cell r="I187">
            <v>13</v>
          </cell>
          <cell r="J187" t="str">
            <v>Klüberstr. 27, 29, 31</v>
          </cell>
          <cell r="K187" t="str">
            <v>Team 03</v>
          </cell>
          <cell r="L187" t="str">
            <v>Team 3 &amp; 4</v>
          </cell>
          <cell r="M187" t="str">
            <v>Gauger, Sebastian</v>
          </cell>
          <cell r="N187" t="str">
            <v>Trettin, Sabrina</v>
          </cell>
          <cell r="O187" t="str">
            <v>Kuhn, Daniela</v>
          </cell>
          <cell r="P187" t="str">
            <v>Sahin, Özan</v>
          </cell>
          <cell r="Q187" t="str">
            <v>Gros, Rahel</v>
          </cell>
          <cell r="R187" t="str">
            <v>3051.030.02</v>
          </cell>
          <cell r="S187" t="str">
            <v>3051.200.30</v>
          </cell>
          <cell r="T187" t="str">
            <v>43</v>
          </cell>
          <cell r="U187" t="str">
            <v>Apartmentanlage Beschäftigtenwohnen</v>
          </cell>
          <cell r="V187"/>
          <cell r="W187" t="str">
            <v>TN05</v>
          </cell>
          <cell r="X187" t="str">
            <v>Apartment</v>
          </cell>
          <cell r="Y187" t="str">
            <v>Apartment</v>
          </cell>
          <cell r="Z187" t="str">
            <v>Berlin</v>
          </cell>
          <cell r="AA187" t="str">
            <v>12249</v>
          </cell>
          <cell r="AB187" t="str">
            <v>Berlin</v>
          </cell>
          <cell r="AC187" t="str">
            <v>Steglitz-Zehlendorf</v>
          </cell>
          <cell r="AD187" t="str">
            <v>Lankwitz</v>
          </cell>
          <cell r="AE187" t="str">
            <v>Klüberstr. 27</v>
          </cell>
          <cell r="AF187" t="str">
            <v>3051/3051/1100/0013/0001</v>
          </cell>
          <cell r="AG187">
            <v>13</v>
          </cell>
          <cell r="AH187" t="str">
            <v>LBB13 LBB Fonds 13 Standort 30 Teilgarantie 04</v>
          </cell>
          <cell r="AI187">
            <v>1</v>
          </cell>
          <cell r="AJ187">
            <v>203</v>
          </cell>
          <cell r="AK187">
            <v>0</v>
          </cell>
          <cell r="AL187">
            <v>6078.9400000000169</v>
          </cell>
          <cell r="AM187">
            <v>430.9</v>
          </cell>
          <cell r="AN187">
            <v>430.9</v>
          </cell>
          <cell r="AO187">
            <v>0</v>
          </cell>
          <cell r="AP187" t="str">
            <v>-</v>
          </cell>
          <cell r="AQ187" t="str">
            <v>3051.200.30</v>
          </cell>
          <cell r="AR187">
            <v>6</v>
          </cell>
          <cell r="AS187">
            <v>6</v>
          </cell>
          <cell r="AT187">
            <v>5</v>
          </cell>
          <cell r="AU187" t="str">
            <v>-</v>
          </cell>
          <cell r="AV187" t="str">
            <v>-</v>
          </cell>
          <cell r="AW187" t="str">
            <v>-</v>
          </cell>
          <cell r="AX187" t="str">
            <v>-</v>
          </cell>
          <cell r="AY187" t="str">
            <v>-</v>
          </cell>
          <cell r="AZ187" t="str">
            <v>-</v>
          </cell>
          <cell r="BA187" t="str">
            <v>-</v>
          </cell>
          <cell r="BB187" t="str">
            <v>-</v>
          </cell>
          <cell r="BC187" t="str">
            <v>-</v>
          </cell>
          <cell r="BD187" t="str">
            <v>-</v>
          </cell>
          <cell r="BE187" t="str">
            <v>-</v>
          </cell>
          <cell r="BF187" t="str">
            <v>-</v>
          </cell>
          <cell r="BG187" t="str">
            <v>-</v>
          </cell>
          <cell r="BH187" t="str">
            <v>-</v>
          </cell>
          <cell r="BI187"/>
          <cell r="BJ187" t="str">
            <v>A</v>
          </cell>
          <cell r="BK187" t="str">
            <v>A</v>
          </cell>
          <cell r="BL187" t="str">
            <v>G</v>
          </cell>
          <cell r="BM187" t="str">
            <v>G</v>
          </cell>
          <cell r="BN187" t="str">
            <v>G</v>
          </cell>
          <cell r="BO187" t="str">
            <v>G</v>
          </cell>
          <cell r="BP187" t="str">
            <v>G</v>
          </cell>
          <cell r="BQ187" t="str">
            <v>A</v>
          </cell>
          <cell r="BR187" t="str">
            <v>A5</v>
          </cell>
          <cell r="BS187" t="str">
            <v>A5</v>
          </cell>
          <cell r="BT187" t="str">
            <v>G5</v>
          </cell>
          <cell r="BU187" t="str">
            <v>G5</v>
          </cell>
          <cell r="BV187" t="str">
            <v>G5</v>
          </cell>
          <cell r="BW187" t="str">
            <v>G5</v>
          </cell>
          <cell r="BX187" t="str">
            <v>G5</v>
          </cell>
          <cell r="BY187" t="str">
            <v>A5</v>
          </cell>
          <cell r="BZ187">
            <v>24000</v>
          </cell>
          <cell r="CA187">
            <v>4.0209075995448771</v>
          </cell>
          <cell r="CB187">
            <v>10068.316999999999</v>
          </cell>
          <cell r="CC187">
            <v>1741.6890000000001</v>
          </cell>
          <cell r="CD187">
            <v>8022.4040000000005</v>
          </cell>
          <cell r="CE187">
            <v>2466.44</v>
          </cell>
          <cell r="CF187">
            <v>10.368</v>
          </cell>
          <cell r="CG187">
            <v>0</v>
          </cell>
          <cell r="CH187">
            <v>0</v>
          </cell>
          <cell r="CI187">
            <v>205.92599999999999</v>
          </cell>
          <cell r="CJ187">
            <v>2835.0639999999999</v>
          </cell>
          <cell r="CK187">
            <v>210.33199999999999</v>
          </cell>
          <cell r="CL187">
            <v>0</v>
          </cell>
          <cell r="CM187">
            <v>0</v>
          </cell>
          <cell r="CN187">
            <v>0</v>
          </cell>
          <cell r="CO187">
            <v>2294.2739999999999</v>
          </cell>
          <cell r="CP187">
            <v>349</v>
          </cell>
          <cell r="CQ187">
            <v>0</v>
          </cell>
          <cell r="CR187">
            <v>29.7</v>
          </cell>
          <cell r="CS187">
            <v>1</v>
          </cell>
          <cell r="CT187">
            <v>0</v>
          </cell>
          <cell r="CU187">
            <v>105</v>
          </cell>
          <cell r="CV187">
            <v>0</v>
          </cell>
          <cell r="CW187">
            <v>0</v>
          </cell>
          <cell r="CX187">
            <v>14.500999999999999</v>
          </cell>
          <cell r="CY187">
            <v>260.601</v>
          </cell>
          <cell r="CZ187">
            <v>29.120999999999999</v>
          </cell>
          <cell r="DA187">
            <v>0</v>
          </cell>
          <cell r="DB187">
            <v>0</v>
          </cell>
          <cell r="DC187">
            <v>0</v>
          </cell>
          <cell r="DD187">
            <v>0</v>
          </cell>
          <cell r="DE187">
            <v>477</v>
          </cell>
          <cell r="DF187">
            <v>0</v>
          </cell>
          <cell r="DG187">
            <v>54</v>
          </cell>
          <cell r="DH187">
            <v>0</v>
          </cell>
          <cell r="DI187">
            <v>0</v>
          </cell>
          <cell r="DJ187">
            <v>0</v>
          </cell>
          <cell r="DK187">
            <v>0</v>
          </cell>
          <cell r="DL187">
            <v>0</v>
          </cell>
          <cell r="DM187">
            <v>121.32</v>
          </cell>
          <cell r="DN187">
            <v>0</v>
          </cell>
          <cell r="DO187">
            <v>0</v>
          </cell>
          <cell r="DP187">
            <v>0</v>
          </cell>
          <cell r="DQ187">
            <v>741.4</v>
          </cell>
          <cell r="DR187">
            <v>24.84</v>
          </cell>
          <cell r="DS187">
            <v>0</v>
          </cell>
          <cell r="DT187">
            <v>766.24</v>
          </cell>
          <cell r="DU187">
            <v>0</v>
          </cell>
          <cell r="DV187">
            <v>0</v>
          </cell>
          <cell r="DW187">
            <v>0</v>
          </cell>
          <cell r="DX187">
            <v>0</v>
          </cell>
          <cell r="DY187">
            <v>0</v>
          </cell>
          <cell r="DZ187">
            <v>0</v>
          </cell>
          <cell r="EA187">
            <v>1044.26</v>
          </cell>
          <cell r="EB187">
            <v>0</v>
          </cell>
          <cell r="EC187">
            <v>0.48</v>
          </cell>
          <cell r="ED187">
            <v>0</v>
          </cell>
          <cell r="EE187">
            <v>0</v>
          </cell>
          <cell r="EF187">
            <v>1044.74</v>
          </cell>
          <cell r="EG187">
            <v>0</v>
          </cell>
          <cell r="EH187">
            <v>0</v>
          </cell>
          <cell r="EI187">
            <v>0</v>
          </cell>
          <cell r="EJ187">
            <v>0</v>
          </cell>
          <cell r="EK187">
            <v>0</v>
          </cell>
          <cell r="EL187">
            <v>0.96</v>
          </cell>
          <cell r="EM187">
            <v>72</v>
          </cell>
          <cell r="EN187">
            <v>225.19</v>
          </cell>
          <cell r="EO187">
            <v>1</v>
          </cell>
          <cell r="EP187" t="str">
            <v>ja</v>
          </cell>
          <cell r="EQ187">
            <v>529.96</v>
          </cell>
          <cell r="ER187">
            <v>1281.02</v>
          </cell>
          <cell r="ES187">
            <v>1810.98</v>
          </cell>
          <cell r="ET187">
            <v>7</v>
          </cell>
          <cell r="EU187">
            <v>25</v>
          </cell>
          <cell r="EV187">
            <v>0</v>
          </cell>
          <cell r="EW187">
            <v>15405.437873255514</v>
          </cell>
          <cell r="EX187">
            <v>1853.2830861329048</v>
          </cell>
          <cell r="EY187">
            <v>1.2142668259592864</v>
          </cell>
          <cell r="EZ187">
            <v>4045.1942292891463</v>
          </cell>
          <cell r="FA187">
            <v>0</v>
          </cell>
          <cell r="FB187">
            <v>590.38851139044505</v>
          </cell>
          <cell r="FC187">
            <v>2104.48203310603</v>
          </cell>
          <cell r="FD187">
            <v>23999.999999999996</v>
          </cell>
        </row>
        <row r="188">
          <cell r="I188">
            <v>1470</v>
          </cell>
          <cell r="J188" t="str">
            <v>Neubrandenburg, Robert-Koch- Str. 36-50</v>
          </cell>
          <cell r="K188" t="str">
            <v>Team 01</v>
          </cell>
          <cell r="L188" t="str">
            <v>Team 1 &amp; 2</v>
          </cell>
          <cell r="M188" t="str">
            <v>Gauger, Sebastian</v>
          </cell>
          <cell r="N188" t="str">
            <v>Krause, Jörn Peter</v>
          </cell>
          <cell r="O188" t="str">
            <v>Krause, Jörn-Peter</v>
          </cell>
          <cell r="P188" t="str">
            <v>Krause, Jörn-Peter</v>
          </cell>
          <cell r="Q188" t="str">
            <v>Beer, Marita</v>
          </cell>
          <cell r="R188" t="str">
            <v>3062.001.01</v>
          </cell>
          <cell r="S188" t="str">
            <v>3062.100.01</v>
          </cell>
          <cell r="T188" t="str">
            <v>40</v>
          </cell>
          <cell r="U188" t="str">
            <v>Mietwohnanlage</v>
          </cell>
          <cell r="V188"/>
          <cell r="W188" t="str">
            <v>TN04</v>
          </cell>
          <cell r="X188" t="str">
            <v>Wohnen</v>
          </cell>
          <cell r="Y188" t="str">
            <v>Wohnen</v>
          </cell>
          <cell r="Z188" t="str">
            <v>Mecklenburg-Vorpommern</v>
          </cell>
          <cell r="AA188" t="str">
            <v>17034</v>
          </cell>
          <cell r="AB188" t="str">
            <v>Neubrandenburg</v>
          </cell>
          <cell r="AC188"/>
          <cell r="AD188"/>
          <cell r="AE188" t="str">
            <v>Robert-Koch-Str. 36-50, u.a.</v>
          </cell>
          <cell r="AF188" t="str">
            <v>3062/3064/3064/1470/0001</v>
          </cell>
          <cell r="AG188">
            <v>1470</v>
          </cell>
          <cell r="AH188" t="str">
            <v>BAVL1 1. Leasing Fonds KG Standort 01 Teilgarantie 01</v>
          </cell>
          <cell r="AI188">
            <v>199</v>
          </cell>
          <cell r="AJ188" t="str">
            <v>-</v>
          </cell>
          <cell r="AK188">
            <v>0</v>
          </cell>
          <cell r="AL188">
            <v>11585</v>
          </cell>
          <cell r="AM188">
            <v>74608.88</v>
          </cell>
          <cell r="AN188">
            <v>74608.88</v>
          </cell>
          <cell r="AO188">
            <v>74608.88</v>
          </cell>
          <cell r="AP188" t="str">
            <v>-</v>
          </cell>
          <cell r="AQ188" t="str">
            <v>3062.100.01</v>
          </cell>
          <cell r="AR188"/>
          <cell r="AS188">
            <v>1</v>
          </cell>
          <cell r="AT188" t="str">
            <v>MP</v>
          </cell>
          <cell r="AU188" t="str">
            <v>keine BWV in DMS</v>
          </cell>
          <cell r="AV188" t="str">
            <v>keine BWV in DMS</v>
          </cell>
          <cell r="AW188" t="str">
            <v>keine BWV in DMS</v>
          </cell>
          <cell r="AX188" t="str">
            <v>keine BWV in DMS</v>
          </cell>
          <cell r="AY188" t="str">
            <v>keine BWV in DMS</v>
          </cell>
          <cell r="AZ188" t="str">
            <v>keine BWV in DMS</v>
          </cell>
          <cell r="BA188" t="str">
            <v>keine BWV in DMS</v>
          </cell>
          <cell r="BB188" t="str">
            <v>keine BWV in DMS</v>
          </cell>
          <cell r="BC188" t="str">
            <v>keine BWV in DMS</v>
          </cell>
          <cell r="BD188" t="str">
            <v>keine BWV in DMS</v>
          </cell>
          <cell r="BE188" t="str">
            <v>keine BWV in DMS</v>
          </cell>
          <cell r="BF188" t="str">
            <v>keine BWV in DMS</v>
          </cell>
          <cell r="BG188" t="str">
            <v>keine BWV in DMS</v>
          </cell>
          <cell r="BH188" t="str">
            <v>keine BWV in DMS</v>
          </cell>
          <cell r="BI188"/>
          <cell r="BJ188" t="str">
            <v>W</v>
          </cell>
          <cell r="BK188" t="str">
            <v>W</v>
          </cell>
          <cell r="BL188" t="str">
            <v>G</v>
          </cell>
          <cell r="BM188" t="str">
            <v>G</v>
          </cell>
          <cell r="BN188" t="str">
            <v>G</v>
          </cell>
          <cell r="BO188" t="str">
            <v>G</v>
          </cell>
          <cell r="BP188" t="str">
            <v>G</v>
          </cell>
          <cell r="BQ188" t="str">
            <v>entfällt</v>
          </cell>
          <cell r="BR188" t="str">
            <v>WMP</v>
          </cell>
          <cell r="BS188" t="str">
            <v>WMP</v>
          </cell>
          <cell r="BT188" t="str">
            <v>GMP</v>
          </cell>
          <cell r="BU188" t="str">
            <v>GMP</v>
          </cell>
          <cell r="BV188" t="str">
            <v>GMP</v>
          </cell>
          <cell r="BW188" t="str">
            <v>GMP</v>
          </cell>
          <cell r="BX188" t="str">
            <v>GMP</v>
          </cell>
          <cell r="BY188" t="str">
            <v>entfällt</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1</v>
          </cell>
          <cell r="EP188" t="str">
            <v>nein, DV</v>
          </cell>
          <cell r="EQ188"/>
          <cell r="ER188">
            <v>0</v>
          </cell>
          <cell r="ES188"/>
          <cell r="ET188"/>
          <cell r="EU188"/>
          <cell r="EV188">
            <v>0</v>
          </cell>
          <cell r="EW188">
            <v>0</v>
          </cell>
          <cell r="EX188">
            <v>0</v>
          </cell>
          <cell r="EY188">
            <v>0</v>
          </cell>
          <cell r="EZ188">
            <v>0</v>
          </cell>
          <cell r="FA188">
            <v>0</v>
          </cell>
          <cell r="FB188">
            <v>0</v>
          </cell>
          <cell r="FC188">
            <v>0</v>
          </cell>
          <cell r="FD188">
            <v>0</v>
          </cell>
        </row>
        <row r="189">
          <cell r="I189">
            <v>2110</v>
          </cell>
          <cell r="J189" t="str">
            <v>Berlin, Hasenholzer Allee 14-20</v>
          </cell>
          <cell r="K189" t="str">
            <v>Team 02</v>
          </cell>
          <cell r="L189" t="str">
            <v>Team 1 &amp; 2</v>
          </cell>
          <cell r="M189" t="str">
            <v>Berhorst, Christiane</v>
          </cell>
          <cell r="N189" t="str">
            <v>Krause, Jörn Peter</v>
          </cell>
          <cell r="O189" t="str">
            <v>Osswad, Katrin</v>
          </cell>
          <cell r="P189" t="str">
            <v>Reile, Birgit</v>
          </cell>
          <cell r="Q189" t="str">
            <v>Engert, Holger</v>
          </cell>
          <cell r="R189" t="str">
            <v>3086.038.01</v>
          </cell>
          <cell r="S189" t="str">
            <v>3086.100.38</v>
          </cell>
          <cell r="T189" t="str">
            <v>40</v>
          </cell>
          <cell r="U189" t="str">
            <v>Mietwohnanlage</v>
          </cell>
          <cell r="V189"/>
          <cell r="W189" t="str">
            <v>TN04</v>
          </cell>
          <cell r="X189" t="str">
            <v>Wohnen</v>
          </cell>
          <cell r="Y189" t="str">
            <v>Wohnen</v>
          </cell>
          <cell r="Z189" t="str">
            <v>Berlin</v>
          </cell>
          <cell r="AA189" t="str">
            <v>12685</v>
          </cell>
          <cell r="AB189" t="str">
            <v>Berlin</v>
          </cell>
          <cell r="AC189" t="str">
            <v>Marzahn-Hellersdorf</v>
          </cell>
          <cell r="AD189" t="str">
            <v>Marzahn</v>
          </cell>
          <cell r="AE189" t="str">
            <v>Hasenholzer Allee 14</v>
          </cell>
          <cell r="AF189" t="str">
            <v>3086/3088/3088/2110/0001</v>
          </cell>
          <cell r="AG189">
            <v>2110</v>
          </cell>
          <cell r="AH189" t="str">
            <v>IBVD1 Erster IBV Fonds Standort 38 Teilgarantie 06</v>
          </cell>
          <cell r="AI189">
            <v>1</v>
          </cell>
          <cell r="AJ189">
            <v>35</v>
          </cell>
          <cell r="AK189">
            <v>0</v>
          </cell>
          <cell r="AL189">
            <v>2710.9899999999993</v>
          </cell>
          <cell r="AM189">
            <v>528.06999999999994</v>
          </cell>
          <cell r="AN189">
            <v>389.62</v>
          </cell>
          <cell r="AO189">
            <v>389.62</v>
          </cell>
          <cell r="AP189">
            <v>7036</v>
          </cell>
          <cell r="AQ189" t="str">
            <v>3086.100.38</v>
          </cell>
          <cell r="AR189">
            <v>5</v>
          </cell>
          <cell r="AS189">
            <v>4</v>
          </cell>
          <cell r="AT189" t="str">
            <v>WEG</v>
          </cell>
          <cell r="AU189" t="str">
            <v>-</v>
          </cell>
          <cell r="AV189" t="str">
            <v>-</v>
          </cell>
          <cell r="AW189" t="str">
            <v>-</v>
          </cell>
          <cell r="AX189" t="str">
            <v>-</v>
          </cell>
          <cell r="AY189" t="str">
            <v>-</v>
          </cell>
          <cell r="AZ189" t="str">
            <v>-</v>
          </cell>
          <cell r="BA189" t="str">
            <v>-</v>
          </cell>
          <cell r="BB189" t="str">
            <v>-</v>
          </cell>
          <cell r="BC189" t="str">
            <v>-</v>
          </cell>
          <cell r="BD189" t="str">
            <v>-</v>
          </cell>
          <cell r="BE189" t="str">
            <v>-</v>
          </cell>
          <cell r="BF189" t="str">
            <v>-</v>
          </cell>
          <cell r="BG189" t="str">
            <v>-</v>
          </cell>
          <cell r="BH189" t="str">
            <v>-</v>
          </cell>
          <cell r="BI189"/>
          <cell r="BJ189" t="str">
            <v>W</v>
          </cell>
          <cell r="BK189" t="str">
            <v>W</v>
          </cell>
          <cell r="BL189" t="str">
            <v>G</v>
          </cell>
          <cell r="BM189" t="str">
            <v>G</v>
          </cell>
          <cell r="BN189" t="str">
            <v>G</v>
          </cell>
          <cell r="BO189" t="str">
            <v>G</v>
          </cell>
          <cell r="BP189" t="str">
            <v>G</v>
          </cell>
          <cell r="BQ189" t="str">
            <v>entfällt</v>
          </cell>
          <cell r="BR189" t="str">
            <v>entfällt</v>
          </cell>
          <cell r="BS189" t="str">
            <v>entfällt</v>
          </cell>
          <cell r="BT189" t="str">
            <v>entfällt</v>
          </cell>
          <cell r="BU189" t="str">
            <v>entfällt</v>
          </cell>
          <cell r="BV189" t="str">
            <v>entfällt</v>
          </cell>
          <cell r="BW189" t="str">
            <v>entfällt</v>
          </cell>
          <cell r="BX189" t="str">
            <v>entfällt</v>
          </cell>
          <cell r="BY189" t="str">
            <v>entfällt</v>
          </cell>
          <cell r="BZ189">
            <v>7867.1999999999989</v>
          </cell>
          <cell r="CA189">
            <v>2.9019657025662213</v>
          </cell>
          <cell r="CB189">
            <v>4111.2219999999998</v>
          </cell>
          <cell r="CC189">
            <v>938.26900000000001</v>
          </cell>
          <cell r="CD189">
            <v>2852.7489999999998</v>
          </cell>
          <cell r="CE189">
            <v>153.42099999999999</v>
          </cell>
          <cell r="CF189">
            <v>320.411</v>
          </cell>
          <cell r="CG189">
            <v>0</v>
          </cell>
          <cell r="CH189">
            <v>176</v>
          </cell>
          <cell r="CI189">
            <v>0</v>
          </cell>
          <cell r="CJ189">
            <v>1046.54</v>
          </cell>
          <cell r="CK189">
            <v>0</v>
          </cell>
          <cell r="CL189">
            <v>0</v>
          </cell>
          <cell r="CM189">
            <v>66.733999999999995</v>
          </cell>
          <cell r="CN189">
            <v>0</v>
          </cell>
          <cell r="CO189">
            <v>1186.1569999999999</v>
          </cell>
          <cell r="CP189">
            <v>175</v>
          </cell>
          <cell r="CQ189">
            <v>0</v>
          </cell>
          <cell r="CR189">
            <v>38.203000000000003</v>
          </cell>
          <cell r="CS189">
            <v>0</v>
          </cell>
          <cell r="CT189">
            <v>20.292999999999999</v>
          </cell>
          <cell r="CU189">
            <v>38</v>
          </cell>
          <cell r="CV189">
            <v>0</v>
          </cell>
          <cell r="CW189">
            <v>0</v>
          </cell>
          <cell r="CX189">
            <v>4.984</v>
          </cell>
          <cell r="CY189">
            <v>248.18299999999999</v>
          </cell>
          <cell r="CZ189">
            <v>46.683</v>
          </cell>
          <cell r="DA189">
            <v>0</v>
          </cell>
          <cell r="DB189">
            <v>0</v>
          </cell>
          <cell r="DC189">
            <v>0</v>
          </cell>
          <cell r="DD189">
            <v>0</v>
          </cell>
          <cell r="DE189">
            <v>0</v>
          </cell>
          <cell r="DF189">
            <v>0</v>
          </cell>
          <cell r="DG189">
            <v>0</v>
          </cell>
          <cell r="DH189">
            <v>0</v>
          </cell>
          <cell r="DI189">
            <v>268</v>
          </cell>
          <cell r="DJ189">
            <v>0</v>
          </cell>
          <cell r="DK189">
            <v>29</v>
          </cell>
          <cell r="DL189">
            <v>0</v>
          </cell>
          <cell r="DM189">
            <v>209.84</v>
          </cell>
          <cell r="DN189">
            <v>0</v>
          </cell>
          <cell r="DO189">
            <v>415.49</v>
          </cell>
          <cell r="DP189">
            <v>0</v>
          </cell>
          <cell r="DQ189">
            <v>365.7</v>
          </cell>
          <cell r="DR189">
            <v>0</v>
          </cell>
          <cell r="DS189">
            <v>0</v>
          </cell>
          <cell r="DT189">
            <v>781.19</v>
          </cell>
          <cell r="DU189">
            <v>0</v>
          </cell>
          <cell r="DV189">
            <v>0</v>
          </cell>
          <cell r="DW189">
            <v>0</v>
          </cell>
          <cell r="DX189">
            <v>0</v>
          </cell>
          <cell r="DY189">
            <v>0</v>
          </cell>
          <cell r="DZ189">
            <v>0</v>
          </cell>
          <cell r="EA189">
            <v>0</v>
          </cell>
          <cell r="EB189">
            <v>27.03</v>
          </cell>
          <cell r="EC189">
            <v>0</v>
          </cell>
          <cell r="ED189">
            <v>0</v>
          </cell>
          <cell r="EE189">
            <v>0</v>
          </cell>
          <cell r="EF189">
            <v>27.03</v>
          </cell>
          <cell r="EG189">
            <v>2.02</v>
          </cell>
          <cell r="EH189">
            <v>0</v>
          </cell>
          <cell r="EI189">
            <v>0</v>
          </cell>
          <cell r="EJ189">
            <v>0</v>
          </cell>
          <cell r="EK189">
            <v>2.02</v>
          </cell>
          <cell r="EL189">
            <v>2.37</v>
          </cell>
          <cell r="EM189">
            <v>62</v>
          </cell>
          <cell r="EN189">
            <v>78.010000000000005</v>
          </cell>
          <cell r="EO189">
            <v>1</v>
          </cell>
          <cell r="EP189" t="str">
            <v>nein, WEG</v>
          </cell>
          <cell r="EQ189"/>
          <cell r="ER189">
            <v>781.19</v>
          </cell>
          <cell r="ES189"/>
          <cell r="ET189"/>
          <cell r="EU189"/>
          <cell r="EV189">
            <v>2485.7216853836239</v>
          </cell>
          <cell r="EW189">
            <v>24.77999483815152</v>
          </cell>
          <cell r="EX189">
            <v>1893.7228746950755</v>
          </cell>
          <cell r="EY189">
            <v>158.79757403796876</v>
          </cell>
          <cell r="EZ189">
            <v>2523.3290964041935</v>
          </cell>
          <cell r="FA189">
            <v>12.765997884909405</v>
          </cell>
          <cell r="FB189">
            <v>766.93364220186072</v>
          </cell>
          <cell r="FC189">
            <v>1.1491345542167133</v>
          </cell>
          <cell r="FD189">
            <v>7867.2</v>
          </cell>
        </row>
        <row r="190">
          <cell r="I190">
            <v>2111</v>
          </cell>
          <cell r="J190" t="str">
            <v>Berlin, Hasenholzer Allee 70-74, Spitzmühler Str. 24-30</v>
          </cell>
          <cell r="K190" t="str">
            <v>Team 02</v>
          </cell>
          <cell r="L190" t="str">
            <v>Team 1 &amp; 2</v>
          </cell>
          <cell r="M190" t="str">
            <v>Berhorst, Christiane</v>
          </cell>
          <cell r="N190" t="str">
            <v>Krause, Jörn Peter</v>
          </cell>
          <cell r="O190" t="str">
            <v>Osswad, Katrin</v>
          </cell>
          <cell r="P190" t="str">
            <v>Reile, Birgit</v>
          </cell>
          <cell r="Q190" t="str">
            <v>Engert, Holger</v>
          </cell>
          <cell r="R190" t="str">
            <v>3086.038.01</v>
          </cell>
          <cell r="S190" t="str">
            <v>3086.101.38</v>
          </cell>
          <cell r="T190" t="str">
            <v>40</v>
          </cell>
          <cell r="U190" t="str">
            <v>Mietwohnanlage</v>
          </cell>
          <cell r="V190"/>
          <cell r="W190" t="str">
            <v>TN04</v>
          </cell>
          <cell r="X190" t="str">
            <v>Wohnen</v>
          </cell>
          <cell r="Y190" t="str">
            <v>Wohnen</v>
          </cell>
          <cell r="Z190" t="str">
            <v>Berlin</v>
          </cell>
          <cell r="AA190" t="str">
            <v>12685</v>
          </cell>
          <cell r="AB190" t="str">
            <v>Berlin</v>
          </cell>
          <cell r="AC190" t="str">
            <v>Marzahn-Hellersdorf</v>
          </cell>
          <cell r="AD190" t="str">
            <v>Marzahn</v>
          </cell>
          <cell r="AE190" t="str">
            <v>Hasenholzer Allee 70</v>
          </cell>
          <cell r="AF190" t="str">
            <v>3086/3088/3088/2111/0005</v>
          </cell>
          <cell r="AG190">
            <v>2111</v>
          </cell>
          <cell r="AH190" t="str">
            <v>IBVD1 Erster IBV Fonds Standort 38 Teilgarantie 01</v>
          </cell>
          <cell r="AI190">
            <v>1</v>
          </cell>
          <cell r="AJ190">
            <v>55</v>
          </cell>
          <cell r="AK190">
            <v>0</v>
          </cell>
          <cell r="AL190">
            <v>4793.130000000001</v>
          </cell>
          <cell r="AM190">
            <v>1035.5999999999999</v>
          </cell>
          <cell r="AN190">
            <v>776.8</v>
          </cell>
          <cell r="AO190">
            <v>776.8</v>
          </cell>
          <cell r="AP190">
            <v>7037</v>
          </cell>
          <cell r="AQ190" t="str">
            <v>3086.101.38</v>
          </cell>
          <cell r="AR190">
            <v>4</v>
          </cell>
          <cell r="AS190">
            <v>7</v>
          </cell>
          <cell r="AT190" t="str">
            <v>WEG</v>
          </cell>
          <cell r="AU190" t="str">
            <v>-</v>
          </cell>
          <cell r="AV190" t="str">
            <v>-</v>
          </cell>
          <cell r="AW190" t="str">
            <v>-</v>
          </cell>
          <cell r="AX190" t="str">
            <v>-</v>
          </cell>
          <cell r="AY190" t="str">
            <v>-</v>
          </cell>
          <cell r="AZ190" t="str">
            <v>-</v>
          </cell>
          <cell r="BA190" t="str">
            <v>-</v>
          </cell>
          <cell r="BB190" t="str">
            <v>-</v>
          </cell>
          <cell r="BC190" t="str">
            <v>-</v>
          </cell>
          <cell r="BD190" t="str">
            <v>-</v>
          </cell>
          <cell r="BE190" t="str">
            <v>-</v>
          </cell>
          <cell r="BF190" t="str">
            <v>-</v>
          </cell>
          <cell r="BG190" t="str">
            <v>-</v>
          </cell>
          <cell r="BH190" t="str">
            <v>-</v>
          </cell>
          <cell r="BI190"/>
          <cell r="BJ190" t="str">
            <v>W</v>
          </cell>
          <cell r="BK190" t="str">
            <v>W</v>
          </cell>
          <cell r="BL190" t="str">
            <v>G</v>
          </cell>
          <cell r="BM190" t="str">
            <v>G</v>
          </cell>
          <cell r="BN190" t="str">
            <v>G</v>
          </cell>
          <cell r="BO190" t="str">
            <v>G</v>
          </cell>
          <cell r="BP190" t="str">
            <v>G</v>
          </cell>
          <cell r="BQ190" t="str">
            <v>entfällt</v>
          </cell>
          <cell r="BR190" t="str">
            <v>entfällt</v>
          </cell>
          <cell r="BS190" t="str">
            <v>entfällt</v>
          </cell>
          <cell r="BT190" t="str">
            <v>entfällt</v>
          </cell>
          <cell r="BU190" t="str">
            <v>entfällt</v>
          </cell>
          <cell r="BV190" t="str">
            <v>entfällt</v>
          </cell>
          <cell r="BW190" t="str">
            <v>entfällt</v>
          </cell>
          <cell r="BX190" t="str">
            <v>entfällt</v>
          </cell>
          <cell r="BY190" t="str">
            <v>entfällt</v>
          </cell>
          <cell r="BZ190">
            <v>13500.480000000001</v>
          </cell>
          <cell r="CA190">
            <v>2.8166313035532102</v>
          </cell>
          <cell r="CB190">
            <v>6631.2809999999999</v>
          </cell>
          <cell r="CC190">
            <v>1626.673</v>
          </cell>
          <cell r="CD190">
            <v>4610.1189999999997</v>
          </cell>
          <cell r="CE190">
            <v>14.081</v>
          </cell>
          <cell r="CF190">
            <v>629.952</v>
          </cell>
          <cell r="CG190">
            <v>0</v>
          </cell>
          <cell r="CH190">
            <v>242</v>
          </cell>
          <cell r="CI190">
            <v>22.757000000000001</v>
          </cell>
          <cell r="CJ190">
            <v>2110.2359999999999</v>
          </cell>
          <cell r="CK190">
            <v>0</v>
          </cell>
          <cell r="CL190">
            <v>0</v>
          </cell>
          <cell r="CM190">
            <v>48.353999999999999</v>
          </cell>
          <cell r="CN190">
            <v>0</v>
          </cell>
          <cell r="CO190">
            <v>1682.5940000000001</v>
          </cell>
          <cell r="CP190">
            <v>480</v>
          </cell>
          <cell r="CQ190">
            <v>33.880000000000003</v>
          </cell>
          <cell r="CR190">
            <v>35.366999999999997</v>
          </cell>
          <cell r="CS190">
            <v>0</v>
          </cell>
          <cell r="CT190">
            <v>269.84199999999998</v>
          </cell>
          <cell r="CU190">
            <v>40</v>
          </cell>
          <cell r="CV190">
            <v>0</v>
          </cell>
          <cell r="CW190">
            <v>0</v>
          </cell>
          <cell r="CX190">
            <v>6.4130000000000003</v>
          </cell>
          <cell r="CY190">
            <v>132.66999999999999</v>
          </cell>
          <cell r="CZ190">
            <v>53.003999999999998</v>
          </cell>
          <cell r="DA190">
            <v>0</v>
          </cell>
          <cell r="DB190">
            <v>0</v>
          </cell>
          <cell r="DC190">
            <v>0</v>
          </cell>
          <cell r="DD190">
            <v>0</v>
          </cell>
          <cell r="DE190">
            <v>144</v>
          </cell>
          <cell r="DF190">
            <v>0</v>
          </cell>
          <cell r="DG190">
            <v>0</v>
          </cell>
          <cell r="DH190">
            <v>0</v>
          </cell>
          <cell r="DI190">
            <v>298</v>
          </cell>
          <cell r="DJ190">
            <v>0</v>
          </cell>
          <cell r="DK190">
            <v>45</v>
          </cell>
          <cell r="DL190">
            <v>0</v>
          </cell>
          <cell r="DM190">
            <v>267.19299999999998</v>
          </cell>
          <cell r="DN190">
            <v>0</v>
          </cell>
          <cell r="DO190">
            <v>686.03</v>
          </cell>
          <cell r="DP190">
            <v>0</v>
          </cell>
          <cell r="DQ190">
            <v>732.34</v>
          </cell>
          <cell r="DR190">
            <v>0</v>
          </cell>
          <cell r="DS190">
            <v>0</v>
          </cell>
          <cell r="DT190">
            <v>1418.37</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3.78</v>
          </cell>
          <cell r="EJ190">
            <v>0</v>
          </cell>
          <cell r="EK190">
            <v>3.78</v>
          </cell>
          <cell r="EL190">
            <v>1.48</v>
          </cell>
          <cell r="EM190">
            <v>74</v>
          </cell>
          <cell r="EN190">
            <v>124.84</v>
          </cell>
          <cell r="EO190">
            <v>1</v>
          </cell>
          <cell r="EP190" t="str">
            <v>nein, WEG</v>
          </cell>
          <cell r="EQ190"/>
          <cell r="ER190">
            <v>1418.37</v>
          </cell>
          <cell r="ES190"/>
          <cell r="ET190"/>
          <cell r="EU190"/>
          <cell r="EV190">
            <v>4265.6136743807092</v>
          </cell>
          <cell r="EW190">
            <v>42.523620184127502</v>
          </cell>
          <cell r="EX190">
            <v>3249.716264409622</v>
          </cell>
          <cell r="EY190">
            <v>272.50400045100122</v>
          </cell>
          <cell r="EZ190">
            <v>4330.1497355377887</v>
          </cell>
          <cell r="FA190">
            <v>21.907044326477244</v>
          </cell>
          <cell r="FB190">
            <v>1316.0936925301733</v>
          </cell>
          <cell r="FC190">
            <v>1.9719681801036784</v>
          </cell>
          <cell r="FD190">
            <v>13500.480000000003</v>
          </cell>
        </row>
        <row r="191">
          <cell r="I191">
            <v>2112</v>
          </cell>
          <cell r="J191" t="str">
            <v>Berlin, Altlandsberger Platz 2-10, Krummenseer Str. 11-23</v>
          </cell>
          <cell r="K191" t="str">
            <v>Team 02</v>
          </cell>
          <cell r="L191" t="str">
            <v>Team 1 &amp; 2</v>
          </cell>
          <cell r="M191" t="str">
            <v>Berhorst, Christiane</v>
          </cell>
          <cell r="N191" t="str">
            <v>Krause, Jörn Peter</v>
          </cell>
          <cell r="O191" t="str">
            <v>Osswad, Katrin</v>
          </cell>
          <cell r="P191" t="str">
            <v>Reile, Birgit / Hilbrecht, Dirk</v>
          </cell>
          <cell r="Q191" t="str">
            <v>Engert, Holger</v>
          </cell>
          <cell r="R191" t="str">
            <v>3086.038.01</v>
          </cell>
          <cell r="S191" t="str">
            <v>3086.102.38</v>
          </cell>
          <cell r="T191" t="str">
            <v>40</v>
          </cell>
          <cell r="U191" t="str">
            <v>Mietwohnanlage</v>
          </cell>
          <cell r="V191"/>
          <cell r="W191" t="str">
            <v>TN04</v>
          </cell>
          <cell r="X191" t="str">
            <v>Wohnen</v>
          </cell>
          <cell r="Y191" t="str">
            <v>Wohnen</v>
          </cell>
          <cell r="Z191" t="str">
            <v>Berlin</v>
          </cell>
          <cell r="AA191" t="str">
            <v>12685</v>
          </cell>
          <cell r="AB191" t="str">
            <v>Berlin</v>
          </cell>
          <cell r="AC191" t="str">
            <v>Marzahn-Hellersdorf</v>
          </cell>
          <cell r="AD191" t="str">
            <v>Marzahn</v>
          </cell>
          <cell r="AE191" t="str">
            <v>Altlandsberger Platz 10</v>
          </cell>
          <cell r="AF191" t="str">
            <v>3086/3088/3088/2112/0003</v>
          </cell>
          <cell r="AG191">
            <v>2112</v>
          </cell>
          <cell r="AH191" t="str">
            <v>IBVD1 Erster IBV Fonds Standort 38 Teilgarantie 01</v>
          </cell>
          <cell r="AI191">
            <v>1</v>
          </cell>
          <cell r="AJ191">
            <v>147</v>
          </cell>
          <cell r="AK191">
            <v>0</v>
          </cell>
          <cell r="AL191">
            <v>10695.089999999995</v>
          </cell>
          <cell r="AM191">
            <v>663.65</v>
          </cell>
          <cell r="AN191">
            <v>466.2</v>
          </cell>
          <cell r="AO191">
            <v>466.2</v>
          </cell>
          <cell r="AP191">
            <v>7038</v>
          </cell>
          <cell r="AQ191" t="str">
            <v>3086.102.38</v>
          </cell>
          <cell r="AR191">
            <v>5</v>
          </cell>
          <cell r="AS191">
            <v>12</v>
          </cell>
          <cell r="AT191">
            <v>3</v>
          </cell>
          <cell r="AU191" t="str">
            <v>-</v>
          </cell>
          <cell r="AV191" t="str">
            <v>-</v>
          </cell>
          <cell r="AW191" t="str">
            <v>-</v>
          </cell>
          <cell r="AX191" t="str">
            <v>-</v>
          </cell>
          <cell r="AY191" t="str">
            <v>-</v>
          </cell>
          <cell r="AZ191" t="str">
            <v>-</v>
          </cell>
          <cell r="BA191" t="str">
            <v>-</v>
          </cell>
          <cell r="BB191" t="str">
            <v>-</v>
          </cell>
          <cell r="BC191" t="str">
            <v>-</v>
          </cell>
          <cell r="BD191" t="str">
            <v>-</v>
          </cell>
          <cell r="BE191" t="str">
            <v>-</v>
          </cell>
          <cell r="BF191" t="str">
            <v>-</v>
          </cell>
          <cell r="BG191" t="str">
            <v>-</v>
          </cell>
          <cell r="BH191" t="str">
            <v>-</v>
          </cell>
          <cell r="BI191"/>
          <cell r="BJ191" t="str">
            <v>W</v>
          </cell>
          <cell r="BK191" t="str">
            <v>W</v>
          </cell>
          <cell r="BL191" t="str">
            <v>G</v>
          </cell>
          <cell r="BM191" t="str">
            <v>G</v>
          </cell>
          <cell r="BN191" t="str">
            <v>G</v>
          </cell>
          <cell r="BO191" t="str">
            <v>G</v>
          </cell>
          <cell r="BP191" t="str">
            <v>G</v>
          </cell>
          <cell r="BQ191" t="str">
            <v>entfällt</v>
          </cell>
          <cell r="BR191" t="str">
            <v>W3</v>
          </cell>
          <cell r="BS191" t="str">
            <v>W3</v>
          </cell>
          <cell r="BT191" t="str">
            <v>G3</v>
          </cell>
          <cell r="BU191" t="str">
            <v>G3</v>
          </cell>
          <cell r="BV191" t="str">
            <v>G3</v>
          </cell>
          <cell r="BW191" t="str">
            <v>G3</v>
          </cell>
          <cell r="BX191" t="str">
            <v>G3</v>
          </cell>
          <cell r="BY191" t="str">
            <v>entfällt</v>
          </cell>
          <cell r="BZ191">
            <v>35403.819999999992</v>
          </cell>
          <cell r="CA191">
            <v>3.3102872439596123</v>
          </cell>
          <cell r="CB191">
            <v>10882.795</v>
          </cell>
          <cell r="CC191">
            <v>3783.3919999999998</v>
          </cell>
          <cell r="CD191">
            <v>6686.366</v>
          </cell>
          <cell r="CE191">
            <v>377.31200000000001</v>
          </cell>
          <cell r="CF191">
            <v>943.26</v>
          </cell>
          <cell r="CG191">
            <v>0</v>
          </cell>
          <cell r="CH191">
            <v>908</v>
          </cell>
          <cell r="CI191">
            <v>18.457999999999998</v>
          </cell>
          <cell r="CJ191">
            <v>3132.4870000000001</v>
          </cell>
          <cell r="CK191">
            <v>0</v>
          </cell>
          <cell r="CL191">
            <v>0</v>
          </cell>
          <cell r="CM191">
            <v>264.2</v>
          </cell>
          <cell r="CN191">
            <v>0</v>
          </cell>
          <cell r="CO191">
            <v>1515.607</v>
          </cell>
          <cell r="CP191">
            <v>627</v>
          </cell>
          <cell r="CQ191">
            <v>0</v>
          </cell>
          <cell r="CR191">
            <v>55.350999999999999</v>
          </cell>
          <cell r="CS191">
            <v>1</v>
          </cell>
          <cell r="CT191">
            <v>167.78100000000001</v>
          </cell>
          <cell r="CU191">
            <v>91</v>
          </cell>
          <cell r="CV191">
            <v>0</v>
          </cell>
          <cell r="CW191">
            <v>0</v>
          </cell>
          <cell r="CX191">
            <v>25.247</v>
          </cell>
          <cell r="CY191">
            <v>117.96599999999999</v>
          </cell>
          <cell r="CZ191">
            <v>138.947</v>
          </cell>
          <cell r="DA191">
            <v>0</v>
          </cell>
          <cell r="DB191">
            <v>0</v>
          </cell>
          <cell r="DC191">
            <v>0</v>
          </cell>
          <cell r="DD191">
            <v>0</v>
          </cell>
          <cell r="DE191">
            <v>1209</v>
          </cell>
          <cell r="DF191">
            <v>0</v>
          </cell>
          <cell r="DG191">
            <v>0</v>
          </cell>
          <cell r="DH191">
            <v>0</v>
          </cell>
          <cell r="DI191">
            <v>0</v>
          </cell>
          <cell r="DJ191">
            <v>0</v>
          </cell>
          <cell r="DK191">
            <v>44</v>
          </cell>
          <cell r="DL191">
            <v>0</v>
          </cell>
          <cell r="DM191">
            <v>2118.9679999999998</v>
          </cell>
          <cell r="DN191">
            <v>0</v>
          </cell>
          <cell r="DO191">
            <v>1225.53</v>
          </cell>
          <cell r="DP191">
            <v>0</v>
          </cell>
          <cell r="DQ191">
            <v>1852.19</v>
          </cell>
          <cell r="DR191">
            <v>0</v>
          </cell>
          <cell r="DS191">
            <v>0</v>
          </cell>
          <cell r="DT191">
            <v>3077.7200000000003</v>
          </cell>
          <cell r="DU191">
            <v>0</v>
          </cell>
          <cell r="DV191">
            <v>0</v>
          </cell>
          <cell r="DW191">
            <v>0</v>
          </cell>
          <cell r="DX191">
            <v>0</v>
          </cell>
          <cell r="DY191">
            <v>0</v>
          </cell>
          <cell r="DZ191">
            <v>0</v>
          </cell>
          <cell r="EA191">
            <v>12.44</v>
          </cell>
          <cell r="EB191">
            <v>6.79</v>
          </cell>
          <cell r="EC191">
            <v>0</v>
          </cell>
          <cell r="ED191">
            <v>0</v>
          </cell>
          <cell r="EE191">
            <v>0</v>
          </cell>
          <cell r="EF191">
            <v>19.23</v>
          </cell>
          <cell r="EG191">
            <v>3.78</v>
          </cell>
          <cell r="EH191">
            <v>0</v>
          </cell>
          <cell r="EI191">
            <v>0</v>
          </cell>
          <cell r="EJ191">
            <v>0</v>
          </cell>
          <cell r="EK191">
            <v>3.78</v>
          </cell>
          <cell r="EL191">
            <v>3.37</v>
          </cell>
          <cell r="EM191">
            <v>235</v>
          </cell>
          <cell r="EN191">
            <v>367.81</v>
          </cell>
          <cell r="EO191">
            <v>1</v>
          </cell>
          <cell r="EP191" t="str">
            <v>ja</v>
          </cell>
          <cell r="EQ191"/>
          <cell r="ER191">
            <v>3100.7300000000005</v>
          </cell>
          <cell r="ES191">
            <v>3100.7300000000005</v>
          </cell>
          <cell r="ET191" t="str">
            <v>entfällt</v>
          </cell>
          <cell r="EU191" t="str">
            <v>entfällt</v>
          </cell>
          <cell r="EV191">
            <v>11186.196247638098</v>
          </cell>
          <cell r="EW191">
            <v>111.51444946751646</v>
          </cell>
          <cell r="EX191">
            <v>8522.0947459816707</v>
          </cell>
          <cell r="EY191">
            <v>714.61774553550413</v>
          </cell>
          <cell r="EZ191">
            <v>11355.436385226854</v>
          </cell>
          <cell r="FA191">
            <v>57.449294696679026</v>
          </cell>
          <cell r="FB191">
            <v>3451.3398185452356</v>
          </cell>
          <cell r="FC191">
            <v>5.1713129084386766</v>
          </cell>
          <cell r="FD191">
            <v>35403.82</v>
          </cell>
        </row>
        <row r="192">
          <cell r="I192">
            <v>2310</v>
          </cell>
          <cell r="J192" t="str">
            <v>Berlin, Fischerinsel 1</v>
          </cell>
          <cell r="K192" t="str">
            <v>Team 01</v>
          </cell>
          <cell r="L192" t="str">
            <v>Team 1 &amp; 2</v>
          </cell>
          <cell r="M192" t="str">
            <v>Klima, Colette</v>
          </cell>
          <cell r="N192" t="str">
            <v>Schroll, Marcel</v>
          </cell>
          <cell r="O192" t="str">
            <v>Magnus, Kirsten</v>
          </cell>
          <cell r="P192" t="str">
            <v>Herfordt, Marten / Walter, Heike</v>
          </cell>
          <cell r="Q192" t="str">
            <v>Heim, Florian</v>
          </cell>
          <cell r="R192" t="str">
            <v>3100.015.01</v>
          </cell>
          <cell r="S192" t="str">
            <v>3100.100.15</v>
          </cell>
          <cell r="T192" t="str">
            <v>40</v>
          </cell>
          <cell r="U192" t="str">
            <v>Mietwohnanlage</v>
          </cell>
          <cell r="V192"/>
          <cell r="W192" t="str">
            <v>TN04</v>
          </cell>
          <cell r="X192" t="str">
            <v>Wohnen</v>
          </cell>
          <cell r="Y192" t="str">
            <v>Wohnen</v>
          </cell>
          <cell r="Z192" t="str">
            <v>Berlin</v>
          </cell>
          <cell r="AA192" t="str">
            <v>10179</v>
          </cell>
          <cell r="AB192" t="str">
            <v>Berlin</v>
          </cell>
          <cell r="AC192" t="str">
            <v>Mitte</v>
          </cell>
          <cell r="AD192" t="str">
            <v>Mitte</v>
          </cell>
          <cell r="AE192" t="str">
            <v>Fischerinsel 1</v>
          </cell>
          <cell r="AF192" t="str">
            <v>3100/3103/3103/2310/0001</v>
          </cell>
          <cell r="AG192">
            <v>2310</v>
          </cell>
          <cell r="AH192"/>
          <cell r="AI192">
            <v>1</v>
          </cell>
          <cell r="AJ192">
            <v>244</v>
          </cell>
          <cell r="AK192">
            <v>0</v>
          </cell>
          <cell r="AL192">
            <v>12698.760000000015</v>
          </cell>
          <cell r="AM192">
            <v>559.65</v>
          </cell>
          <cell r="AN192">
            <v>387.69</v>
          </cell>
          <cell r="AO192">
            <v>387.69</v>
          </cell>
          <cell r="AP192" t="str">
            <v>-</v>
          </cell>
          <cell r="AQ192" t="str">
            <v>3100.100.15</v>
          </cell>
          <cell r="AR192">
            <v>21</v>
          </cell>
          <cell r="AS192">
            <v>1</v>
          </cell>
          <cell r="AT192">
            <v>4</v>
          </cell>
          <cell r="AU192">
            <v>37986</v>
          </cell>
          <cell r="AV192" t="str">
            <v>31.12.2026</v>
          </cell>
          <cell r="AW192">
            <v>37986</v>
          </cell>
          <cell r="AX192" t="str">
            <v>31.12.2026</v>
          </cell>
          <cell r="AY192">
            <v>40178</v>
          </cell>
          <cell r="AZ192" t="str">
            <v>31.12.2026</v>
          </cell>
          <cell r="BA192">
            <v>37986</v>
          </cell>
          <cell r="BB192" t="str">
            <v>31.12.2026</v>
          </cell>
          <cell r="BC192">
            <v>37986</v>
          </cell>
          <cell r="BD192" t="str">
            <v>31.12.2026</v>
          </cell>
          <cell r="BE192">
            <v>37986</v>
          </cell>
          <cell r="BF192" t="str">
            <v>31.12.2026</v>
          </cell>
          <cell r="BG192">
            <v>40663</v>
          </cell>
          <cell r="BH192">
            <v>46142</v>
          </cell>
          <cell r="BI192"/>
          <cell r="BJ192" t="str">
            <v>W</v>
          </cell>
          <cell r="BK192" t="str">
            <v>W</v>
          </cell>
          <cell r="BL192" t="str">
            <v>G</v>
          </cell>
          <cell r="BM192" t="str">
            <v>G</v>
          </cell>
          <cell r="BN192" t="str">
            <v>G</v>
          </cell>
          <cell r="BO192" t="str">
            <v>G</v>
          </cell>
          <cell r="BP192" t="str">
            <v>G</v>
          </cell>
          <cell r="BQ192" t="str">
            <v>entfällt</v>
          </cell>
          <cell r="BR192" t="str">
            <v>W4</v>
          </cell>
          <cell r="BS192" t="str">
            <v>W4</v>
          </cell>
          <cell r="BT192" t="str">
            <v>G4</v>
          </cell>
          <cell r="BU192" t="str">
            <v>G4</v>
          </cell>
          <cell r="BV192" t="str">
            <v>G4</v>
          </cell>
          <cell r="BW192" t="str">
            <v>G4</v>
          </cell>
          <cell r="BX192" t="str">
            <v>G4</v>
          </cell>
          <cell r="BY192" t="str">
            <v>entfällt</v>
          </cell>
          <cell r="BZ192">
            <v>47022.120000000017</v>
          </cell>
          <cell r="CA192">
            <v>3.7028906759400102</v>
          </cell>
          <cell r="CB192">
            <v>1891.1959999999999</v>
          </cell>
          <cell r="CC192">
            <v>845.65</v>
          </cell>
          <cell r="CD192">
            <v>1044.251</v>
          </cell>
          <cell r="CE192">
            <v>0</v>
          </cell>
          <cell r="CF192">
            <v>13.513</v>
          </cell>
          <cell r="CG192">
            <v>0</v>
          </cell>
          <cell r="CH192">
            <v>0</v>
          </cell>
          <cell r="CI192">
            <v>1.3939999999999999</v>
          </cell>
          <cell r="CJ192">
            <v>1029.3440000000001</v>
          </cell>
          <cell r="CK192">
            <v>0</v>
          </cell>
          <cell r="CL192">
            <v>0</v>
          </cell>
          <cell r="CM192">
            <v>0</v>
          </cell>
          <cell r="CN192">
            <v>0</v>
          </cell>
          <cell r="CO192">
            <v>0</v>
          </cell>
          <cell r="CP192">
            <v>0</v>
          </cell>
          <cell r="CQ192">
            <v>0</v>
          </cell>
          <cell r="CR192">
            <v>29.41</v>
          </cell>
          <cell r="CS192">
            <v>0</v>
          </cell>
          <cell r="CT192">
            <v>0</v>
          </cell>
          <cell r="CU192">
            <v>0</v>
          </cell>
          <cell r="CV192">
            <v>0</v>
          </cell>
          <cell r="CW192">
            <v>0</v>
          </cell>
          <cell r="CX192">
            <v>0</v>
          </cell>
          <cell r="CY192">
            <v>1.294</v>
          </cell>
          <cell r="CZ192">
            <v>0</v>
          </cell>
          <cell r="DA192">
            <v>136</v>
          </cell>
          <cell r="DB192">
            <v>0</v>
          </cell>
          <cell r="DC192">
            <v>7</v>
          </cell>
          <cell r="DD192">
            <v>0</v>
          </cell>
          <cell r="DE192">
            <v>0</v>
          </cell>
          <cell r="DF192">
            <v>0</v>
          </cell>
          <cell r="DG192">
            <v>36</v>
          </cell>
          <cell r="DH192">
            <v>0</v>
          </cell>
          <cell r="DI192">
            <v>0</v>
          </cell>
          <cell r="DJ192">
            <v>0</v>
          </cell>
          <cell r="DK192">
            <v>0</v>
          </cell>
          <cell r="DL192">
            <v>0</v>
          </cell>
          <cell r="DM192">
            <v>173.477</v>
          </cell>
          <cell r="DN192">
            <v>0</v>
          </cell>
          <cell r="DO192">
            <v>0</v>
          </cell>
          <cell r="DP192">
            <v>0</v>
          </cell>
          <cell r="DQ192">
            <v>1387.1</v>
          </cell>
          <cell r="DR192">
            <v>110.85</v>
          </cell>
          <cell r="DS192">
            <v>0</v>
          </cell>
          <cell r="DT192">
            <v>1497.9499999999998</v>
          </cell>
          <cell r="DU192">
            <v>0</v>
          </cell>
          <cell r="DV192">
            <v>0</v>
          </cell>
          <cell r="DW192">
            <v>0</v>
          </cell>
          <cell r="DX192">
            <v>0</v>
          </cell>
          <cell r="DY192">
            <v>0</v>
          </cell>
          <cell r="DZ192">
            <v>0</v>
          </cell>
          <cell r="EA192">
            <v>0</v>
          </cell>
          <cell r="EB192">
            <v>2165.1999999999998</v>
          </cell>
          <cell r="EC192">
            <v>2.21</v>
          </cell>
          <cell r="ED192">
            <v>0</v>
          </cell>
          <cell r="EE192">
            <v>0</v>
          </cell>
          <cell r="EF192">
            <v>2167.41</v>
          </cell>
          <cell r="EG192">
            <v>0</v>
          </cell>
          <cell r="EH192">
            <v>0</v>
          </cell>
          <cell r="EI192">
            <v>0</v>
          </cell>
          <cell r="EJ192">
            <v>0</v>
          </cell>
          <cell r="EK192">
            <v>0</v>
          </cell>
          <cell r="EL192">
            <v>2.65</v>
          </cell>
          <cell r="EM192">
            <v>281</v>
          </cell>
          <cell r="EN192">
            <v>803.72</v>
          </cell>
          <cell r="EO192">
            <v>1</v>
          </cell>
          <cell r="EP192" t="str">
            <v>ja</v>
          </cell>
          <cell r="EQ192">
            <v>611.12</v>
          </cell>
          <cell r="ER192">
            <v>3054.24</v>
          </cell>
          <cell r="ES192">
            <v>3665.3599999999997</v>
          </cell>
          <cell r="ET192" t="str">
            <v>entfällt</v>
          </cell>
          <cell r="EU192" t="str">
            <v>entfällt</v>
          </cell>
          <cell r="EV192">
            <v>14857.116048493881</v>
          </cell>
          <cell r="EW192">
            <v>148.10960581642033</v>
          </cell>
          <cell r="EX192">
            <v>11318.749270471939</v>
          </cell>
          <cell r="EY192">
            <v>949.13038719268036</v>
          </cell>
          <cell r="EZ192">
            <v>15081.894901694328</v>
          </cell>
          <cell r="FA192">
            <v>76.302151269060971</v>
          </cell>
          <cell r="FB192">
            <v>4583.9492774624996</v>
          </cell>
          <cell r="FC192">
            <v>6.8683575992125316</v>
          </cell>
          <cell r="FD192">
            <v>47022.120000000017</v>
          </cell>
        </row>
        <row r="193">
          <cell r="I193">
            <v>2311</v>
          </cell>
          <cell r="J193" t="str">
            <v>Berlin, Fischerinsel 4-5</v>
          </cell>
          <cell r="K193" t="str">
            <v>Team 01</v>
          </cell>
          <cell r="L193" t="str">
            <v>Sonstige/Stellplätze</v>
          </cell>
          <cell r="M193" t="str">
            <v>Klima, Colette</v>
          </cell>
          <cell r="N193" t="str">
            <v>Schroll, Marcel</v>
          </cell>
          <cell r="O193" t="str">
            <v>Magnus, Kirsten</v>
          </cell>
          <cell r="P193" t="str">
            <v>Herfordt, Marten</v>
          </cell>
          <cell r="Q193" t="str">
            <v>Heim, Florian</v>
          </cell>
          <cell r="R193" t="str">
            <v>3100.015.01</v>
          </cell>
          <cell r="S193" t="str">
            <v>3100.101.15</v>
          </cell>
          <cell r="T193" t="str">
            <v>40</v>
          </cell>
          <cell r="U193" t="str">
            <v>Mietwohnanlage</v>
          </cell>
          <cell r="V193"/>
          <cell r="W193" t="str">
            <v>TN04</v>
          </cell>
          <cell r="X193" t="str">
            <v>Wohnen</v>
          </cell>
          <cell r="Y193" t="str">
            <v>Wohnen</v>
          </cell>
          <cell r="Z193" t="str">
            <v>Berlin</v>
          </cell>
          <cell r="AA193" t="str">
            <v>10179</v>
          </cell>
          <cell r="AB193" t="str">
            <v>Berlin</v>
          </cell>
          <cell r="AC193" t="str">
            <v>Mitte</v>
          </cell>
          <cell r="AD193" t="str">
            <v>Mitte</v>
          </cell>
          <cell r="AE193" t="str">
            <v>Berlin, Fischerinsel 4-5</v>
          </cell>
          <cell r="AF193" t="str">
            <v>3100/3103/3103/2311/1001</v>
          </cell>
          <cell r="AG193">
            <v>2311</v>
          </cell>
          <cell r="AH193"/>
          <cell r="AI193">
            <v>1</v>
          </cell>
          <cell r="AJ193">
            <v>306</v>
          </cell>
          <cell r="AK193">
            <v>1</v>
          </cell>
          <cell r="AL193">
            <v>18884.380000000005</v>
          </cell>
          <cell r="AM193">
            <v>30.68</v>
          </cell>
          <cell r="AN193">
            <v>30.68</v>
          </cell>
          <cell r="AO193">
            <v>30.68</v>
          </cell>
          <cell r="AP193" t="str">
            <v>-</v>
          </cell>
          <cell r="AQ193" t="str">
            <v>3100.101.15</v>
          </cell>
          <cell r="AR193">
            <v>22</v>
          </cell>
          <cell r="AS193">
            <v>2</v>
          </cell>
          <cell r="AT193">
            <v>4</v>
          </cell>
          <cell r="AU193">
            <v>37986</v>
          </cell>
          <cell r="AV193" t="str">
            <v>31.12.2026</v>
          </cell>
          <cell r="AW193">
            <v>37986</v>
          </cell>
          <cell r="AX193" t="str">
            <v>31.12.2026</v>
          </cell>
          <cell r="AY193">
            <v>40178</v>
          </cell>
          <cell r="AZ193" t="str">
            <v>31.12.2026</v>
          </cell>
          <cell r="BA193">
            <v>37986</v>
          </cell>
          <cell r="BB193" t="str">
            <v>31.12.2026</v>
          </cell>
          <cell r="BC193">
            <v>37986</v>
          </cell>
          <cell r="BD193" t="str">
            <v>31.12.2026</v>
          </cell>
          <cell r="BE193">
            <v>37986</v>
          </cell>
          <cell r="BF193" t="str">
            <v>31.12.2026</v>
          </cell>
          <cell r="BG193">
            <v>40663</v>
          </cell>
          <cell r="BH193">
            <v>46142</v>
          </cell>
          <cell r="BI193"/>
          <cell r="BJ193" t="str">
            <v>W</v>
          </cell>
          <cell r="BK193" t="str">
            <v>W</v>
          </cell>
          <cell r="BL193" t="str">
            <v>G</v>
          </cell>
          <cell r="BM193" t="str">
            <v>G</v>
          </cell>
          <cell r="BN193" t="str">
            <v>G</v>
          </cell>
          <cell r="BO193" t="str">
            <v>G</v>
          </cell>
          <cell r="BP193" t="str">
            <v>G</v>
          </cell>
          <cell r="BQ193" t="str">
            <v>entfällt</v>
          </cell>
          <cell r="BR193" t="str">
            <v>W4</v>
          </cell>
          <cell r="BS193" t="str">
            <v>W4</v>
          </cell>
          <cell r="BT193" t="str">
            <v>G4</v>
          </cell>
          <cell r="BU193" t="str">
            <v>G4</v>
          </cell>
          <cell r="BV193" t="str">
            <v>G4</v>
          </cell>
          <cell r="BW193" t="str">
            <v>G4</v>
          </cell>
          <cell r="BX193" t="str">
            <v>G4</v>
          </cell>
          <cell r="BY193" t="str">
            <v>entfällt</v>
          </cell>
          <cell r="BZ193">
            <v>54133.080000000009</v>
          </cell>
          <cell r="CA193">
            <v>2.8665532042884116</v>
          </cell>
          <cell r="CB193">
            <v>4158.8770000000004</v>
          </cell>
          <cell r="CC193">
            <v>1332.827</v>
          </cell>
          <cell r="CD193">
            <v>2612.2640000000001</v>
          </cell>
          <cell r="CE193">
            <v>337.26</v>
          </cell>
          <cell r="CF193">
            <v>159.99600000000001</v>
          </cell>
          <cell r="CG193">
            <v>0</v>
          </cell>
          <cell r="CH193">
            <v>0</v>
          </cell>
          <cell r="CI193">
            <v>2.8340000000000001</v>
          </cell>
          <cell r="CJ193">
            <v>1934.8689999999999</v>
          </cell>
          <cell r="CK193">
            <v>0</v>
          </cell>
          <cell r="CL193">
            <v>0</v>
          </cell>
          <cell r="CM193">
            <v>0</v>
          </cell>
          <cell r="CN193">
            <v>0</v>
          </cell>
          <cell r="CO193">
            <v>177.30500000000001</v>
          </cell>
          <cell r="CP193">
            <v>65</v>
          </cell>
          <cell r="CQ193">
            <v>0</v>
          </cell>
          <cell r="CR193">
            <v>563.30100000000004</v>
          </cell>
          <cell r="CS193">
            <v>0</v>
          </cell>
          <cell r="CT193">
            <v>0</v>
          </cell>
          <cell r="CU193">
            <v>24</v>
          </cell>
          <cell r="CV193">
            <v>0</v>
          </cell>
          <cell r="CW193">
            <v>0</v>
          </cell>
          <cell r="CX193">
            <v>2.7370000000000001</v>
          </cell>
          <cell r="CY193">
            <v>210.19399999999999</v>
          </cell>
          <cell r="CZ193">
            <v>0.85599999999999998</v>
          </cell>
          <cell r="DA193">
            <v>247</v>
          </cell>
          <cell r="DB193">
            <v>0</v>
          </cell>
          <cell r="DC193">
            <v>0</v>
          </cell>
          <cell r="DD193">
            <v>0</v>
          </cell>
          <cell r="DE193">
            <v>93</v>
          </cell>
          <cell r="DF193">
            <v>0</v>
          </cell>
          <cell r="DG193">
            <v>0</v>
          </cell>
          <cell r="DH193">
            <v>0</v>
          </cell>
          <cell r="DI193">
            <v>0</v>
          </cell>
          <cell r="DJ193">
            <v>0</v>
          </cell>
          <cell r="DK193">
            <v>0</v>
          </cell>
          <cell r="DL193">
            <v>0</v>
          </cell>
          <cell r="DM193">
            <v>461.53399999999999</v>
          </cell>
          <cell r="DN193">
            <v>0</v>
          </cell>
          <cell r="DO193">
            <v>0</v>
          </cell>
          <cell r="DP193">
            <v>0</v>
          </cell>
          <cell r="DQ193">
            <v>605.1</v>
          </cell>
          <cell r="DR193">
            <v>114.48</v>
          </cell>
          <cell r="DS193">
            <v>0</v>
          </cell>
          <cell r="DT193">
            <v>719.58</v>
          </cell>
          <cell r="DU193">
            <v>0</v>
          </cell>
          <cell r="DV193">
            <v>0</v>
          </cell>
          <cell r="DW193">
            <v>0</v>
          </cell>
          <cell r="DX193">
            <v>0</v>
          </cell>
          <cell r="DY193">
            <v>0</v>
          </cell>
          <cell r="DZ193">
            <v>0</v>
          </cell>
          <cell r="EA193">
            <v>6.26</v>
          </cell>
          <cell r="EB193">
            <v>2314.5500000000002</v>
          </cell>
          <cell r="EC193">
            <v>0</v>
          </cell>
          <cell r="ED193">
            <v>0</v>
          </cell>
          <cell r="EE193">
            <v>0</v>
          </cell>
          <cell r="EF193">
            <v>2320.8100000000004</v>
          </cell>
          <cell r="EG193">
            <v>0</v>
          </cell>
          <cell r="EH193">
            <v>0</v>
          </cell>
          <cell r="EI193">
            <v>2.64</v>
          </cell>
          <cell r="EJ193">
            <v>0</v>
          </cell>
          <cell r="EK193">
            <v>2.64</v>
          </cell>
          <cell r="EL193">
            <v>0.76</v>
          </cell>
          <cell r="EM193">
            <v>221</v>
          </cell>
          <cell r="EN193">
            <v>387.03</v>
          </cell>
          <cell r="EO193">
            <v>1</v>
          </cell>
          <cell r="EP193" t="str">
            <v>ja</v>
          </cell>
          <cell r="EQ193">
            <v>0</v>
          </cell>
          <cell r="ER193">
            <v>3043.03</v>
          </cell>
          <cell r="ES193">
            <v>3043.03</v>
          </cell>
          <cell r="ET193" t="str">
            <v>entfällt</v>
          </cell>
          <cell r="EU193" t="str">
            <v>entfällt</v>
          </cell>
          <cell r="EV193">
            <v>17103.896030685195</v>
          </cell>
          <cell r="EW193">
            <v>170.5076066419112</v>
          </cell>
          <cell r="EX193">
            <v>13030.436733996659</v>
          </cell>
          <cell r="EY193">
            <v>1092.6634354285245</v>
          </cell>
          <cell r="EZ193">
            <v>17362.667256708351</v>
          </cell>
          <cell r="FA193">
            <v>87.841008844777278</v>
          </cell>
          <cell r="FB193">
            <v>5277.1608968889459</v>
          </cell>
          <cell r="FC193">
            <v>7.9070308056459355</v>
          </cell>
          <cell r="FD193">
            <v>54133.080000000016</v>
          </cell>
        </row>
        <row r="194">
          <cell r="I194">
            <v>2312</v>
          </cell>
          <cell r="J194" t="str">
            <v>Berlin, Fischerinsel 6</v>
          </cell>
          <cell r="K194" t="str">
            <v>Team 01</v>
          </cell>
          <cell r="L194" t="str">
            <v>Team 1 &amp; 2</v>
          </cell>
          <cell r="M194" t="str">
            <v>Klima, Colette</v>
          </cell>
          <cell r="N194" t="str">
            <v>Schroll, Marcel</v>
          </cell>
          <cell r="O194" t="str">
            <v>Magnus, Kirsten</v>
          </cell>
          <cell r="P194" t="str">
            <v>Herfordt, Marten / Walter, Heike</v>
          </cell>
          <cell r="Q194" t="str">
            <v>Heim, Florian</v>
          </cell>
          <cell r="R194" t="str">
            <v>3100.015.01</v>
          </cell>
          <cell r="S194" t="str">
            <v>3100.102.15</v>
          </cell>
          <cell r="T194" t="str">
            <v>40</v>
          </cell>
          <cell r="U194" t="str">
            <v>Mietwohnanlage</v>
          </cell>
          <cell r="V194"/>
          <cell r="W194" t="str">
            <v>TN04</v>
          </cell>
          <cell r="X194" t="str">
            <v>Wohnen</v>
          </cell>
          <cell r="Y194" t="str">
            <v>Wohnen</v>
          </cell>
          <cell r="Z194" t="str">
            <v>Berlin</v>
          </cell>
          <cell r="AA194" t="str">
            <v>10179</v>
          </cell>
          <cell r="AB194" t="str">
            <v>Berlin</v>
          </cell>
          <cell r="AC194" t="str">
            <v>Mitte</v>
          </cell>
          <cell r="AD194" t="str">
            <v>Mitte</v>
          </cell>
          <cell r="AE194" t="str">
            <v>Fischerinsel 6</v>
          </cell>
          <cell r="AF194" t="str">
            <v>3100/3103/3103/2312/0001</v>
          </cell>
          <cell r="AG194">
            <v>2312</v>
          </cell>
          <cell r="AH194"/>
          <cell r="AI194">
            <v>1</v>
          </cell>
          <cell r="AJ194">
            <v>246</v>
          </cell>
          <cell r="AK194">
            <v>0</v>
          </cell>
          <cell r="AL194">
            <v>12703.230000000029</v>
          </cell>
          <cell r="AM194">
            <v>587</v>
          </cell>
          <cell r="AN194">
            <v>386.2</v>
          </cell>
          <cell r="AO194">
            <v>386.2</v>
          </cell>
          <cell r="AP194" t="str">
            <v>-</v>
          </cell>
          <cell r="AQ194" t="str">
            <v>3100.102.15</v>
          </cell>
          <cell r="AR194">
            <v>21</v>
          </cell>
          <cell r="AS194">
            <v>1</v>
          </cell>
          <cell r="AT194">
            <v>4</v>
          </cell>
          <cell r="AU194">
            <v>37986</v>
          </cell>
          <cell r="AV194" t="str">
            <v>31.12.2026</v>
          </cell>
          <cell r="AW194">
            <v>37986</v>
          </cell>
          <cell r="AX194" t="str">
            <v>31.12.2026</v>
          </cell>
          <cell r="AY194">
            <v>40178</v>
          </cell>
          <cell r="AZ194" t="str">
            <v>31.12.2026</v>
          </cell>
          <cell r="BA194">
            <v>37986</v>
          </cell>
          <cell r="BB194" t="str">
            <v>31.12.2026</v>
          </cell>
          <cell r="BC194">
            <v>37986</v>
          </cell>
          <cell r="BD194" t="str">
            <v>31.12.2026</v>
          </cell>
          <cell r="BE194">
            <v>37986</v>
          </cell>
          <cell r="BF194" t="str">
            <v>31.12.2026</v>
          </cell>
          <cell r="BG194">
            <v>40663</v>
          </cell>
          <cell r="BH194">
            <v>46142</v>
          </cell>
          <cell r="BI194"/>
          <cell r="BJ194" t="str">
            <v>W</v>
          </cell>
          <cell r="BK194" t="str">
            <v>W</v>
          </cell>
          <cell r="BL194" t="str">
            <v>G</v>
          </cell>
          <cell r="BM194" t="str">
            <v>G</v>
          </cell>
          <cell r="BN194" t="str">
            <v>G</v>
          </cell>
          <cell r="BO194" t="str">
            <v>G</v>
          </cell>
          <cell r="BP194" t="str">
            <v>G</v>
          </cell>
          <cell r="BQ194" t="str">
            <v>entfällt</v>
          </cell>
          <cell r="BR194" t="str">
            <v>W4</v>
          </cell>
          <cell r="BS194" t="str">
            <v>W4</v>
          </cell>
          <cell r="BT194" t="str">
            <v>G4</v>
          </cell>
          <cell r="BU194" t="str">
            <v>G4</v>
          </cell>
          <cell r="BV194" t="str">
            <v>G4</v>
          </cell>
          <cell r="BW194" t="str">
            <v>G4</v>
          </cell>
          <cell r="BX194" t="str">
            <v>G4</v>
          </cell>
          <cell r="BY194" t="str">
            <v>entfällt</v>
          </cell>
          <cell r="BZ194">
            <v>46688.969999999987</v>
          </cell>
          <cell r="CA194">
            <v>3.6753620929480046</v>
          </cell>
          <cell r="CB194">
            <v>1819.95</v>
          </cell>
          <cell r="CC194">
            <v>846.19799999999998</v>
          </cell>
          <cell r="CD194">
            <v>971.67499999999995</v>
          </cell>
          <cell r="CE194">
            <v>0</v>
          </cell>
          <cell r="CF194">
            <v>6.2759999999999998</v>
          </cell>
          <cell r="CG194">
            <v>0</v>
          </cell>
          <cell r="CH194">
            <v>0</v>
          </cell>
          <cell r="CI194">
            <v>0</v>
          </cell>
          <cell r="CJ194">
            <v>965.399</v>
          </cell>
          <cell r="CK194">
            <v>0</v>
          </cell>
          <cell r="CL194">
            <v>0</v>
          </cell>
          <cell r="CM194">
            <v>0</v>
          </cell>
          <cell r="CN194">
            <v>0</v>
          </cell>
          <cell r="CO194">
            <v>0</v>
          </cell>
          <cell r="CP194">
            <v>0</v>
          </cell>
          <cell r="CQ194">
            <v>0</v>
          </cell>
          <cell r="CR194">
            <v>29.448</v>
          </cell>
          <cell r="CS194">
            <v>0</v>
          </cell>
          <cell r="CT194">
            <v>0</v>
          </cell>
          <cell r="CU194">
            <v>0</v>
          </cell>
          <cell r="CV194">
            <v>0</v>
          </cell>
          <cell r="CW194">
            <v>0</v>
          </cell>
          <cell r="CX194">
            <v>0</v>
          </cell>
          <cell r="CY194">
            <v>0</v>
          </cell>
          <cell r="CZ194">
            <v>2.077</v>
          </cell>
          <cell r="DA194">
            <v>162</v>
          </cell>
          <cell r="DB194">
            <v>0</v>
          </cell>
          <cell r="DC194">
            <v>28</v>
          </cell>
          <cell r="DD194">
            <v>0</v>
          </cell>
          <cell r="DE194">
            <v>0</v>
          </cell>
          <cell r="DF194">
            <v>0</v>
          </cell>
          <cell r="DG194">
            <v>26</v>
          </cell>
          <cell r="DH194">
            <v>0</v>
          </cell>
          <cell r="DI194">
            <v>0</v>
          </cell>
          <cell r="DJ194">
            <v>0</v>
          </cell>
          <cell r="DK194">
            <v>0</v>
          </cell>
          <cell r="DL194">
            <v>0</v>
          </cell>
          <cell r="DM194">
            <v>115.56699999999999</v>
          </cell>
          <cell r="DN194">
            <v>0</v>
          </cell>
          <cell r="DO194">
            <v>0</v>
          </cell>
          <cell r="DP194">
            <v>0</v>
          </cell>
          <cell r="DQ194">
            <v>1236.42</v>
          </cell>
          <cell r="DR194">
            <v>115.01</v>
          </cell>
          <cell r="DS194">
            <v>0</v>
          </cell>
          <cell r="DT194">
            <v>1351.43</v>
          </cell>
          <cell r="DU194">
            <v>0</v>
          </cell>
          <cell r="DV194">
            <v>0</v>
          </cell>
          <cell r="DW194">
            <v>0</v>
          </cell>
          <cell r="DX194">
            <v>0</v>
          </cell>
          <cell r="DY194">
            <v>0</v>
          </cell>
          <cell r="DZ194">
            <v>0</v>
          </cell>
          <cell r="EA194">
            <v>0</v>
          </cell>
          <cell r="EB194">
            <v>2156</v>
          </cell>
          <cell r="EC194">
            <v>1.44</v>
          </cell>
          <cell r="ED194">
            <v>0</v>
          </cell>
          <cell r="EE194">
            <v>0</v>
          </cell>
          <cell r="EF194">
            <v>2157.44</v>
          </cell>
          <cell r="EG194">
            <v>0</v>
          </cell>
          <cell r="EH194">
            <v>0</v>
          </cell>
          <cell r="EI194">
            <v>0</v>
          </cell>
          <cell r="EJ194">
            <v>0</v>
          </cell>
          <cell r="EK194">
            <v>0</v>
          </cell>
          <cell r="EL194">
            <v>2.15</v>
          </cell>
          <cell r="EM194">
            <v>271</v>
          </cell>
          <cell r="EN194">
            <v>788.84</v>
          </cell>
          <cell r="EO194">
            <v>1</v>
          </cell>
          <cell r="EP194" t="str">
            <v>ja</v>
          </cell>
          <cell r="EQ194">
            <v>511.28</v>
          </cell>
          <cell r="ER194">
            <v>2997.59</v>
          </cell>
          <cell r="ES194">
            <v>3508.87</v>
          </cell>
          <cell r="ET194" t="str">
            <v>entfällt</v>
          </cell>
          <cell r="EU194" t="str">
            <v>entfällt</v>
          </cell>
          <cell r="EV194">
            <v>14751.85392480494</v>
          </cell>
          <cell r="EW194">
            <v>147.06025467747241</v>
          </cell>
          <cell r="EX194">
            <v>11238.556345961984</v>
          </cell>
          <cell r="EY194">
            <v>942.40583312125034</v>
          </cell>
          <cell r="EZ194">
            <v>14975.040228053498</v>
          </cell>
          <cell r="FA194">
            <v>75.761553318664653</v>
          </cell>
          <cell r="FB194">
            <v>4551.4721645252957</v>
          </cell>
          <cell r="FC194">
            <v>6.8196955368857406</v>
          </cell>
          <cell r="FD194">
            <v>46688.969999999987</v>
          </cell>
        </row>
        <row r="195">
          <cell r="I195">
            <v>2313</v>
          </cell>
          <cell r="J195" t="str">
            <v>Berlin, Fischerinsel 9</v>
          </cell>
          <cell r="K195" t="str">
            <v>Team 01</v>
          </cell>
          <cell r="L195" t="str">
            <v>Team 1 &amp; 2</v>
          </cell>
          <cell r="M195" t="str">
            <v>Klima, Colette</v>
          </cell>
          <cell r="N195" t="str">
            <v>Schroll, Marcel</v>
          </cell>
          <cell r="O195" t="str">
            <v>Kuss, Alexandra</v>
          </cell>
          <cell r="P195" t="str">
            <v>Herfordt, Marten / Walter, Heike</v>
          </cell>
          <cell r="Q195" t="str">
            <v>Heim, Florian</v>
          </cell>
          <cell r="R195" t="str">
            <v>3100.015.01</v>
          </cell>
          <cell r="S195" t="str">
            <v>3100.103.15</v>
          </cell>
          <cell r="T195" t="str">
            <v>40</v>
          </cell>
          <cell r="U195" t="str">
            <v>Mietwohnanlage</v>
          </cell>
          <cell r="V195"/>
          <cell r="W195" t="str">
            <v>TN04</v>
          </cell>
          <cell r="X195" t="str">
            <v>Wohnen</v>
          </cell>
          <cell r="Y195" t="str">
            <v>Wohnen</v>
          </cell>
          <cell r="Z195" t="str">
            <v>Berlin</v>
          </cell>
          <cell r="AA195" t="str">
            <v>10179</v>
          </cell>
          <cell r="AB195" t="str">
            <v>Berlin</v>
          </cell>
          <cell r="AC195" t="str">
            <v>Mitte</v>
          </cell>
          <cell r="AD195" t="str">
            <v>Mitte</v>
          </cell>
          <cell r="AE195" t="str">
            <v>Fischerinsel 9</v>
          </cell>
          <cell r="AF195" t="str">
            <v>3100/3103/3103/2313/0001</v>
          </cell>
          <cell r="AG195">
            <v>2313</v>
          </cell>
          <cell r="AH195"/>
          <cell r="AI195">
            <v>1</v>
          </cell>
          <cell r="AJ195">
            <v>242</v>
          </cell>
          <cell r="AK195">
            <v>0</v>
          </cell>
          <cell r="AL195">
            <v>12818.630000000028</v>
          </cell>
          <cell r="AM195">
            <v>616.54</v>
          </cell>
          <cell r="AN195">
            <v>426.74</v>
          </cell>
          <cell r="AO195">
            <v>426.74</v>
          </cell>
          <cell r="AP195" t="str">
            <v>-</v>
          </cell>
          <cell r="AQ195" t="str">
            <v>3100.103.15</v>
          </cell>
          <cell r="AR195">
            <v>21</v>
          </cell>
          <cell r="AS195">
            <v>1</v>
          </cell>
          <cell r="AT195">
            <v>4</v>
          </cell>
          <cell r="AU195">
            <v>37986</v>
          </cell>
          <cell r="AV195" t="str">
            <v>31.12.2026</v>
          </cell>
          <cell r="AW195">
            <v>37986</v>
          </cell>
          <cell r="AX195" t="str">
            <v>31.12.2026</v>
          </cell>
          <cell r="AY195">
            <v>40178</v>
          </cell>
          <cell r="AZ195" t="str">
            <v>31.12.2026</v>
          </cell>
          <cell r="BA195">
            <v>37986</v>
          </cell>
          <cell r="BB195" t="str">
            <v>31.12.2026</v>
          </cell>
          <cell r="BC195">
            <v>37986</v>
          </cell>
          <cell r="BD195" t="str">
            <v>31.12.2026</v>
          </cell>
          <cell r="BE195">
            <v>37986</v>
          </cell>
          <cell r="BF195" t="str">
            <v>31.12.2026</v>
          </cell>
          <cell r="BG195">
            <v>40663</v>
          </cell>
          <cell r="BH195">
            <v>46142</v>
          </cell>
          <cell r="BI195"/>
          <cell r="BJ195" t="str">
            <v>W</v>
          </cell>
          <cell r="BK195" t="str">
            <v>W</v>
          </cell>
          <cell r="BL195" t="str">
            <v>G</v>
          </cell>
          <cell r="BM195" t="str">
            <v>G</v>
          </cell>
          <cell r="BN195" t="str">
            <v>G</v>
          </cell>
          <cell r="BO195" t="str">
            <v>G</v>
          </cell>
          <cell r="BP195" t="str">
            <v>G</v>
          </cell>
          <cell r="BQ195" t="str">
            <v>entfällt</v>
          </cell>
          <cell r="BR195" t="str">
            <v>W4</v>
          </cell>
          <cell r="BS195" t="str">
            <v>W4</v>
          </cell>
          <cell r="BT195" t="str">
            <v>G4</v>
          </cell>
          <cell r="BU195" t="str">
            <v>G4</v>
          </cell>
          <cell r="BV195" t="str">
            <v>G4</v>
          </cell>
          <cell r="BW195" t="str">
            <v>G4</v>
          </cell>
          <cell r="BX195" t="str">
            <v>G4</v>
          </cell>
          <cell r="BY195" t="str">
            <v>entfällt</v>
          </cell>
          <cell r="BZ195">
            <v>44483.350000000013</v>
          </cell>
          <cell r="CA195">
            <v>3.4702109351779336</v>
          </cell>
          <cell r="CB195">
            <v>1790.703</v>
          </cell>
          <cell r="CC195">
            <v>821.38699999999994</v>
          </cell>
          <cell r="CD195">
            <v>969.31600000000003</v>
          </cell>
          <cell r="CE195">
            <v>0</v>
          </cell>
          <cell r="CF195">
            <v>6.3120000000000003</v>
          </cell>
          <cell r="CG195">
            <v>0</v>
          </cell>
          <cell r="CH195">
            <v>0</v>
          </cell>
          <cell r="CI195">
            <v>0</v>
          </cell>
          <cell r="CJ195">
            <v>963.00400000000002</v>
          </cell>
          <cell r="CK195">
            <v>0</v>
          </cell>
          <cell r="CL195">
            <v>0</v>
          </cell>
          <cell r="CM195">
            <v>0</v>
          </cell>
          <cell r="CN195">
            <v>0</v>
          </cell>
          <cell r="CO195">
            <v>0</v>
          </cell>
          <cell r="CP195">
            <v>0</v>
          </cell>
          <cell r="CQ195">
            <v>0</v>
          </cell>
          <cell r="CR195">
            <v>27.315000000000001</v>
          </cell>
          <cell r="CS195">
            <v>0</v>
          </cell>
          <cell r="CT195">
            <v>0</v>
          </cell>
          <cell r="CU195">
            <v>0</v>
          </cell>
          <cell r="CV195">
            <v>0</v>
          </cell>
          <cell r="CW195">
            <v>0</v>
          </cell>
          <cell r="CX195">
            <v>0</v>
          </cell>
          <cell r="CY195">
            <v>0</v>
          </cell>
          <cell r="CZ195">
            <v>0</v>
          </cell>
          <cell r="DA195">
            <v>59</v>
          </cell>
          <cell r="DB195">
            <v>0</v>
          </cell>
          <cell r="DC195">
            <v>0</v>
          </cell>
          <cell r="DD195">
            <v>0</v>
          </cell>
          <cell r="DE195">
            <v>74</v>
          </cell>
          <cell r="DF195">
            <v>0</v>
          </cell>
          <cell r="DG195">
            <v>0</v>
          </cell>
          <cell r="DH195">
            <v>0</v>
          </cell>
          <cell r="DI195">
            <v>32</v>
          </cell>
          <cell r="DJ195">
            <v>0</v>
          </cell>
          <cell r="DK195">
            <v>60</v>
          </cell>
          <cell r="DL195">
            <v>0</v>
          </cell>
          <cell r="DM195">
            <v>116.64400000000001</v>
          </cell>
          <cell r="DN195">
            <v>0</v>
          </cell>
          <cell r="DO195">
            <v>0</v>
          </cell>
          <cell r="DP195">
            <v>0</v>
          </cell>
          <cell r="DQ195">
            <v>1164.68</v>
          </cell>
          <cell r="DR195">
            <v>104.62</v>
          </cell>
          <cell r="DS195">
            <v>0</v>
          </cell>
          <cell r="DT195">
            <v>1269.3000000000002</v>
          </cell>
          <cell r="DU195">
            <v>0</v>
          </cell>
          <cell r="DV195">
            <v>0</v>
          </cell>
          <cell r="DW195">
            <v>0</v>
          </cell>
          <cell r="DX195">
            <v>0</v>
          </cell>
          <cell r="DY195">
            <v>0</v>
          </cell>
          <cell r="DZ195">
            <v>0</v>
          </cell>
          <cell r="EA195">
            <v>6.03</v>
          </cell>
          <cell r="EB195">
            <v>2111.08</v>
          </cell>
          <cell r="EC195">
            <v>0</v>
          </cell>
          <cell r="ED195">
            <v>0</v>
          </cell>
          <cell r="EE195">
            <v>0</v>
          </cell>
          <cell r="EF195">
            <v>2117.11</v>
          </cell>
          <cell r="EG195">
            <v>0</v>
          </cell>
          <cell r="EH195">
            <v>0</v>
          </cell>
          <cell r="EI195">
            <v>3.6</v>
          </cell>
          <cell r="EJ195">
            <v>0</v>
          </cell>
          <cell r="EK195">
            <v>3.6</v>
          </cell>
          <cell r="EL195">
            <v>2.15</v>
          </cell>
          <cell r="EM195">
            <v>268</v>
          </cell>
          <cell r="EN195">
            <v>809.69</v>
          </cell>
          <cell r="EO195">
            <v>1</v>
          </cell>
          <cell r="EP195" t="str">
            <v>ja</v>
          </cell>
          <cell r="EQ195">
            <v>476.05</v>
          </cell>
          <cell r="ER195">
            <v>2913.96</v>
          </cell>
          <cell r="ES195">
            <v>3390.01</v>
          </cell>
          <cell r="ET195" t="str">
            <v>entfällt</v>
          </cell>
          <cell r="EU195" t="str">
            <v>entfällt</v>
          </cell>
          <cell r="EV195">
            <v>14054.965900639321</v>
          </cell>
          <cell r="EW195">
            <v>140.11302412340959</v>
          </cell>
          <cell r="EX195">
            <v>10707.638986941633</v>
          </cell>
          <cell r="EY195">
            <v>897.88591431282794</v>
          </cell>
          <cell r="EZ195">
            <v>14267.608724899777</v>
          </cell>
          <cell r="FA195">
            <v>72.182523898424478</v>
          </cell>
          <cell r="FB195">
            <v>4336.457396893451</v>
          </cell>
          <cell r="FC195">
            <v>6.497528291172979</v>
          </cell>
          <cell r="FD195">
            <v>44483.35000000002</v>
          </cell>
        </row>
        <row r="196">
          <cell r="I196">
            <v>2314</v>
          </cell>
          <cell r="J196" t="str">
            <v>Berlin, Fischerinsel 10</v>
          </cell>
          <cell r="K196" t="str">
            <v>Team 01</v>
          </cell>
          <cell r="L196" t="str">
            <v>Team 1 &amp; 2</v>
          </cell>
          <cell r="M196" t="str">
            <v>Klima, Colette</v>
          </cell>
          <cell r="N196" t="str">
            <v>Schroll, Marcel</v>
          </cell>
          <cell r="O196" t="str">
            <v>Kuss, Alexandra</v>
          </cell>
          <cell r="P196" t="str">
            <v>Herfordt, Marten / Walter, Heike</v>
          </cell>
          <cell r="Q196" t="str">
            <v>Heim, Florian</v>
          </cell>
          <cell r="R196" t="str">
            <v>3100.015.01</v>
          </cell>
          <cell r="S196" t="str">
            <v>3100.104.15</v>
          </cell>
          <cell r="T196" t="str">
            <v>40</v>
          </cell>
          <cell r="U196" t="str">
            <v>Mietwohnanlage</v>
          </cell>
          <cell r="V196"/>
          <cell r="W196" t="str">
            <v>TN04</v>
          </cell>
          <cell r="X196" t="str">
            <v>Wohnen</v>
          </cell>
          <cell r="Y196" t="str">
            <v>Wohnen</v>
          </cell>
          <cell r="Z196" t="str">
            <v>Berlin</v>
          </cell>
          <cell r="AA196" t="str">
            <v>10179</v>
          </cell>
          <cell r="AB196" t="str">
            <v>Berlin</v>
          </cell>
          <cell r="AC196" t="str">
            <v>Mitte</v>
          </cell>
          <cell r="AD196" t="str">
            <v>Mitte</v>
          </cell>
          <cell r="AE196" t="str">
            <v>Fischerinsel 10</v>
          </cell>
          <cell r="AF196" t="str">
            <v>3100/3103/3103/2314/0001</v>
          </cell>
          <cell r="AG196">
            <v>2314</v>
          </cell>
          <cell r="AH196"/>
          <cell r="AI196">
            <v>1</v>
          </cell>
          <cell r="AJ196">
            <v>247</v>
          </cell>
          <cell r="AK196">
            <v>0</v>
          </cell>
          <cell r="AL196">
            <v>12754.000000000029</v>
          </cell>
          <cell r="AM196">
            <v>597.02</v>
          </cell>
          <cell r="AN196">
            <v>426.74</v>
          </cell>
          <cell r="AO196">
            <v>426.74</v>
          </cell>
          <cell r="AP196" t="str">
            <v>-</v>
          </cell>
          <cell r="AQ196" t="str">
            <v>3100.104.15</v>
          </cell>
          <cell r="AR196">
            <v>21</v>
          </cell>
          <cell r="AS196">
            <v>1</v>
          </cell>
          <cell r="AT196">
            <v>4</v>
          </cell>
          <cell r="AU196">
            <v>37986</v>
          </cell>
          <cell r="AV196" t="str">
            <v>31.12.2026</v>
          </cell>
          <cell r="AW196">
            <v>37986</v>
          </cell>
          <cell r="AX196" t="str">
            <v>31.12.2026</v>
          </cell>
          <cell r="AY196">
            <v>40178</v>
          </cell>
          <cell r="AZ196" t="str">
            <v>31.12.2026</v>
          </cell>
          <cell r="BA196">
            <v>37986</v>
          </cell>
          <cell r="BB196" t="str">
            <v>31.12.2026</v>
          </cell>
          <cell r="BC196">
            <v>37986</v>
          </cell>
          <cell r="BD196" t="str">
            <v>31.12.2026</v>
          </cell>
          <cell r="BE196">
            <v>37986</v>
          </cell>
          <cell r="BF196" t="str">
            <v>31.12.2026</v>
          </cell>
          <cell r="BG196">
            <v>40663</v>
          </cell>
          <cell r="BH196">
            <v>46142</v>
          </cell>
          <cell r="BI196"/>
          <cell r="BJ196" t="str">
            <v>W</v>
          </cell>
          <cell r="BK196" t="str">
            <v>W</v>
          </cell>
          <cell r="BL196" t="str">
            <v>G</v>
          </cell>
          <cell r="BM196" t="str">
            <v>G</v>
          </cell>
          <cell r="BN196" t="str">
            <v>G</v>
          </cell>
          <cell r="BO196" t="str">
            <v>G</v>
          </cell>
          <cell r="BP196" t="str">
            <v>G</v>
          </cell>
          <cell r="BQ196" t="str">
            <v>entfällt</v>
          </cell>
          <cell r="BR196" t="str">
            <v>W4</v>
          </cell>
          <cell r="BS196" t="str">
            <v>W4</v>
          </cell>
          <cell r="BT196" t="str">
            <v>G4</v>
          </cell>
          <cell r="BU196" t="str">
            <v>G4</v>
          </cell>
          <cell r="BV196" t="str">
            <v>G4</v>
          </cell>
          <cell r="BW196" t="str">
            <v>G4</v>
          </cell>
          <cell r="BX196" t="str">
            <v>G4</v>
          </cell>
          <cell r="BY196" t="str">
            <v>entfällt</v>
          </cell>
          <cell r="BZ196">
            <v>47569.750000000007</v>
          </cell>
          <cell r="CA196">
            <v>3.7297906539124903</v>
          </cell>
          <cell r="CB196">
            <v>1594.326</v>
          </cell>
          <cell r="CC196">
            <v>825.53899999999999</v>
          </cell>
          <cell r="CD196">
            <v>768.78700000000003</v>
          </cell>
          <cell r="CE196">
            <v>0</v>
          </cell>
          <cell r="CF196">
            <v>12.784000000000001</v>
          </cell>
          <cell r="CG196">
            <v>0</v>
          </cell>
          <cell r="CH196">
            <v>0</v>
          </cell>
          <cell r="CI196">
            <v>0</v>
          </cell>
          <cell r="CJ196">
            <v>756.00300000000004</v>
          </cell>
          <cell r="CK196">
            <v>0</v>
          </cell>
          <cell r="CL196">
            <v>0</v>
          </cell>
          <cell r="CM196">
            <v>0</v>
          </cell>
          <cell r="CN196">
            <v>0</v>
          </cell>
          <cell r="CO196">
            <v>0</v>
          </cell>
          <cell r="CP196">
            <v>0</v>
          </cell>
          <cell r="CQ196">
            <v>0</v>
          </cell>
          <cell r="CR196">
            <v>26.189</v>
          </cell>
          <cell r="CS196">
            <v>0</v>
          </cell>
          <cell r="CT196">
            <v>0</v>
          </cell>
          <cell r="CU196">
            <v>0</v>
          </cell>
          <cell r="CV196">
            <v>0</v>
          </cell>
          <cell r="CW196">
            <v>0</v>
          </cell>
          <cell r="CX196">
            <v>0</v>
          </cell>
          <cell r="CY196">
            <v>0</v>
          </cell>
          <cell r="CZ196">
            <v>0</v>
          </cell>
          <cell r="DA196">
            <v>53</v>
          </cell>
          <cell r="DB196">
            <v>0</v>
          </cell>
          <cell r="DC196">
            <v>0</v>
          </cell>
          <cell r="DD196">
            <v>0</v>
          </cell>
          <cell r="DE196">
            <v>89</v>
          </cell>
          <cell r="DF196">
            <v>0</v>
          </cell>
          <cell r="DG196">
            <v>0</v>
          </cell>
          <cell r="DH196">
            <v>0</v>
          </cell>
          <cell r="DI196">
            <v>0</v>
          </cell>
          <cell r="DJ196">
            <v>0</v>
          </cell>
          <cell r="DK196">
            <v>54</v>
          </cell>
          <cell r="DL196">
            <v>0</v>
          </cell>
          <cell r="DM196">
            <v>307.75099999999998</v>
          </cell>
          <cell r="DN196">
            <v>0</v>
          </cell>
          <cell r="DO196">
            <v>0</v>
          </cell>
          <cell r="DP196">
            <v>0</v>
          </cell>
          <cell r="DQ196">
            <v>1304.9000000000001</v>
          </cell>
          <cell r="DR196">
            <v>102.27</v>
          </cell>
          <cell r="DS196">
            <v>0</v>
          </cell>
          <cell r="DT196">
            <v>1407.17</v>
          </cell>
          <cell r="DU196">
            <v>0</v>
          </cell>
          <cell r="DV196">
            <v>0</v>
          </cell>
          <cell r="DW196">
            <v>0</v>
          </cell>
          <cell r="DX196">
            <v>0</v>
          </cell>
          <cell r="DY196">
            <v>0</v>
          </cell>
          <cell r="DZ196">
            <v>0</v>
          </cell>
          <cell r="EA196">
            <v>6.15</v>
          </cell>
          <cell r="EB196">
            <v>2110.21</v>
          </cell>
          <cell r="EC196">
            <v>0</v>
          </cell>
          <cell r="ED196">
            <v>0</v>
          </cell>
          <cell r="EE196">
            <v>0</v>
          </cell>
          <cell r="EF196">
            <v>2116.36</v>
          </cell>
          <cell r="EG196">
            <v>0</v>
          </cell>
          <cell r="EH196">
            <v>0</v>
          </cell>
          <cell r="EI196">
            <v>3.6</v>
          </cell>
          <cell r="EJ196">
            <v>0</v>
          </cell>
          <cell r="EK196">
            <v>3.6</v>
          </cell>
          <cell r="EL196">
            <v>3.97</v>
          </cell>
          <cell r="EM196">
            <v>279</v>
          </cell>
          <cell r="EN196">
            <v>781.04</v>
          </cell>
          <cell r="EO196">
            <v>1</v>
          </cell>
          <cell r="EP196" t="str">
            <v>ja</v>
          </cell>
          <cell r="EQ196">
            <v>560.99</v>
          </cell>
          <cell r="ER196">
            <v>2966.1400000000003</v>
          </cell>
          <cell r="ES196">
            <v>3527.13</v>
          </cell>
          <cell r="ET196" t="str">
            <v>entfällt</v>
          </cell>
          <cell r="EU196" t="str">
            <v>entfällt</v>
          </cell>
          <cell r="EV196">
            <v>15030.145304972248</v>
          </cell>
          <cell r="EW196">
            <v>149.83452301354467</v>
          </cell>
          <cell r="EX196">
            <v>11450.569925580396</v>
          </cell>
          <cell r="EY196">
            <v>960.18416941131102</v>
          </cell>
          <cell r="EZ196">
            <v>15257.54198236646</v>
          </cell>
          <cell r="FA196">
            <v>77.190782983230292</v>
          </cell>
          <cell r="FB196">
            <v>4637.3349636633075</v>
          </cell>
          <cell r="FC196">
            <v>6.9483480095142509</v>
          </cell>
          <cell r="FD196">
            <v>47569.750000000007</v>
          </cell>
        </row>
        <row r="197">
          <cell r="I197">
            <v>180</v>
          </cell>
          <cell r="J197" t="str">
            <v>Habersaathstraße 24, 26</v>
          </cell>
          <cell r="K197" t="str">
            <v>Team 04</v>
          </cell>
          <cell r="L197" t="str">
            <v>Team 3 &amp; 4</v>
          </cell>
          <cell r="M197" t="str">
            <v>Selzer-Jung, Andreas</v>
          </cell>
          <cell r="N197" t="str">
            <v>Harnisch, Claudia</v>
          </cell>
          <cell r="O197" t="str">
            <v>Preussler, Iris</v>
          </cell>
          <cell r="P197" t="str">
            <v>Emami, Nazila</v>
          </cell>
          <cell r="Q197" t="str">
            <v>Cosen, Selda</v>
          </cell>
          <cell r="R197" t="str">
            <v>3100.015.02</v>
          </cell>
          <cell r="S197" t="str">
            <v>3100.200.15</v>
          </cell>
          <cell r="T197" t="str">
            <v>44</v>
          </cell>
          <cell r="U197" t="str">
            <v>Apartmentanlage Hauptstadtwohnen</v>
          </cell>
          <cell r="V197"/>
          <cell r="W197" t="str">
            <v>TN05</v>
          </cell>
          <cell r="X197" t="str">
            <v>Apartment</v>
          </cell>
          <cell r="Y197" t="str">
            <v>Apartment</v>
          </cell>
          <cell r="Z197" t="str">
            <v>Berlin</v>
          </cell>
          <cell r="AA197" t="str">
            <v>10115</v>
          </cell>
          <cell r="AB197" t="str">
            <v>Berlin</v>
          </cell>
          <cell r="AC197" t="str">
            <v>Mitte</v>
          </cell>
          <cell r="AD197" t="str">
            <v>Mitte</v>
          </cell>
          <cell r="AE197" t="str">
            <v>Habersaathstraße 24</v>
          </cell>
          <cell r="AF197" t="str">
            <v>3100/3100/1100/0180/0001</v>
          </cell>
          <cell r="AG197">
            <v>180</v>
          </cell>
          <cell r="AH197" t="str">
            <v>IBVD3 Dritter IBV Fonds Standort 15 Teilgarantie 07</v>
          </cell>
          <cell r="AI197">
            <v>1</v>
          </cell>
          <cell r="AJ197">
            <v>156</v>
          </cell>
          <cell r="AK197">
            <v>0</v>
          </cell>
          <cell r="AL197">
            <v>5502.2399999999943</v>
          </cell>
          <cell r="AM197">
            <v>1278</v>
          </cell>
          <cell r="AN197">
            <v>1278</v>
          </cell>
          <cell r="AO197">
            <v>0</v>
          </cell>
          <cell r="AP197" t="str">
            <v>-</v>
          </cell>
          <cell r="AQ197" t="str">
            <v>3100.200.15</v>
          </cell>
          <cell r="AR197">
            <v>12</v>
          </cell>
          <cell r="AS197">
            <v>2</v>
          </cell>
          <cell r="AT197">
            <v>4</v>
          </cell>
          <cell r="AU197" t="str">
            <v>-</v>
          </cell>
          <cell r="AV197" t="str">
            <v>-</v>
          </cell>
          <cell r="AW197" t="str">
            <v>-</v>
          </cell>
          <cell r="AX197" t="str">
            <v>-</v>
          </cell>
          <cell r="AY197" t="str">
            <v>-</v>
          </cell>
          <cell r="AZ197" t="str">
            <v>-</v>
          </cell>
          <cell r="BA197" t="str">
            <v>-</v>
          </cell>
          <cell r="BB197" t="str">
            <v>-</v>
          </cell>
          <cell r="BC197" t="str">
            <v>-</v>
          </cell>
          <cell r="BD197" t="str">
            <v>-</v>
          </cell>
          <cell r="BE197" t="str">
            <v>-</v>
          </cell>
          <cell r="BF197" t="str">
            <v>-</v>
          </cell>
          <cell r="BG197" t="str">
            <v>-</v>
          </cell>
          <cell r="BH197" t="str">
            <v>-</v>
          </cell>
          <cell r="BI197"/>
          <cell r="BJ197" t="str">
            <v>A</v>
          </cell>
          <cell r="BK197" t="str">
            <v>A</v>
          </cell>
          <cell r="BL197" t="str">
            <v>G</v>
          </cell>
          <cell r="BM197" t="str">
            <v>G</v>
          </cell>
          <cell r="BN197" t="str">
            <v>G</v>
          </cell>
          <cell r="BO197" t="str">
            <v>G</v>
          </cell>
          <cell r="BP197" t="str">
            <v>G</v>
          </cell>
          <cell r="BQ197" t="str">
            <v>A</v>
          </cell>
          <cell r="BR197" t="str">
            <v>A4</v>
          </cell>
          <cell r="BS197" t="str">
            <v>A4</v>
          </cell>
          <cell r="BT197" t="str">
            <v>G4</v>
          </cell>
          <cell r="BU197" t="str">
            <v>G4</v>
          </cell>
          <cell r="BV197" t="str">
            <v>G4</v>
          </cell>
          <cell r="BW197" t="str">
            <v>G4</v>
          </cell>
          <cell r="BX197" t="str">
            <v>G4</v>
          </cell>
          <cell r="BY197" t="str">
            <v>A4</v>
          </cell>
          <cell r="BZ197">
            <v>22000</v>
          </cell>
          <cell r="CA197">
            <v>4.0209075995448771</v>
          </cell>
          <cell r="CB197">
            <v>3896.549</v>
          </cell>
          <cell r="CC197">
            <v>848.13400000000001</v>
          </cell>
          <cell r="CD197">
            <v>2043.2560000000001</v>
          </cell>
          <cell r="CE197">
            <v>629.15300000000002</v>
          </cell>
          <cell r="CF197">
            <v>135.273</v>
          </cell>
          <cell r="CG197">
            <v>0</v>
          </cell>
          <cell r="CH197">
            <v>0</v>
          </cell>
          <cell r="CI197">
            <v>0</v>
          </cell>
          <cell r="CJ197">
            <v>653.59500000000003</v>
          </cell>
          <cell r="CK197">
            <v>0</v>
          </cell>
          <cell r="CL197">
            <v>0</v>
          </cell>
          <cell r="CM197">
            <v>0</v>
          </cell>
          <cell r="CN197">
            <v>0</v>
          </cell>
          <cell r="CO197">
            <v>625.23500000000001</v>
          </cell>
          <cell r="CP197">
            <v>244</v>
          </cell>
          <cell r="CQ197">
            <v>0</v>
          </cell>
          <cell r="CR197">
            <v>43.911000000000001</v>
          </cell>
          <cell r="CS197">
            <v>1</v>
          </cell>
          <cell r="CT197">
            <v>0</v>
          </cell>
          <cell r="CU197">
            <v>26</v>
          </cell>
          <cell r="CV197">
            <v>0</v>
          </cell>
          <cell r="CW197">
            <v>0</v>
          </cell>
          <cell r="CX197">
            <v>51.381999999999998</v>
          </cell>
          <cell r="CY197">
            <v>885.48500000000001</v>
          </cell>
          <cell r="CZ197">
            <v>68.296000000000006</v>
          </cell>
          <cell r="DA197">
            <v>0</v>
          </cell>
          <cell r="DB197">
            <v>0</v>
          </cell>
          <cell r="DC197">
            <v>0</v>
          </cell>
          <cell r="DD197">
            <v>0</v>
          </cell>
          <cell r="DE197">
            <v>251</v>
          </cell>
          <cell r="DF197">
            <v>0</v>
          </cell>
          <cell r="DG197">
            <v>0</v>
          </cell>
          <cell r="DH197">
            <v>0</v>
          </cell>
          <cell r="DI197">
            <v>0</v>
          </cell>
          <cell r="DJ197">
            <v>0</v>
          </cell>
          <cell r="DK197">
            <v>33</v>
          </cell>
          <cell r="DL197">
            <v>0</v>
          </cell>
          <cell r="DM197">
            <v>233.81299999999999</v>
          </cell>
          <cell r="DN197">
            <v>0</v>
          </cell>
          <cell r="DO197">
            <v>0</v>
          </cell>
          <cell r="DP197">
            <v>0</v>
          </cell>
          <cell r="DQ197">
            <v>777.73</v>
          </cell>
          <cell r="DR197">
            <v>10.65</v>
          </cell>
          <cell r="DS197">
            <v>0</v>
          </cell>
          <cell r="DT197">
            <v>788.38</v>
          </cell>
          <cell r="DU197">
            <v>0</v>
          </cell>
          <cell r="DV197">
            <v>0</v>
          </cell>
          <cell r="DW197">
            <v>0</v>
          </cell>
          <cell r="DX197">
            <v>0</v>
          </cell>
          <cell r="DY197">
            <v>0</v>
          </cell>
          <cell r="DZ197">
            <v>0</v>
          </cell>
          <cell r="EA197">
            <v>0</v>
          </cell>
          <cell r="EB197">
            <v>288.93</v>
          </cell>
          <cell r="EC197">
            <v>0</v>
          </cell>
          <cell r="ED197">
            <v>0</v>
          </cell>
          <cell r="EE197">
            <v>0</v>
          </cell>
          <cell r="EF197">
            <v>288.93</v>
          </cell>
          <cell r="EG197">
            <v>0</v>
          </cell>
          <cell r="EH197">
            <v>0</v>
          </cell>
          <cell r="EI197">
            <v>0</v>
          </cell>
          <cell r="EJ197">
            <v>0</v>
          </cell>
          <cell r="EK197">
            <v>0</v>
          </cell>
          <cell r="EL197">
            <v>5.68</v>
          </cell>
          <cell r="EM197">
            <v>92</v>
          </cell>
          <cell r="EN197">
            <v>682.53</v>
          </cell>
          <cell r="EO197">
            <v>1</v>
          </cell>
          <cell r="EP197" t="str">
            <v>ja</v>
          </cell>
          <cell r="EQ197">
            <v>324</v>
          </cell>
          <cell r="ER197">
            <v>753.31</v>
          </cell>
          <cell r="ES197">
            <v>1077.31</v>
          </cell>
          <cell r="ET197">
            <v>4</v>
          </cell>
          <cell r="EU197">
            <v>8</v>
          </cell>
          <cell r="EV197">
            <v>0</v>
          </cell>
          <cell r="EW197">
            <v>14121.651383817556</v>
          </cell>
          <cell r="EX197">
            <v>1698.8428289551628</v>
          </cell>
          <cell r="EY197">
            <v>1.1130779237960124</v>
          </cell>
          <cell r="EZ197">
            <v>3708.0947101817173</v>
          </cell>
          <cell r="FA197">
            <v>0</v>
          </cell>
          <cell r="FB197">
            <v>541.18946877457461</v>
          </cell>
          <cell r="FC197">
            <v>1929.1085303471943</v>
          </cell>
          <cell r="FD197">
            <v>22000</v>
          </cell>
        </row>
        <row r="198">
          <cell r="I198">
            <v>3012</v>
          </cell>
          <cell r="J198" t="str">
            <v>Ludwigsfelde, August-Bebel-Str. 31-39</v>
          </cell>
          <cell r="K198" t="str">
            <v>Team 02</v>
          </cell>
          <cell r="L198" t="str">
            <v>Team 1 &amp; 2</v>
          </cell>
          <cell r="M198" t="str">
            <v>Selzer-Jung, Andreas</v>
          </cell>
          <cell r="N198" t="str">
            <v>Schroll, Marcel</v>
          </cell>
          <cell r="O198" t="str">
            <v>Cipriani, Sylke</v>
          </cell>
          <cell r="P198" t="str">
            <v>Geisthardt, Alexandra</v>
          </cell>
          <cell r="Q198" t="str">
            <v>McKie, Jody</v>
          </cell>
          <cell r="R198" t="str">
            <v>3122.001.01</v>
          </cell>
          <cell r="S198" t="str">
            <v>3122.100.01</v>
          </cell>
          <cell r="T198" t="str">
            <v>40</v>
          </cell>
          <cell r="U198" t="str">
            <v>Mietwohnanlage</v>
          </cell>
          <cell r="V198"/>
          <cell r="W198" t="str">
            <v>TN04</v>
          </cell>
          <cell r="X198" t="str">
            <v>Wohnen</v>
          </cell>
          <cell r="Y198" t="str">
            <v>Wohnen</v>
          </cell>
          <cell r="Z198" t="str">
            <v>Brandenburg</v>
          </cell>
          <cell r="AA198" t="str">
            <v>14974</v>
          </cell>
          <cell r="AB198" t="str">
            <v>Ludwigsfelde</v>
          </cell>
          <cell r="AC198"/>
          <cell r="AD198"/>
          <cell r="AE198" t="str">
            <v>August-Bebel-Str. 31</v>
          </cell>
          <cell r="AF198" t="str">
            <v>3122/3117/3117/3012/0002</v>
          </cell>
          <cell r="AG198">
            <v>3012</v>
          </cell>
          <cell r="AH198"/>
          <cell r="AI198">
            <v>1</v>
          </cell>
          <cell r="AJ198">
            <v>74</v>
          </cell>
          <cell r="AK198">
            <v>0</v>
          </cell>
          <cell r="AL198">
            <v>3532.2500000000014</v>
          </cell>
          <cell r="AM198">
            <v>429.7</v>
          </cell>
          <cell r="AN198">
            <v>299.77</v>
          </cell>
          <cell r="AO198">
            <v>299.77</v>
          </cell>
          <cell r="AP198" t="str">
            <v xml:space="preserve"> </v>
          </cell>
          <cell r="AQ198" t="str">
            <v>3122.100.01</v>
          </cell>
          <cell r="AR198">
            <v>5</v>
          </cell>
          <cell r="AS198">
            <v>5</v>
          </cell>
          <cell r="AT198" t="str">
            <v>B2</v>
          </cell>
          <cell r="AU198">
            <v>41274</v>
          </cell>
          <cell r="AV198">
            <v>46387</v>
          </cell>
          <cell r="AW198">
            <v>41274</v>
          </cell>
          <cell r="AX198">
            <v>46387</v>
          </cell>
          <cell r="AY198">
            <v>40483</v>
          </cell>
          <cell r="AZ198">
            <v>46387</v>
          </cell>
          <cell r="BA198" t="str">
            <v>-</v>
          </cell>
          <cell r="BB198" t="str">
            <v>-</v>
          </cell>
          <cell r="BC198">
            <v>40483</v>
          </cell>
          <cell r="BD198">
            <v>46387</v>
          </cell>
          <cell r="BE198" t="str">
            <v>-</v>
          </cell>
          <cell r="BF198" t="str">
            <v>-</v>
          </cell>
          <cell r="BG198">
            <v>40543</v>
          </cell>
          <cell r="BH198">
            <v>46387</v>
          </cell>
          <cell r="BI198"/>
          <cell r="BJ198" t="str">
            <v>W</v>
          </cell>
          <cell r="BK198" t="str">
            <v>W</v>
          </cell>
          <cell r="BL198" t="str">
            <v>G</v>
          </cell>
          <cell r="BM198" t="str">
            <v>G</v>
          </cell>
          <cell r="BN198" t="str">
            <v>G</v>
          </cell>
          <cell r="BO198" t="str">
            <v>G</v>
          </cell>
          <cell r="BP198" t="str">
            <v>G</v>
          </cell>
          <cell r="BQ198" t="str">
            <v>entfällt</v>
          </cell>
          <cell r="BR198" t="str">
            <v>WB2</v>
          </cell>
          <cell r="BS198" t="str">
            <v>WB2</v>
          </cell>
          <cell r="BT198" t="str">
            <v>GB2</v>
          </cell>
          <cell r="BU198" t="str">
            <v>GB2</v>
          </cell>
          <cell r="BV198" t="str">
            <v>GB2</v>
          </cell>
          <cell r="BW198" t="str">
            <v>GB2</v>
          </cell>
          <cell r="BX198" t="str">
            <v>GB2</v>
          </cell>
          <cell r="BY198" t="str">
            <v>entfällt</v>
          </cell>
          <cell r="BZ198">
            <v>11616.630000000003</v>
          </cell>
          <cell r="CA198">
            <v>3.2887338098945427</v>
          </cell>
          <cell r="CB198">
            <v>3970.9140000000002</v>
          </cell>
          <cell r="CC198">
            <v>884.553</v>
          </cell>
          <cell r="CD198">
            <v>3045.933</v>
          </cell>
          <cell r="CE198">
            <v>784.48</v>
          </cell>
          <cell r="CF198">
            <v>26.774000000000001</v>
          </cell>
          <cell r="CG198">
            <v>0</v>
          </cell>
          <cell r="CH198">
            <v>11</v>
          </cell>
          <cell r="CI198">
            <v>45.585000000000001</v>
          </cell>
          <cell r="CJ198">
            <v>362.928</v>
          </cell>
          <cell r="CK198">
            <v>0</v>
          </cell>
          <cell r="CL198">
            <v>0</v>
          </cell>
          <cell r="CM198">
            <v>30.742000000000001</v>
          </cell>
          <cell r="CN198">
            <v>0</v>
          </cell>
          <cell r="CO198">
            <v>1786.2370000000001</v>
          </cell>
          <cell r="CP198">
            <v>300</v>
          </cell>
          <cell r="CQ198">
            <v>0</v>
          </cell>
          <cell r="CR198">
            <v>78.447999999999993</v>
          </cell>
          <cell r="CS198">
            <v>0</v>
          </cell>
          <cell r="CT198">
            <v>0</v>
          </cell>
          <cell r="CU198">
            <v>20</v>
          </cell>
          <cell r="CV198">
            <v>0</v>
          </cell>
          <cell r="CW198">
            <v>0</v>
          </cell>
          <cell r="CX198">
            <v>9.8049999999999997</v>
          </cell>
          <cell r="CY198">
            <v>26.808</v>
          </cell>
          <cell r="CZ198">
            <v>3.8119999999999998</v>
          </cell>
          <cell r="DA198">
            <v>0</v>
          </cell>
          <cell r="DB198">
            <v>0</v>
          </cell>
          <cell r="DC198">
            <v>0</v>
          </cell>
          <cell r="DD198">
            <v>0</v>
          </cell>
          <cell r="DE198">
            <v>103</v>
          </cell>
          <cell r="DF198">
            <v>0</v>
          </cell>
          <cell r="DG198">
            <v>0</v>
          </cell>
          <cell r="DH198">
            <v>0</v>
          </cell>
          <cell r="DI198">
            <v>14</v>
          </cell>
          <cell r="DJ198">
            <v>0</v>
          </cell>
          <cell r="DK198">
            <v>0</v>
          </cell>
          <cell r="DL198">
            <v>0</v>
          </cell>
          <cell r="DM198">
            <v>153.834</v>
          </cell>
          <cell r="DN198">
            <v>0</v>
          </cell>
          <cell r="DO198">
            <v>0</v>
          </cell>
          <cell r="DP198">
            <v>0</v>
          </cell>
          <cell r="DQ198">
            <v>690.22</v>
          </cell>
          <cell r="DR198">
            <v>0</v>
          </cell>
          <cell r="DS198">
            <v>0</v>
          </cell>
          <cell r="DT198">
            <v>690.22</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0</v>
          </cell>
          <cell r="EI198">
            <v>0</v>
          </cell>
          <cell r="EJ198">
            <v>0</v>
          </cell>
          <cell r="EK198">
            <v>0</v>
          </cell>
          <cell r="EL198">
            <v>1.9</v>
          </cell>
          <cell r="EM198">
            <v>59</v>
          </cell>
          <cell r="EN198">
            <v>65.37</v>
          </cell>
          <cell r="EO198">
            <v>1</v>
          </cell>
          <cell r="EP198" t="str">
            <v>ja</v>
          </cell>
          <cell r="EQ198"/>
          <cell r="ER198">
            <v>690.22</v>
          </cell>
          <cell r="ES198"/>
          <cell r="ET198" t="str">
            <v>entfällt</v>
          </cell>
          <cell r="EU198" t="str">
            <v>entfällt</v>
          </cell>
          <cell r="EV198">
            <v>3670.3921474066983</v>
          </cell>
          <cell r="EW198">
            <v>36.589896206619407</v>
          </cell>
          <cell r="EX198">
            <v>2796.2525368452639</v>
          </cell>
          <cell r="EY198">
            <v>234.4789331015723</v>
          </cell>
          <cell r="EZ198">
            <v>3725.9228799524426</v>
          </cell>
          <cell r="FA198">
            <v>18.850146686213037</v>
          </cell>
          <cell r="FB198">
            <v>1132.4466590415147</v>
          </cell>
          <cell r="FC198">
            <v>1.6968007596794925</v>
          </cell>
          <cell r="FD198">
            <v>11616.630000000003</v>
          </cell>
        </row>
        <row r="199">
          <cell r="I199">
            <v>3143</v>
          </cell>
          <cell r="J199" t="str">
            <v>Ludwigsfelde, Hanns-Maaßen-Str. 2-16</v>
          </cell>
          <cell r="K199" t="str">
            <v>Team 02</v>
          </cell>
          <cell r="L199" t="str">
            <v>Team 1 &amp; 2</v>
          </cell>
          <cell r="M199" t="str">
            <v>Selzer-Jung, Andreas</v>
          </cell>
          <cell r="N199" t="str">
            <v>Schroll, Marcel</v>
          </cell>
          <cell r="O199" t="str">
            <v>Cipriani, Sylke</v>
          </cell>
          <cell r="P199" t="str">
            <v>Geisthardt, Alexandra</v>
          </cell>
          <cell r="Q199" t="str">
            <v>McKie, Jody</v>
          </cell>
          <cell r="R199" t="str">
            <v>3122.001.02</v>
          </cell>
          <cell r="S199" t="str">
            <v>3122.200.01</v>
          </cell>
          <cell r="T199" t="str">
            <v>40</v>
          </cell>
          <cell r="U199" t="str">
            <v>Mietwohnanlage</v>
          </cell>
          <cell r="V199"/>
          <cell r="W199" t="str">
            <v>TN04</v>
          </cell>
          <cell r="X199" t="str">
            <v>Wohnen</v>
          </cell>
          <cell r="Y199" t="str">
            <v>Wohnen</v>
          </cell>
          <cell r="Z199" t="str">
            <v>Brandenburg</v>
          </cell>
          <cell r="AA199" t="str">
            <v>14974</v>
          </cell>
          <cell r="AB199" t="str">
            <v>Ludwigsfelde</v>
          </cell>
          <cell r="AC199"/>
          <cell r="AD199"/>
          <cell r="AE199" t="str">
            <v>Hanns-Maaßen-Str. 10</v>
          </cell>
          <cell r="AF199" t="str">
            <v>1811/1811/1811/3143/0006</v>
          </cell>
          <cell r="AG199">
            <v>3143</v>
          </cell>
          <cell r="AH199"/>
          <cell r="AI199">
            <v>1</v>
          </cell>
          <cell r="AJ199">
            <v>85</v>
          </cell>
          <cell r="AK199">
            <v>0</v>
          </cell>
          <cell r="AL199">
            <v>4890.1899999999996</v>
          </cell>
          <cell r="AM199">
            <v>494.29</v>
          </cell>
          <cell r="AN199">
            <v>374.29</v>
          </cell>
          <cell r="AO199">
            <v>374.29</v>
          </cell>
          <cell r="AP199">
            <v>0</v>
          </cell>
          <cell r="AQ199" t="str">
            <v>3122.200.01</v>
          </cell>
          <cell r="AR199">
            <v>5</v>
          </cell>
          <cell r="AS199">
            <v>8</v>
          </cell>
          <cell r="AT199" t="str">
            <v>B2</v>
          </cell>
          <cell r="AU199">
            <v>41274</v>
          </cell>
          <cell r="AV199">
            <v>46387</v>
          </cell>
          <cell r="AW199">
            <v>41274</v>
          </cell>
          <cell r="AX199">
            <v>46387</v>
          </cell>
          <cell r="AY199">
            <v>40483</v>
          </cell>
          <cell r="AZ199">
            <v>46387</v>
          </cell>
          <cell r="BA199" t="str">
            <v>-</v>
          </cell>
          <cell r="BB199" t="str">
            <v>-</v>
          </cell>
          <cell r="BC199">
            <v>40483</v>
          </cell>
          <cell r="BD199">
            <v>46387</v>
          </cell>
          <cell r="BE199" t="str">
            <v>-</v>
          </cell>
          <cell r="BF199" t="str">
            <v>-</v>
          </cell>
          <cell r="BG199">
            <v>40483</v>
          </cell>
          <cell r="BH199">
            <v>46387</v>
          </cell>
          <cell r="BI199"/>
          <cell r="BJ199" t="str">
            <v>W</v>
          </cell>
          <cell r="BK199" t="str">
            <v>W</v>
          </cell>
          <cell r="BL199" t="str">
            <v>G</v>
          </cell>
          <cell r="BM199" t="str">
            <v>G</v>
          </cell>
          <cell r="BN199" t="str">
            <v>G</v>
          </cell>
          <cell r="BO199" t="str">
            <v>G</v>
          </cell>
          <cell r="BP199" t="str">
            <v>G</v>
          </cell>
          <cell r="BQ199" t="str">
            <v>entfällt</v>
          </cell>
          <cell r="BR199" t="str">
            <v>WB2</v>
          </cell>
          <cell r="BS199" t="str">
            <v>WB2</v>
          </cell>
          <cell r="BT199" t="str">
            <v>GB2</v>
          </cell>
          <cell r="BU199" t="str">
            <v>GB2</v>
          </cell>
          <cell r="BV199" t="str">
            <v>GB2</v>
          </cell>
          <cell r="BW199" t="str">
            <v>GB2</v>
          </cell>
          <cell r="BX199" t="str">
            <v>GB2</v>
          </cell>
          <cell r="BY199" t="str">
            <v>entfällt</v>
          </cell>
          <cell r="BZ199">
            <v>17275.039999999997</v>
          </cell>
          <cell r="CA199">
            <v>3.5325907582322973</v>
          </cell>
          <cell r="CB199">
            <v>4689.0649999999996</v>
          </cell>
          <cell r="CC199">
            <v>1248.4490000000001</v>
          </cell>
          <cell r="CD199">
            <v>3340.0309999999999</v>
          </cell>
          <cell r="CE199">
            <v>860.49599999999998</v>
          </cell>
          <cell r="CF199">
            <v>69.221000000000004</v>
          </cell>
          <cell r="CG199">
            <v>0</v>
          </cell>
          <cell r="CH199">
            <v>0</v>
          </cell>
          <cell r="CI199">
            <v>69.453999999999994</v>
          </cell>
          <cell r="CJ199">
            <v>592.50300000000004</v>
          </cell>
          <cell r="CK199">
            <v>0</v>
          </cell>
          <cell r="CL199">
            <v>0</v>
          </cell>
          <cell r="CM199">
            <v>56.734999999999999</v>
          </cell>
          <cell r="CN199">
            <v>0</v>
          </cell>
          <cell r="CO199">
            <v>1691.6220000000001</v>
          </cell>
          <cell r="CP199">
            <v>250</v>
          </cell>
          <cell r="CQ199">
            <v>0</v>
          </cell>
          <cell r="CR199">
            <v>120.756</v>
          </cell>
          <cell r="CS199">
            <v>2</v>
          </cell>
          <cell r="CT199">
            <v>0</v>
          </cell>
          <cell r="CU199">
            <v>43</v>
          </cell>
          <cell r="CV199">
            <v>0</v>
          </cell>
          <cell r="CW199">
            <v>0</v>
          </cell>
          <cell r="CX199">
            <v>72.988</v>
          </cell>
          <cell r="CY199">
            <v>24.925999999999998</v>
          </cell>
          <cell r="CZ199">
            <v>2.67</v>
          </cell>
          <cell r="DA199">
            <v>0</v>
          </cell>
          <cell r="DB199">
            <v>0</v>
          </cell>
          <cell r="DC199">
            <v>0</v>
          </cell>
          <cell r="DD199">
            <v>0</v>
          </cell>
          <cell r="DE199">
            <v>126</v>
          </cell>
          <cell r="DF199">
            <v>0</v>
          </cell>
          <cell r="DG199">
            <v>0</v>
          </cell>
          <cell r="DH199">
            <v>0</v>
          </cell>
          <cell r="DI199">
            <v>0</v>
          </cell>
          <cell r="DJ199">
            <v>0</v>
          </cell>
          <cell r="DK199">
            <v>63</v>
          </cell>
          <cell r="DL199">
            <v>0</v>
          </cell>
          <cell r="DM199">
            <v>203.61600000000001</v>
          </cell>
          <cell r="DN199">
            <v>0</v>
          </cell>
          <cell r="DO199">
            <v>0</v>
          </cell>
          <cell r="DP199">
            <v>0</v>
          </cell>
          <cell r="DQ199">
            <v>979.88</v>
          </cell>
          <cell r="DR199">
            <v>0</v>
          </cell>
          <cell r="DS199">
            <v>0</v>
          </cell>
          <cell r="DT199">
            <v>979.88</v>
          </cell>
          <cell r="DU199">
            <v>0</v>
          </cell>
          <cell r="DV199">
            <v>0</v>
          </cell>
          <cell r="DW199">
            <v>0</v>
          </cell>
          <cell r="DX199">
            <v>0</v>
          </cell>
          <cell r="DY199">
            <v>0</v>
          </cell>
          <cell r="DZ199">
            <v>0</v>
          </cell>
          <cell r="EA199">
            <v>0</v>
          </cell>
          <cell r="EB199">
            <v>105.29</v>
          </cell>
          <cell r="EC199">
            <v>0</v>
          </cell>
          <cell r="ED199">
            <v>0</v>
          </cell>
          <cell r="EE199">
            <v>0</v>
          </cell>
          <cell r="EF199">
            <v>105.29</v>
          </cell>
          <cell r="EG199">
            <v>0</v>
          </cell>
          <cell r="EH199">
            <v>0</v>
          </cell>
          <cell r="EI199">
            <v>0</v>
          </cell>
          <cell r="EJ199">
            <v>0</v>
          </cell>
          <cell r="EK199">
            <v>0</v>
          </cell>
          <cell r="EL199">
            <v>1.92</v>
          </cell>
          <cell r="EM199">
            <v>68</v>
          </cell>
          <cell r="EN199">
            <v>65.040000000000006</v>
          </cell>
          <cell r="EO199">
            <v>1</v>
          </cell>
          <cell r="EP199" t="str">
            <v>ja</v>
          </cell>
          <cell r="EQ199"/>
          <cell r="ER199">
            <v>979.88</v>
          </cell>
          <cell r="ES199"/>
          <cell r="ET199" t="str">
            <v>entfällt</v>
          </cell>
          <cell r="EU199" t="str">
            <v>entfällt</v>
          </cell>
          <cell r="EV199">
            <v>5458.2242149518906</v>
          </cell>
          <cell r="EW199">
            <v>54.412675669725061</v>
          </cell>
          <cell r="EX199">
            <v>4158.2949981279762</v>
          </cell>
          <cell r="EY199">
            <v>348.69260262976303</v>
          </cell>
          <cell r="EZ199">
            <v>5540.8037260456449</v>
          </cell>
          <cell r="FA199">
            <v>28.031971235220329</v>
          </cell>
          <cell r="FB199">
            <v>1684.0565063024751</v>
          </cell>
          <cell r="FC199">
            <v>2.5233050373037282</v>
          </cell>
          <cell r="FD199">
            <v>17275.039999999997</v>
          </cell>
        </row>
        <row r="200">
          <cell r="I200"/>
          <cell r="J200"/>
          <cell r="K200"/>
          <cell r="L200"/>
          <cell r="M200"/>
          <cell r="N200"/>
          <cell r="O200"/>
          <cell r="P200"/>
          <cell r="Q200"/>
          <cell r="R200"/>
          <cell r="S200"/>
          <cell r="T200"/>
          <cell r="U200"/>
          <cell r="V200"/>
          <cell r="W200"/>
          <cell r="X200"/>
          <cell r="Y200"/>
          <cell r="Z200"/>
          <cell r="AA200"/>
          <cell r="AB200"/>
          <cell r="AC200"/>
          <cell r="AD200"/>
          <cell r="AE200"/>
          <cell r="AF200"/>
          <cell r="AG200"/>
          <cell r="AH200"/>
          <cell r="AI200"/>
          <cell r="AJ200"/>
          <cell r="AK200"/>
          <cell r="AL200"/>
          <cell r="AM200"/>
          <cell r="AN200"/>
          <cell r="AO200"/>
          <cell r="AP200" t="str">
            <v>x</v>
          </cell>
          <cell r="AQ200" t="str">
            <v>x</v>
          </cell>
          <cell r="AR200"/>
          <cell r="AS200" t="str">
            <v>x</v>
          </cell>
          <cell r="AT200" t="str">
            <v>x</v>
          </cell>
          <cell r="AU200" t="str">
            <v>x</v>
          </cell>
          <cell r="AV200" t="str">
            <v>x</v>
          </cell>
          <cell r="AW200" t="str">
            <v>x</v>
          </cell>
          <cell r="AX200" t="str">
            <v>x</v>
          </cell>
          <cell r="AY200" t="str">
            <v>x</v>
          </cell>
          <cell r="AZ200" t="str">
            <v>x</v>
          </cell>
          <cell r="BA200" t="str">
            <v>x</v>
          </cell>
          <cell r="BB200" t="str">
            <v>x</v>
          </cell>
          <cell r="BC200" t="str">
            <v>x</v>
          </cell>
          <cell r="BD200" t="str">
            <v>x</v>
          </cell>
          <cell r="BE200" t="str">
            <v>x</v>
          </cell>
          <cell r="BF200" t="str">
            <v>x</v>
          </cell>
          <cell r="BG200" t="str">
            <v>x</v>
          </cell>
          <cell r="BH200" t="str">
            <v>x</v>
          </cell>
          <cell r="BI200" t="str">
            <v>x</v>
          </cell>
          <cell r="BJ200" t="str">
            <v>x</v>
          </cell>
          <cell r="BK200" t="str">
            <v>x</v>
          </cell>
          <cell r="BL200" t="str">
            <v>x</v>
          </cell>
          <cell r="BM200" t="str">
            <v>x</v>
          </cell>
          <cell r="BN200" t="str">
            <v>x</v>
          </cell>
          <cell r="BO200" t="str">
            <v>x</v>
          </cell>
          <cell r="BP200" t="str">
            <v>x</v>
          </cell>
          <cell r="BQ200" t="str">
            <v>x</v>
          </cell>
          <cell r="BR200" t="str">
            <v>x</v>
          </cell>
          <cell r="BS200" t="str">
            <v>x</v>
          </cell>
          <cell r="BT200" t="str">
            <v>x</v>
          </cell>
          <cell r="BU200" t="str">
            <v>x</v>
          </cell>
          <cell r="BV200" t="str">
            <v>x</v>
          </cell>
          <cell r="BW200" t="str">
            <v>x</v>
          </cell>
          <cell r="BX200" t="str">
            <v>x</v>
          </cell>
          <cell r="BY200" t="str">
            <v>x</v>
          </cell>
          <cell r="BZ200" t="str">
            <v>x</v>
          </cell>
          <cell r="CA200" t="str">
            <v>x</v>
          </cell>
          <cell r="CB200" t="str">
            <v>x</v>
          </cell>
          <cell r="CC200" t="str">
            <v>x</v>
          </cell>
          <cell r="CD200" t="str">
            <v>x</v>
          </cell>
          <cell r="CE200" t="str">
            <v>x</v>
          </cell>
          <cell r="CF200" t="str">
            <v>x</v>
          </cell>
          <cell r="CG200" t="str">
            <v>x</v>
          </cell>
          <cell r="CH200" t="str">
            <v>x</v>
          </cell>
          <cell r="CI200" t="str">
            <v>x</v>
          </cell>
          <cell r="CJ200" t="str">
            <v>x</v>
          </cell>
          <cell r="CK200" t="str">
            <v>x</v>
          </cell>
          <cell r="CL200" t="str">
            <v>x</v>
          </cell>
          <cell r="CM200" t="str">
            <v>x</v>
          </cell>
          <cell r="CN200" t="str">
            <v>x</v>
          </cell>
          <cell r="CO200" t="str">
            <v>x</v>
          </cell>
          <cell r="CP200" t="str">
            <v>x</v>
          </cell>
          <cell r="CQ200" t="str">
            <v>x</v>
          </cell>
          <cell r="CR200" t="str">
            <v>x</v>
          </cell>
          <cell r="CS200" t="str">
            <v>x</v>
          </cell>
          <cell r="CT200" t="str">
            <v>x</v>
          </cell>
          <cell r="CU200" t="str">
            <v>x</v>
          </cell>
          <cell r="CV200" t="str">
            <v>x</v>
          </cell>
          <cell r="CW200" t="str">
            <v>x</v>
          </cell>
          <cell r="CX200" t="str">
            <v>x</v>
          </cell>
          <cell r="CY200" t="str">
            <v>x</v>
          </cell>
          <cell r="CZ200" t="str">
            <v>x</v>
          </cell>
          <cell r="DA200" t="str">
            <v>x</v>
          </cell>
          <cell r="DB200" t="str">
            <v>x</v>
          </cell>
          <cell r="DC200" t="str">
            <v>x</v>
          </cell>
          <cell r="DD200" t="str">
            <v>x</v>
          </cell>
          <cell r="DE200" t="str">
            <v>x</v>
          </cell>
          <cell r="DF200" t="str">
            <v>x</v>
          </cell>
          <cell r="DG200" t="str">
            <v>x</v>
          </cell>
          <cell r="DH200" t="str">
            <v>x</v>
          </cell>
          <cell r="DI200" t="str">
            <v>x</v>
          </cell>
          <cell r="DJ200" t="str">
            <v>x</v>
          </cell>
          <cell r="DK200" t="str">
            <v>x</v>
          </cell>
          <cell r="DL200" t="str">
            <v>x</v>
          </cell>
          <cell r="DM200" t="str">
            <v>x</v>
          </cell>
          <cell r="DN200" t="str">
            <v>x</v>
          </cell>
          <cell r="DO200" t="str">
            <v>x</v>
          </cell>
          <cell r="DP200" t="str">
            <v>x</v>
          </cell>
          <cell r="DQ200" t="str">
            <v>x</v>
          </cell>
          <cell r="DR200" t="str">
            <v>x</v>
          </cell>
          <cell r="DS200" t="str">
            <v>x</v>
          </cell>
          <cell r="DT200" t="str">
            <v>x</v>
          </cell>
          <cell r="DU200" t="str">
            <v>x</v>
          </cell>
          <cell r="DV200" t="str">
            <v>x</v>
          </cell>
          <cell r="DW200" t="str">
            <v>x</v>
          </cell>
          <cell r="DX200" t="str">
            <v>x</v>
          </cell>
          <cell r="DY200" t="str">
            <v>x</v>
          </cell>
          <cell r="DZ200" t="str">
            <v>x</v>
          </cell>
          <cell r="EA200" t="str">
            <v>x</v>
          </cell>
          <cell r="EB200" t="str">
            <v>x</v>
          </cell>
          <cell r="EC200" t="str">
            <v>x</v>
          </cell>
          <cell r="ED200" t="str">
            <v>x</v>
          </cell>
          <cell r="EE200" t="str">
            <v>x</v>
          </cell>
          <cell r="EF200" t="str">
            <v>x</v>
          </cell>
          <cell r="EG200" t="str">
            <v>x</v>
          </cell>
          <cell r="EH200" t="str">
            <v>x</v>
          </cell>
          <cell r="EI200" t="str">
            <v>x</v>
          </cell>
          <cell r="EJ200" t="str">
            <v>x</v>
          </cell>
          <cell r="EK200" t="str">
            <v>x</v>
          </cell>
          <cell r="EL200" t="str">
            <v>x</v>
          </cell>
          <cell r="EM200" t="str">
            <v>x</v>
          </cell>
          <cell r="EN200" t="str">
            <v>x</v>
          </cell>
          <cell r="EO200" t="str">
            <v>x</v>
          </cell>
          <cell r="EP200" t="str">
            <v>x</v>
          </cell>
          <cell r="EQ200" t="str">
            <v>x</v>
          </cell>
          <cell r="ER200" t="str">
            <v>x</v>
          </cell>
          <cell r="ES200" t="str">
            <v>x</v>
          </cell>
          <cell r="ET200" t="str">
            <v>x</v>
          </cell>
          <cell r="EU200" t="str">
            <v>x</v>
          </cell>
          <cell r="EV200" t="str">
            <v>x</v>
          </cell>
          <cell r="EW200" t="str">
            <v>x</v>
          </cell>
          <cell r="EX200" t="str">
            <v>x</v>
          </cell>
          <cell r="EY200" t="str">
            <v>x</v>
          </cell>
          <cell r="EZ200" t="str">
            <v>x</v>
          </cell>
          <cell r="FA200" t="str">
            <v>x</v>
          </cell>
          <cell r="FB200" t="str">
            <v>x</v>
          </cell>
          <cell r="FC200" t="str">
            <v>x</v>
          </cell>
          <cell r="FD200" t="str">
            <v>x</v>
          </cell>
        </row>
      </sheetData>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 displayName="J" ref="I1:I7" totalsRowShown="0" headerRowDxfId="41" dataDxfId="40" headerRowCellStyle="Standard 2">
  <autoFilter ref="I1:I7" xr:uid="{00000000-0009-0000-0100-000001000000}"/>
  <tableColumns count="1">
    <tableColumn id="1" xr3:uid="{00000000-0010-0000-0000-000001000000}" name="J" dataDxfId="3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QIV" displayName="QIV" ref="R1:R7" totalsRowShown="0" headerRowDxfId="14" dataDxfId="13">
  <autoFilter ref="R1:R7" xr:uid="{00000000-0009-0000-0100-00000A000000}"/>
  <tableColumns count="1">
    <tableColumn id="1" xr3:uid="{00000000-0010-0000-0900-000001000000}" name="QIV" dataDxfId="1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Re" displayName="Re" ref="S1:S8" totalsRowShown="0" headerRowDxfId="11" dataDxfId="10">
  <autoFilter ref="S1:S8" xr:uid="{00000000-0009-0000-0100-00000B000000}"/>
  <tableColumns count="1">
    <tableColumn id="1" xr3:uid="{00000000-0010-0000-0A00-000001000000}" name="Re" dataDxfId="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N" displayName="N" ref="T1:T8" totalsRowShown="0" headerRowDxfId="8" dataDxfId="7">
  <autoFilter ref="T1:T8" xr:uid="{00000000-0009-0000-0100-00000C000000}"/>
  <tableColumns count="1">
    <tableColumn id="1" xr3:uid="{00000000-0010-0000-0B00-000001000000}" name="N"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HJ" displayName="HJ" ref="J1:J7" totalsRowShown="0" headerRowDxfId="38" dataDxfId="37" headerRowCellStyle="Standard 2">
  <autoFilter ref="J1:J7" xr:uid="{00000000-0009-0000-0100-000002000000}"/>
  <tableColumns count="1">
    <tableColumn id="1" xr3:uid="{00000000-0010-0000-0100-000001000000}" name="HJ" dataDxfId="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 displayName="M" ref="K1:K7" totalsRowShown="0" headerRowDxfId="35" dataDxfId="34">
  <autoFilter ref="K1:K7" xr:uid="{00000000-0009-0000-0100-000003000000}"/>
  <tableColumns count="1">
    <tableColumn id="1" xr3:uid="{00000000-0010-0000-0200-000001000000}" name="M" dataDxfId="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W" displayName="W" ref="L1:L7" totalsRowShown="0" headerRowDxfId="32" dataDxfId="31">
  <autoFilter ref="L1:L7" xr:uid="{00000000-0009-0000-0100-000004000000}"/>
  <tableColumns count="1">
    <tableColumn id="1" xr3:uid="{00000000-0010-0000-0300-000001000000}" name="W"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 displayName="T" ref="M1:M7" totalsRowShown="0" headerRowDxfId="29" dataDxfId="28">
  <autoFilter ref="M1:M7" xr:uid="{00000000-0009-0000-0100-000005000000}"/>
  <tableColumns count="1">
    <tableColumn id="1" xr3:uid="{00000000-0010-0000-0400-000001000000}" name="T" dataDxfId="2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Q" displayName="Q" ref="N1:N7" totalsRowShown="0" headerRowDxfId="26" dataDxfId="25">
  <autoFilter ref="N1:N7" xr:uid="{00000000-0009-0000-0100-000006000000}"/>
  <tableColumns count="1">
    <tableColumn id="1" xr3:uid="{00000000-0010-0000-0500-000001000000}" name="Q" dataDxfId="2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QI" displayName="QI" ref="O1:O7" totalsRowShown="0" headerRowDxfId="23" dataDxfId="22">
  <autoFilter ref="O1:O7" xr:uid="{00000000-0009-0000-0100-000007000000}"/>
  <tableColumns count="1">
    <tableColumn id="1" xr3:uid="{00000000-0010-0000-0600-000001000000}" name="QI" dataDxfId="2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QII" displayName="QII" ref="P1:P7" totalsRowShown="0" headerRowDxfId="20" dataDxfId="19">
  <autoFilter ref="P1:P7" xr:uid="{00000000-0009-0000-0100-000008000000}"/>
  <tableColumns count="1">
    <tableColumn id="1" xr3:uid="{00000000-0010-0000-0700-000001000000}" name="QII" dataDxfId="1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QIII" displayName="QIII" ref="Q1:Q7" totalsRowShown="0" headerRowDxfId="17" dataDxfId="16">
  <autoFilter ref="Q1:Q7" xr:uid="{00000000-0009-0000-0100-000009000000}"/>
  <tableColumns count="1">
    <tableColumn id="1" xr3:uid="{00000000-0010-0000-0800-000001000000}" name="QIII" dataDxfId="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berlinovo">
      <a:dk1>
        <a:srgbClr val="000000"/>
      </a:dk1>
      <a:lt1>
        <a:sysClr val="window" lastClr="FFFFFF"/>
      </a:lt1>
      <a:dk2>
        <a:srgbClr val="666666"/>
      </a:dk2>
      <a:lt2>
        <a:srgbClr val="CCCCCC"/>
      </a:lt2>
      <a:accent1>
        <a:srgbClr val="9669A0"/>
      </a:accent1>
      <a:accent2>
        <a:srgbClr val="8C8282"/>
      </a:accent2>
      <a:accent3>
        <a:srgbClr val="698282"/>
      </a:accent3>
      <a:accent4>
        <a:srgbClr val="87C8BE"/>
      </a:accent4>
      <a:accent5>
        <a:srgbClr val="D7A041"/>
      </a:accent5>
      <a:accent6>
        <a:srgbClr val="B4C0C0"/>
      </a:accent6>
      <a:hlink>
        <a:srgbClr val="9DC4BF"/>
      </a:hlink>
      <a:folHlink>
        <a:srgbClr val="BAB2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4FBBB-3C26-437F-BBCE-D2E14106E12B}">
  <dimension ref="A1:F31"/>
  <sheetViews>
    <sheetView tabSelected="1" topLeftCell="A19" workbookViewId="0">
      <selection activeCell="E32" sqref="E32"/>
    </sheetView>
  </sheetViews>
  <sheetFormatPr baseColWidth="10" defaultRowHeight="25.5" customHeight="1" x14ac:dyDescent="0.2"/>
  <cols>
    <col min="4" max="4" width="48.85546875" bestFit="1" customWidth="1"/>
    <col min="5" max="5" width="22" bestFit="1" customWidth="1"/>
    <col min="6" max="6" width="16.7109375" bestFit="1" customWidth="1"/>
  </cols>
  <sheetData>
    <row r="1" spans="1:6" ht="25.5" customHeight="1" x14ac:dyDescent="0.2">
      <c r="A1" s="94" t="s">
        <v>321</v>
      </c>
      <c r="B1" s="95"/>
      <c r="C1" s="95"/>
      <c r="D1" s="86"/>
      <c r="E1" s="86"/>
    </row>
    <row r="2" spans="1:6" ht="25.5" customHeight="1" x14ac:dyDescent="0.2">
      <c r="A2" s="86"/>
      <c r="B2" s="86"/>
      <c r="C2" s="86"/>
      <c r="D2" s="86"/>
      <c r="E2" s="86"/>
    </row>
    <row r="3" spans="1:6" ht="25.5" customHeight="1" x14ac:dyDescent="0.2">
      <c r="A3" s="86"/>
      <c r="B3" s="86"/>
      <c r="C3" s="86"/>
      <c r="D3" s="86"/>
      <c r="E3" s="86"/>
    </row>
    <row r="4" spans="1:6" ht="25.5" customHeight="1" x14ac:dyDescent="0.2">
      <c r="A4" s="87" t="s">
        <v>292</v>
      </c>
      <c r="B4" s="87" t="s">
        <v>293</v>
      </c>
      <c r="C4" s="88" t="s">
        <v>2</v>
      </c>
      <c r="D4" s="87" t="s">
        <v>4</v>
      </c>
      <c r="E4" s="87" t="s">
        <v>294</v>
      </c>
      <c r="F4" s="87" t="s">
        <v>337</v>
      </c>
    </row>
    <row r="5" spans="1:6" ht="25.5" customHeight="1" x14ac:dyDescent="0.2">
      <c r="A5" s="45">
        <v>1</v>
      </c>
      <c r="B5" s="89">
        <v>2129</v>
      </c>
      <c r="C5" s="89" t="str">
        <f>VLOOKUP(B5,[1]Clustertabelle_feste_Werte_korr!$I$11:$AA$220,19,FALSE)</f>
        <v>13125</v>
      </c>
      <c r="D5" s="90" t="s">
        <v>295</v>
      </c>
      <c r="E5" s="91">
        <f>'WA 2129'!AN38</f>
        <v>0</v>
      </c>
      <c r="F5" s="122">
        <v>46388</v>
      </c>
    </row>
    <row r="6" spans="1:6" ht="25.5" customHeight="1" x14ac:dyDescent="0.2">
      <c r="A6" s="45">
        <v>2</v>
      </c>
      <c r="B6" s="89">
        <v>2130</v>
      </c>
      <c r="C6" s="89" t="str">
        <f>VLOOKUP(B6,[1]Clustertabelle_feste_Werte_korr!$I$11:$AA$220,19,FALSE)</f>
        <v>13125</v>
      </c>
      <c r="D6" s="90" t="s">
        <v>296</v>
      </c>
      <c r="E6" s="91">
        <f>'WA 2130'!AN38</f>
        <v>0</v>
      </c>
      <c r="F6" s="122">
        <v>46388</v>
      </c>
    </row>
    <row r="7" spans="1:6" ht="25.5" customHeight="1" x14ac:dyDescent="0.2">
      <c r="A7" s="45">
        <v>3</v>
      </c>
      <c r="B7" s="89">
        <v>2131</v>
      </c>
      <c r="C7" s="89" t="str">
        <f>VLOOKUP(B7,[1]Clustertabelle_feste_Werte_korr!$I$11:$AA$220,19,FALSE)</f>
        <v>13125</v>
      </c>
      <c r="D7" s="90" t="s">
        <v>297</v>
      </c>
      <c r="E7" s="91">
        <f>'WA 2131'!AN38</f>
        <v>0</v>
      </c>
      <c r="F7" s="122">
        <v>46388</v>
      </c>
    </row>
    <row r="8" spans="1:6" ht="25.5" customHeight="1" x14ac:dyDescent="0.2">
      <c r="A8" s="45">
        <v>4</v>
      </c>
      <c r="B8" s="89">
        <v>2331</v>
      </c>
      <c r="C8" s="89" t="str">
        <f>VLOOKUP(B8,[1]Clustertabelle_feste_Werte_korr!$I$11:$AA$220,19,FALSE)</f>
        <v>13125</v>
      </c>
      <c r="D8" s="90" t="s">
        <v>298</v>
      </c>
      <c r="E8" s="91">
        <f>'WA 2331'!AN38</f>
        <v>0</v>
      </c>
      <c r="F8" s="122">
        <v>46327</v>
      </c>
    </row>
    <row r="9" spans="1:6" ht="25.5" customHeight="1" x14ac:dyDescent="0.2">
      <c r="A9" s="45">
        <v>5</v>
      </c>
      <c r="B9" s="89">
        <v>2332</v>
      </c>
      <c r="C9" s="89" t="str">
        <f>VLOOKUP(B9,[1]Clustertabelle_feste_Werte_korr!$I$11:$AA$220,19,FALSE)</f>
        <v>13125</v>
      </c>
      <c r="D9" s="90" t="s">
        <v>299</v>
      </c>
      <c r="E9" s="91">
        <f>'WA 2332'!AN38</f>
        <v>0</v>
      </c>
      <c r="F9" s="122">
        <v>46327</v>
      </c>
    </row>
    <row r="10" spans="1:6" ht="25.5" customHeight="1" x14ac:dyDescent="0.2">
      <c r="A10" s="45">
        <v>6</v>
      </c>
      <c r="B10" s="89">
        <v>2333</v>
      </c>
      <c r="C10" s="89" t="str">
        <f>VLOOKUP(B10,[1]Clustertabelle_feste_Werte_korr!$I$11:$AA$220,19,FALSE)</f>
        <v>13125</v>
      </c>
      <c r="D10" s="90" t="s">
        <v>300</v>
      </c>
      <c r="E10" s="91">
        <f>'WA 2333'!AN38</f>
        <v>0</v>
      </c>
      <c r="F10" s="122">
        <v>46327</v>
      </c>
    </row>
    <row r="11" spans="1:6" ht="25.5" customHeight="1" x14ac:dyDescent="0.2">
      <c r="A11" s="45">
        <v>7</v>
      </c>
      <c r="B11" s="89">
        <v>2145</v>
      </c>
      <c r="C11" s="89" t="str">
        <f>VLOOKUP(B11,[1]Clustertabelle_feste_Werte_korr!$I$11:$AA$220,19,FALSE)</f>
        <v>13125</v>
      </c>
      <c r="D11" s="90" t="s">
        <v>301</v>
      </c>
      <c r="E11" s="91">
        <f>'WA 2145'!AN38</f>
        <v>0</v>
      </c>
      <c r="F11" s="122">
        <v>46327</v>
      </c>
    </row>
    <row r="12" spans="1:6" ht="25.5" customHeight="1" x14ac:dyDescent="0.2">
      <c r="A12" s="45">
        <v>8</v>
      </c>
      <c r="B12" s="89">
        <v>2146</v>
      </c>
      <c r="C12" s="89" t="str">
        <f>VLOOKUP(B12,[1]Clustertabelle_feste_Werte_korr!$I$11:$AA$220,19,FALSE)</f>
        <v>13125</v>
      </c>
      <c r="D12" s="90" t="s">
        <v>302</v>
      </c>
      <c r="E12" s="91">
        <f>'WA 2146'!AN38</f>
        <v>0</v>
      </c>
      <c r="F12" s="122">
        <v>46327</v>
      </c>
    </row>
    <row r="13" spans="1:6" ht="25.5" customHeight="1" x14ac:dyDescent="0.2">
      <c r="A13" s="45">
        <v>9</v>
      </c>
      <c r="B13" s="89">
        <v>2147</v>
      </c>
      <c r="C13" s="89" t="str">
        <f>VLOOKUP(B13,[1]Clustertabelle_feste_Werte_korr!$I$11:$AA$220,19,FALSE)</f>
        <v>13125</v>
      </c>
      <c r="D13" s="90" t="s">
        <v>303</v>
      </c>
      <c r="E13" s="91">
        <f>'WA 2147'!AN38</f>
        <v>0</v>
      </c>
      <c r="F13" s="122">
        <v>46327</v>
      </c>
    </row>
    <row r="14" spans="1:6" ht="25.5" customHeight="1" x14ac:dyDescent="0.2">
      <c r="A14" s="45">
        <v>10</v>
      </c>
      <c r="B14" s="89">
        <v>2148</v>
      </c>
      <c r="C14" s="89" t="str">
        <f>VLOOKUP(B14,[1]Clustertabelle_feste_Werte_korr!$I$11:$AA$220,19,FALSE)</f>
        <v>13125</v>
      </c>
      <c r="D14" s="90" t="s">
        <v>304</v>
      </c>
      <c r="E14" s="91">
        <f>'WA 2148'!AN38</f>
        <v>0</v>
      </c>
      <c r="F14" s="122">
        <v>46327</v>
      </c>
    </row>
    <row r="15" spans="1:6" ht="25.5" customHeight="1" x14ac:dyDescent="0.2">
      <c r="A15" s="45">
        <v>11</v>
      </c>
      <c r="B15" s="89">
        <v>2149</v>
      </c>
      <c r="C15" s="89" t="str">
        <f>VLOOKUP(B15,[1]Clustertabelle_feste_Werte_korr!$I$11:$AA$220,19,FALSE)</f>
        <v>13125</v>
      </c>
      <c r="D15" s="90" t="s">
        <v>305</v>
      </c>
      <c r="E15" s="91">
        <f>'WA 2149'!AN38</f>
        <v>0</v>
      </c>
      <c r="F15" s="122">
        <v>46327</v>
      </c>
    </row>
    <row r="16" spans="1:6" ht="25.5" customHeight="1" x14ac:dyDescent="0.2">
      <c r="A16" s="45">
        <v>12</v>
      </c>
      <c r="B16" s="89">
        <v>2060</v>
      </c>
      <c r="C16" s="89" t="str">
        <f>VLOOKUP(B16,[1]Clustertabelle_feste_Werte_korr!$I$11:$AA$220,19,FALSE)</f>
        <v>13127</v>
      </c>
      <c r="D16" s="90" t="s">
        <v>306</v>
      </c>
      <c r="E16" s="91">
        <f>'WA 2060'!AN38</f>
        <v>0</v>
      </c>
      <c r="F16" s="122">
        <v>46388</v>
      </c>
    </row>
    <row r="17" spans="1:6" ht="25.5" customHeight="1" x14ac:dyDescent="0.2">
      <c r="A17" s="45">
        <v>13</v>
      </c>
      <c r="B17" s="89">
        <v>2061</v>
      </c>
      <c r="C17" s="89" t="str">
        <f>VLOOKUP(B17,[1]Clustertabelle_feste_Werte_korr!$I$11:$AA$220,19,FALSE)</f>
        <v>13127</v>
      </c>
      <c r="D17" s="90" t="s">
        <v>307</v>
      </c>
      <c r="E17" s="91">
        <f>'WA 2061'!AN38</f>
        <v>0</v>
      </c>
      <c r="F17" s="122">
        <v>46388</v>
      </c>
    </row>
    <row r="18" spans="1:6" ht="25.5" customHeight="1" x14ac:dyDescent="0.2">
      <c r="A18" s="45">
        <v>14</v>
      </c>
      <c r="B18" s="89">
        <v>2062</v>
      </c>
      <c r="C18" s="89" t="str">
        <f>VLOOKUP(B18,[1]Clustertabelle_feste_Werte_korr!$I$11:$AA$220,19,FALSE)</f>
        <v>13127</v>
      </c>
      <c r="D18" s="90" t="s">
        <v>308</v>
      </c>
      <c r="E18" s="91">
        <f>'WA 2062'!AN38</f>
        <v>0</v>
      </c>
      <c r="F18" s="122">
        <v>46388</v>
      </c>
    </row>
    <row r="19" spans="1:6" ht="25.5" customHeight="1" x14ac:dyDescent="0.2">
      <c r="A19" s="45">
        <v>15</v>
      </c>
      <c r="B19" s="89">
        <v>2063</v>
      </c>
      <c r="C19" s="89" t="str">
        <f>VLOOKUP(B19,[1]Clustertabelle_feste_Werte_korr!$I$11:$AA$220,19,FALSE)</f>
        <v>13127</v>
      </c>
      <c r="D19" s="90" t="s">
        <v>309</v>
      </c>
      <c r="E19" s="91">
        <f>'WA 2063'!AN38</f>
        <v>0</v>
      </c>
      <c r="F19" s="122">
        <v>46388</v>
      </c>
    </row>
    <row r="20" spans="1:6" ht="25.5" customHeight="1" x14ac:dyDescent="0.2">
      <c r="A20" s="45">
        <v>16</v>
      </c>
      <c r="B20" s="89">
        <v>2064</v>
      </c>
      <c r="C20" s="89" t="str">
        <f>VLOOKUP(B20,[1]Clustertabelle_feste_Werte_korr!$I$11:$AA$220,19,FALSE)</f>
        <v>13127</v>
      </c>
      <c r="D20" s="90" t="s">
        <v>310</v>
      </c>
      <c r="E20" s="91">
        <f>'WA 2064'!AN38</f>
        <v>0</v>
      </c>
      <c r="F20" s="122">
        <v>46388</v>
      </c>
    </row>
    <row r="21" spans="1:6" ht="25.5" customHeight="1" x14ac:dyDescent="0.2">
      <c r="A21" s="45">
        <v>17</v>
      </c>
      <c r="B21" s="89">
        <v>2065</v>
      </c>
      <c r="C21" s="89" t="str">
        <f>VLOOKUP(B21,[1]Clustertabelle_feste_Werte_korr!$I$11:$AA$220,19,FALSE)</f>
        <v>13127</v>
      </c>
      <c r="D21" s="90" t="s">
        <v>311</v>
      </c>
      <c r="E21" s="91">
        <f>'WA2065'!AN38</f>
        <v>0</v>
      </c>
      <c r="F21" s="122">
        <v>46388</v>
      </c>
    </row>
    <row r="22" spans="1:6" ht="25.5" customHeight="1" x14ac:dyDescent="0.2">
      <c r="A22" s="45">
        <v>18</v>
      </c>
      <c r="B22" s="89">
        <v>2066</v>
      </c>
      <c r="C22" s="89" t="str">
        <f>VLOOKUP(B22,[1]Clustertabelle_feste_Werte_korr!$I$11:$AA$220,19,FALSE)</f>
        <v>13127</v>
      </c>
      <c r="D22" s="90" t="s">
        <v>312</v>
      </c>
      <c r="E22" s="91">
        <f>'WA 2066'!AN38</f>
        <v>0</v>
      </c>
      <c r="F22" s="122">
        <v>46388</v>
      </c>
    </row>
    <row r="23" spans="1:6" ht="25.5" customHeight="1" x14ac:dyDescent="0.2">
      <c r="A23" s="45">
        <v>19</v>
      </c>
      <c r="B23" s="89">
        <v>2067</v>
      </c>
      <c r="C23" s="89" t="str">
        <f>VLOOKUP(B23,[1]Clustertabelle_feste_Werte_korr!$I$11:$AA$220,19,FALSE)</f>
        <v>13127</v>
      </c>
      <c r="D23" s="90" t="s">
        <v>313</v>
      </c>
      <c r="E23" s="91">
        <f>'WA 2067'!AN38</f>
        <v>0</v>
      </c>
      <c r="F23" s="122">
        <v>46388</v>
      </c>
    </row>
    <row r="24" spans="1:6" ht="25.5" customHeight="1" x14ac:dyDescent="0.2">
      <c r="A24" s="45">
        <v>20</v>
      </c>
      <c r="B24" s="89">
        <v>2068</v>
      </c>
      <c r="C24" s="89" t="str">
        <f>VLOOKUP(B24,[1]Clustertabelle_feste_Werte_korr!$I$11:$AA$220,19,FALSE)</f>
        <v>13127</v>
      </c>
      <c r="D24" s="90" t="s">
        <v>314</v>
      </c>
      <c r="E24" s="91">
        <f>'WA 2068'!AN38</f>
        <v>0</v>
      </c>
      <c r="F24" s="122">
        <v>46388</v>
      </c>
    </row>
    <row r="25" spans="1:6" ht="25.5" customHeight="1" x14ac:dyDescent="0.2">
      <c r="A25" s="45">
        <v>21</v>
      </c>
      <c r="B25" s="89">
        <v>2069</v>
      </c>
      <c r="C25" s="89" t="str">
        <f>VLOOKUP(B25,[1]Clustertabelle_feste_Werte_korr!$I$11:$AA$220,19,FALSE)</f>
        <v>13127</v>
      </c>
      <c r="D25" s="90" t="s">
        <v>315</v>
      </c>
      <c r="E25" s="91">
        <f>'WA 2069'!AN38</f>
        <v>0</v>
      </c>
      <c r="F25" s="122">
        <v>46388</v>
      </c>
    </row>
    <row r="26" spans="1:6" ht="25.5" customHeight="1" x14ac:dyDescent="0.2">
      <c r="A26" s="45">
        <v>22</v>
      </c>
      <c r="B26" s="89">
        <v>2070</v>
      </c>
      <c r="C26" s="89" t="str">
        <f>VLOOKUP(B26,[1]Clustertabelle_feste_Werte_korr!$I$11:$AA$220,19,FALSE)</f>
        <v>13127</v>
      </c>
      <c r="D26" s="90" t="s">
        <v>316</v>
      </c>
      <c r="E26" s="91">
        <f>'WA 2070'!AN38</f>
        <v>0</v>
      </c>
      <c r="F26" s="122">
        <v>46388</v>
      </c>
    </row>
    <row r="27" spans="1:6" ht="25.5" customHeight="1" x14ac:dyDescent="0.2">
      <c r="A27" s="45">
        <v>23</v>
      </c>
      <c r="B27" s="89">
        <v>2071</v>
      </c>
      <c r="C27" s="89" t="str">
        <f>VLOOKUP(B27,[1]Clustertabelle_feste_Werte_korr!$I$11:$AA$220,19,FALSE)</f>
        <v>13127</v>
      </c>
      <c r="D27" s="90" t="s">
        <v>317</v>
      </c>
      <c r="E27" s="91">
        <f>'WA 2071'!AN38</f>
        <v>0</v>
      </c>
      <c r="F27" s="122">
        <v>46388</v>
      </c>
    </row>
    <row r="28" spans="1:6" ht="25.5" customHeight="1" x14ac:dyDescent="0.2">
      <c r="A28" s="86"/>
      <c r="B28" s="86"/>
      <c r="C28" s="86"/>
      <c r="D28" s="86" t="s">
        <v>318</v>
      </c>
      <c r="E28" s="92">
        <f>SUM(E5:E27)</f>
        <v>0</v>
      </c>
    </row>
    <row r="29" spans="1:6" ht="25.5" customHeight="1" x14ac:dyDescent="0.2">
      <c r="A29" s="86"/>
      <c r="B29" s="86"/>
      <c r="C29" s="86"/>
      <c r="D29" s="86" t="s">
        <v>319</v>
      </c>
      <c r="E29" s="92">
        <f>(E28*0.19)</f>
        <v>0</v>
      </c>
      <c r="F29" s="213">
        <v>0.19</v>
      </c>
    </row>
    <row r="30" spans="1:6" ht="25.5" customHeight="1" thickBot="1" x14ac:dyDescent="0.25">
      <c r="A30" s="86"/>
      <c r="B30" s="86"/>
      <c r="C30" s="86"/>
      <c r="D30" s="87" t="s">
        <v>320</v>
      </c>
      <c r="E30" s="93">
        <f>E29+E28</f>
        <v>0</v>
      </c>
    </row>
    <row r="31" spans="1:6" ht="25.5" customHeight="1" thickTop="1" x14ac:dyDescent="0.2">
      <c r="A31" s="86"/>
      <c r="B31" s="86"/>
      <c r="C31" s="86"/>
      <c r="D31" s="86"/>
      <c r="E31" s="86"/>
    </row>
  </sheetData>
  <sheetProtection algorithmName="SHA-512" hashValue="O0US4I0y4+oodkp0TpeUriGRGPiqVS9wmHC6DBNzVFmhZBYO4A6rQeb0gDmUgVIuqja+S2y1RUK0rKJaYgxkOg==" saltValue="N8QkZbUgl4wMWANAOks3mA==" spinCount="100000" sheet="1" objects="1" scenarios="1"/>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8256-811C-41C9-8161-7E06FEEDFEED}">
  <dimension ref="A1:AQ166"/>
  <sheetViews>
    <sheetView topLeftCell="A13" workbookViewId="0">
      <selection activeCell="AL25" sqref="AL25"/>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2147</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Achillesstr. 16-24, Röländer Str. 38</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70</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133</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261</v>
      </c>
      <c r="AJ4" s="100">
        <f>VLOOKUP($N$1,[2]Clustertabelle_feste_Werte_korr!$I$11:$FZ$220,106,FALSE)</f>
        <v>0</v>
      </c>
      <c r="AK4" s="100">
        <f>VLOOKUP($N$1,[2]Clustertabelle_feste_Werte_korr!$I$11:$FZ$220,107,FALSE)</f>
        <v>16</v>
      </c>
      <c r="AL4" s="100">
        <f>VLOOKUP($N$1,[2]Clustertabelle_feste_Werte_korr!$I$11:$FZ$220,108,FALSE)</f>
        <v>0</v>
      </c>
      <c r="AM4" s="107">
        <f>VLOOKUP($N$1,[2]Clustertabelle_feste_Werte_korr!$I$11:$FZ$220,87,FALSE)</f>
        <v>185.97</v>
      </c>
      <c r="AN4" s="100">
        <f>VLOOKUP($N$1,[2]Clustertabelle_feste_Werte_korr!$I$11:$FZ$220,88,FALSE)</f>
        <v>22.45</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7</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3.1"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ARIMkTU4OdSfRMzdflC8pUbyfJlTki/zZrvOEkp5JviaJnAras8PowgnsTmFV9KTD9vlKnOgDBP7N7as4LNkCA==" saltValue="y3sYfLvUEhk55nIOELO0jw==" spinCount="100000" sheet="1" objects="1" scenarios="1"/>
  <protectedRanges>
    <protectedRange sqref="AM36 AM31 AM27 AM29 AM25"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23789B29-2BDB-4CCD-A60E-2108A601F4B9}">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7C701AF-58C4-43A4-BB7D-18C98DB5B62B}">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447E30CC-258B-4BB1-9117-20BF415994F9}">
          <x14:formula1>
            <xm:f>Datenquelle!$I$1:$S$1</xm:f>
          </x14:formula1>
          <xm:sqref>AG29 Y25 Y31 AG31 AG27 I25 M25 Q25 U25 I27 I29 M27 Q27 Y27 AC25 AC27 AC29 U27 M29 Q29 U29 Y29 AC31 I31 M31 Q31 U31 AG25</xm:sqref>
        </x14:dataValidation>
        <x14:dataValidation type="list" allowBlank="1" showInputMessage="1" showErrorMessage="1" xr:uid="{CFFE682C-7A0D-4807-BAC1-B70C494440C7}">
          <x14:formula1>
            <xm:f>Tabelle_WiE!$A$4:$A$58</xm:f>
          </x14:formula1>
          <xm:sqref>N1:O1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2DFC-4D9D-4583-8F81-202B063BC606}">
  <dimension ref="A1:AQ166"/>
  <sheetViews>
    <sheetView topLeftCell="B13"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2148</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Achillesstr. 26-28, Busonistr. 119-135</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83</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210</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285</v>
      </c>
      <c r="AJ4" s="100">
        <f>VLOOKUP($N$1,[2]Clustertabelle_feste_Werte_korr!$I$11:$FZ$220,106,FALSE)</f>
        <v>0</v>
      </c>
      <c r="AK4" s="100">
        <f>VLOOKUP($N$1,[2]Clustertabelle_feste_Werte_korr!$I$11:$FZ$220,107,FALSE)</f>
        <v>35</v>
      </c>
      <c r="AL4" s="100">
        <f>VLOOKUP($N$1,[2]Clustertabelle_feste_Werte_korr!$I$11:$FZ$220,108,FALSE)</f>
        <v>0</v>
      </c>
      <c r="AM4" s="107">
        <f>VLOOKUP($N$1,[2]Clustertabelle_feste_Werte_korr!$I$11:$FZ$220,87,FALSE)</f>
        <v>198.79</v>
      </c>
      <c r="AN4" s="100">
        <f>VLOOKUP($N$1,[2]Clustertabelle_feste_Werte_korr!$I$11:$FZ$220,88,FALSE)</f>
        <v>27.37</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10</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1.9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iC0haEXug6+J0qXw/yFMWQmbGHMAl6pnuadXLqYf7Qk1Eobmra/LprR63yCzZIBAcDRRm5TKrlPIkfYthNL/6g==" saltValue="WJNCP9Xoqtjs3uv5yfr+Ww=="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498F536D-71AA-47F9-9511-6EBD3E95314B}">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931E581-6CCB-414C-8990-009B8B3F09F0}">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C4CECF90-64F9-4454-A8F4-00D10BABF7E3}">
          <x14:formula1>
            <xm:f>Datenquelle!$I$1:$S$1</xm:f>
          </x14:formula1>
          <xm:sqref>AG29 Y25 Y31 AG31 AG27 I25 M25 Q25 U25 I27 I29 M27 Q27 Y27 AC25 AC27 AC29 U27 M29 Q29 U29 Y29 AC31 I31 M31 Q31 U31 AG25</xm:sqref>
        </x14:dataValidation>
        <x14:dataValidation type="list" allowBlank="1" showInputMessage="1" showErrorMessage="1" xr:uid="{432AD4D3-729D-45A6-B6A7-3A2867C24C48}">
          <x14:formula1>
            <xm:f>Tabelle_WiE!$A$4:$A$58</xm:f>
          </x14:formula1>
          <xm:sqref>N1:O1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E66A1-74AF-40E5-8AF6-05331F7392EC}">
  <dimension ref="A1:AQ166"/>
  <sheetViews>
    <sheetView topLeftCell="A18" workbookViewId="0">
      <selection activeCell="AM36" activeCellId="4" sqref="AM25 AM27 AM31 AM29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2149</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Busonistr. 81-85, 113-117</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42</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109</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190</v>
      </c>
      <c r="AJ4" s="100">
        <f>VLOOKUP($N$1,[2]Clustertabelle_feste_Werte_korr!$I$11:$FZ$220,106,FALSE)</f>
        <v>0</v>
      </c>
      <c r="AK4" s="100">
        <f>VLOOKUP($N$1,[2]Clustertabelle_feste_Werte_korr!$I$11:$FZ$220,107,FALSE)</f>
        <v>11</v>
      </c>
      <c r="AL4" s="100">
        <f>VLOOKUP($N$1,[2]Clustertabelle_feste_Werte_korr!$I$11:$FZ$220,108,FALSE)</f>
        <v>0</v>
      </c>
      <c r="AM4" s="107">
        <f>VLOOKUP($N$1,[2]Clustertabelle_feste_Werte_korr!$I$11:$FZ$220,87,FALSE)</f>
        <v>172.19</v>
      </c>
      <c r="AN4" s="100">
        <f>VLOOKUP($N$1,[2]Clustertabelle_feste_Werte_korr!$I$11:$FZ$220,88,FALSE)</f>
        <v>51.29</v>
      </c>
      <c r="AP4" s="99"/>
      <c r="AQ4" s="96"/>
    </row>
    <row r="5" spans="1:43" ht="14.85" customHeight="1" x14ac:dyDescent="0.25">
      <c r="B5" s="40"/>
      <c r="C5" s="43"/>
      <c r="J5" s="38" t="s">
        <v>274</v>
      </c>
      <c r="N5" s="59">
        <f>VLOOKUP($N$1,[1]Clustertabelle_feste_Werte_korr!$I$11:$FZ$220,36,FALSE)</f>
        <v>4</v>
      </c>
      <c r="AM5" s="39"/>
    </row>
    <row r="6" spans="1:43" ht="14.85" customHeight="1" x14ac:dyDescent="0.25">
      <c r="B6" s="40"/>
      <c r="C6" s="43" t="s">
        <v>262</v>
      </c>
      <c r="J6" s="38" t="s">
        <v>275</v>
      </c>
      <c r="N6" s="59">
        <f>VLOOKUP($N$1,[1]Clustertabelle_feste_Werte_korr!$I$11:$FZ$220,37,FALSE)</f>
        <v>6</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41.1"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Q1Gnwrqsi/b6OT5fgI2vyS9l0wJlT/p3lMQERlQfaY9/VE5+bRVq0d85bx+Bs9XnKtNrHPVBSJk79Z69rYteqQ==" saltValue="m1hJ/UMo2SMq5fJU87C5fw==" spinCount="100000" sheet="1" objects="1" scenarios="1"/>
  <protectedRanges>
    <protectedRange sqref="AM25 AM27 AM31 AM29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EEFCA8CB-FD41-488F-8749-EE61533E063A}">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E3412BA-AEE0-41B7-95B8-F1C0F976D8CA}">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C375E226-53FF-42DE-83B0-0B91941585C4}">
          <x14:formula1>
            <xm:f>Datenquelle!$I$1:$S$1</xm:f>
          </x14:formula1>
          <xm:sqref>AG29 Y25 Y31 AG31 AG27 I25 M25 Q25 U25 I27 I29 M27 Q27 Y27 AC25 AC27 AC29 U27 M29 Q29 U29 Y29 AC31 I31 M31 Q31 U31 AG25</xm:sqref>
        </x14:dataValidation>
        <x14:dataValidation type="list" allowBlank="1" showInputMessage="1" showErrorMessage="1" xr:uid="{CD9E50D1-5D1F-4462-9529-492C65EF2151}">
          <x14:formula1>
            <xm:f>Tabelle_WiE!$A$4:$A$58</xm:f>
          </x14:formula1>
          <xm:sqref>N1:O1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EEEF1-53A6-4AB2-AA77-F232B07F15D4}">
  <dimension ref="A1:AQ166"/>
  <sheetViews>
    <sheetView topLeftCell="B16" workbookViewId="0">
      <selection activeCell="AM27" sqref="AM27"/>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2060</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Rosenthaler Weg 14-16, Nantesstr. 81-83 ..</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99</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193</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283</v>
      </c>
      <c r="AL4" s="100">
        <f>VLOOKUP($N$1,[2]Clustertabelle_feste_Werte_korr!$I$11:$FZ$220,108,FALSE)</f>
        <v>0</v>
      </c>
      <c r="AM4" s="107">
        <f>VLOOKUP($N$1,[2]Clustertabelle_feste_Werte_korr!$I$11:$FZ$220,87,FALSE)</f>
        <v>0</v>
      </c>
      <c r="AN4" s="100">
        <f>VLOOKUP($N$1,[2]Clustertabelle_feste_Werte_korr!$I$11:$FZ$220,88,FALSE)</f>
        <v>95.369</v>
      </c>
      <c r="AP4" s="99"/>
      <c r="AQ4" s="96"/>
    </row>
    <row r="5" spans="1:43" ht="14.85" customHeight="1" x14ac:dyDescent="0.25">
      <c r="B5" s="40"/>
      <c r="C5" s="43"/>
      <c r="J5" s="38" t="s">
        <v>274</v>
      </c>
      <c r="N5" s="59">
        <f>VLOOKUP($N$1,[1]Clustertabelle_feste_Werte_korr!$I$11:$FZ$220,36,FALSE)</f>
        <v>6</v>
      </c>
      <c r="AM5" s="39"/>
    </row>
    <row r="6" spans="1:43" ht="14.85" customHeight="1" x14ac:dyDescent="0.25">
      <c r="B6" s="40"/>
      <c r="C6" s="43" t="s">
        <v>262</v>
      </c>
      <c r="J6" s="38" t="s">
        <v>275</v>
      </c>
      <c r="N6" s="59">
        <f>VLOOKUP($N$1,[1]Clustertabelle_feste_Werte_korr!$I$11:$FZ$220,37,FALSE)</f>
        <v>6</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73.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kpstiuzunsUq8e+nUeEcZwnaFbwHc2RwGZm0UPUbACTqvg4TXnjsZoy0t/bElHi7Almt2z6cCKy5Zqo/9GH8Kw==" saltValue="G/akFM+xcqptjvZCbZXP2g=="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57AAA448-6938-4C17-95F0-CC0ECC1652F8}">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A0659BF-0D0F-4A09-9CBE-64513784CD20}">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4C1D5EF7-2BDA-4339-A1A5-97DA4E531AAC}">
          <x14:formula1>
            <xm:f>Datenquelle!$I$1:$S$1</xm:f>
          </x14:formula1>
          <xm:sqref>AG29 Y25 Y31 AG31 AG27 I25 M25 Q25 U25 I27 I29 M27 Q27 Y27 AC25 AC27 AC29 U27 M29 Q29 U29 Y29 AC31 I31 M31 Q31 U31 AG25</xm:sqref>
        </x14:dataValidation>
        <x14:dataValidation type="list" allowBlank="1" showInputMessage="1" showErrorMessage="1" xr:uid="{5170B66A-A28E-4E9A-A5A6-306C8644C5E5}">
          <x14:formula1>
            <xm:f>Tabelle_WiE!$A$4:$A$58</xm:f>
          </x14:formula1>
          <xm:sqref>N1:O1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418D9-71A1-4E57-BBE5-4540C03A668D}">
  <dimension ref="A1:AQ166"/>
  <sheetViews>
    <sheetView topLeftCell="A18"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2061</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Rosenthaler Weg 47-51, Arnouxstr. 17</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51</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197</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162</v>
      </c>
      <c r="AL4" s="100">
        <f>VLOOKUP($N$1,[2]Clustertabelle_feste_Werte_korr!$I$11:$FZ$220,108,FALSE)</f>
        <v>0</v>
      </c>
      <c r="AM4" s="107">
        <f>VLOOKUP($N$1,[2]Clustertabelle_feste_Werte_korr!$I$11:$FZ$220,87,FALSE)</f>
        <v>0</v>
      </c>
      <c r="AN4" s="100">
        <f>VLOOKUP($N$1,[2]Clustertabelle_feste_Werte_korr!$I$11:$FZ$220,88,FALSE)</f>
        <v>57.087000000000003</v>
      </c>
      <c r="AP4" s="99"/>
      <c r="AQ4" s="96"/>
    </row>
    <row r="5" spans="1:43" ht="14.85" customHeight="1" x14ac:dyDescent="0.25">
      <c r="B5" s="40"/>
      <c r="C5" s="43"/>
      <c r="J5" s="38" t="s">
        <v>274</v>
      </c>
      <c r="N5" s="59">
        <f>VLOOKUP($N$1,[1]Clustertabelle_feste_Werte_korr!$I$11:$FZ$220,36,FALSE)</f>
        <v>6</v>
      </c>
      <c r="AM5" s="39"/>
    </row>
    <row r="6" spans="1:43" ht="14.85" customHeight="1" x14ac:dyDescent="0.25">
      <c r="B6" s="40"/>
      <c r="C6" s="43" t="s">
        <v>262</v>
      </c>
      <c r="J6" s="38" t="s">
        <v>275</v>
      </c>
      <c r="N6" s="59">
        <f>VLOOKUP($N$1,[1]Clustertabelle_feste_Werte_korr!$I$11:$FZ$220,37,FALSE)</f>
        <v>4</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1.9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YE1GA8YBbvBQKICXalGGrNH6UAFsx6csbJ8exfdXZio9mikPEjkyUvwTmcjlFTVfTXE4HLUQTb+X2+x5lSOsOA==" saltValue="H0kvr9Z6R3l47Da7229ZwA=="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604ED083-32A1-4FAC-ABB9-FCD0B216A0F7}">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449263E5-8988-4B7B-86EF-BF10E10A8681}">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2BC6B83C-66EC-4204-BC9E-2965020A4F16}">
          <x14:formula1>
            <xm:f>Datenquelle!$I$1:$S$1</xm:f>
          </x14:formula1>
          <xm:sqref>AG29 Y25 Y31 AG31 AG27 I25 M25 Q25 U25 I27 I29 M27 Q27 Y27 AC25 AC27 AC29 U27 M29 Q29 U29 Y29 AC31 I31 M31 Q31 U31 AG25</xm:sqref>
        </x14:dataValidation>
        <x14:dataValidation type="list" allowBlank="1" showInputMessage="1" showErrorMessage="1" xr:uid="{B2E9CB20-4559-4EFC-8CB2-FA71C8C8B944}">
          <x14:formula1>
            <xm:f>Tabelle_WiE!$A$4:$A$58</xm:f>
          </x14:formula1>
          <xm:sqref>N1:O1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00CF-1141-4F24-9398-3953758924E7}">
  <dimension ref="A1:AQ166"/>
  <sheetViews>
    <sheetView topLeftCell="A18"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2062</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Rosenthaler Weg 59-63, Arnouxstr. 16, Cunistr. 9</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72</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295</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202</v>
      </c>
      <c r="AL4" s="100">
        <f>VLOOKUP($N$1,[2]Clustertabelle_feste_Werte_korr!$I$11:$FZ$220,108,FALSE)</f>
        <v>0</v>
      </c>
      <c r="AM4" s="107">
        <f>VLOOKUP($N$1,[2]Clustertabelle_feste_Werte_korr!$I$11:$FZ$220,87,FALSE)</f>
        <v>0</v>
      </c>
      <c r="AN4" s="100">
        <f>VLOOKUP($N$1,[2]Clustertabelle_feste_Werte_korr!$I$11:$FZ$220,88,FALSE)</f>
        <v>73.248999999999995</v>
      </c>
      <c r="AP4" s="99"/>
      <c r="AQ4" s="96"/>
    </row>
    <row r="5" spans="1:43" ht="14.85" customHeight="1" x14ac:dyDescent="0.25">
      <c r="B5" s="40"/>
      <c r="C5" s="43"/>
      <c r="J5" s="38" t="s">
        <v>274</v>
      </c>
      <c r="N5" s="59">
        <f>VLOOKUP($N$1,[1]Clustertabelle_feste_Werte_korr!$I$11:$FZ$220,36,FALSE)</f>
        <v>6</v>
      </c>
      <c r="AM5" s="39"/>
    </row>
    <row r="6" spans="1:43" ht="14.85" customHeight="1" x14ac:dyDescent="0.25">
      <c r="B6" s="40"/>
      <c r="C6" s="43" t="s">
        <v>262</v>
      </c>
      <c r="J6" s="38" t="s">
        <v>275</v>
      </c>
      <c r="N6" s="59">
        <f>VLOOKUP($N$1,[1]Clustertabelle_feste_Werte_korr!$I$11:$FZ$220,37,FALSE)</f>
        <v>6</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49.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0HueS7/NBeStKNQZwP61IY4KEaKvFcuVh0PVR/IsQSfN3B8aRTfYelSNFywkNrWS0qnBeTq3MqqXytHFd/Mo8Q==" saltValue="7Ls9yFIfaGiWIEdJVLCBdQ=="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8C460923-B861-4D20-A902-7A2EA8C36825}">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113F89A1-096D-43D7-9317-04F47D3EDA41}">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62810DB4-38E7-4F65-994B-B3382CE96921}">
          <x14:formula1>
            <xm:f>Datenquelle!$I$1:$S$1</xm:f>
          </x14:formula1>
          <xm:sqref>AG29 Y25 Y31 AG31 AG27 I25 M25 Q25 U25 I27 I29 M27 Q27 Y27 AC25 AC27 AC29 U27 M29 Q29 U29 Y29 AC31 I31 M31 Q31 U31 AG25</xm:sqref>
        </x14:dataValidation>
        <x14:dataValidation type="list" allowBlank="1" showInputMessage="1" showErrorMessage="1" xr:uid="{1122F49E-64D9-4B71-A747-1CF4F576C0EB}">
          <x14:formula1>
            <xm:f>Tabelle_WiE!$A$4:$A$58</xm:f>
          </x14:formula1>
          <xm:sqref>N1:O1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4ED94-B862-44EB-BFD1-9541FC3FE8AE}">
  <dimension ref="A1:AQ166"/>
  <sheetViews>
    <sheetView topLeftCell="A13"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2063</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Rosenthaler Weg 67</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19</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93</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68</v>
      </c>
      <c r="AL4" s="100">
        <f>VLOOKUP($N$1,[2]Clustertabelle_feste_Werte_korr!$I$11:$FZ$220,108,FALSE)</f>
        <v>0</v>
      </c>
      <c r="AM4" s="107">
        <f>VLOOKUP($N$1,[2]Clustertabelle_feste_Werte_korr!$I$11:$FZ$220,87,FALSE)</f>
        <v>0</v>
      </c>
      <c r="AN4" s="100">
        <f>VLOOKUP($N$1,[2]Clustertabelle_feste_Werte_korr!$I$11:$FZ$220,88,FALSE)</f>
        <v>14.446</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1</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0.4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Oo1zeSjqVd4vnyL+u9rg3GQ2HbtQHAaZtJHzy6kBzcqhmg3X9RohyQIv7FRpp7xkbt/3JEmGiAdu5T7HwgtIpQ==" saltValue="mB0o2ueTgjZO0wxxZn1xTg=="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B1936D71-35B9-4CD9-935A-7F4FDF6FADCC}">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9F14B85-D15E-4FEC-84F9-F5E0897FB173}">
          <x14:formula1>
            <xm:f>Datenquelle!$I$1:$S$1</xm:f>
          </x14:formula1>
          <xm:sqref>AG29 Y25 Y31 AG31 AG27 I25 M25 Q25 U25 I27 I29 M27 Q27 Y27 AC25 AC27 AC29 U27 M29 Q29 U29 Y29 AC31 I31 M31 Q31 U31 AG25</xm:sqref>
        </x14:dataValidation>
        <x14:dataValidation type="list" allowBlank="1" showInputMessage="1" showErrorMessage="1" xr:uid="{16E67E3D-1DBC-4298-A158-BCA2B728E959}">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0F77EAD7-2698-475E-95B8-6D2DD1387CB5}">
          <x14:formula1>
            <xm:f>Tabelle_WiE!$A$4:$A$58</xm:f>
          </x14:formula1>
          <xm:sqref>N1:O1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00766-F62A-4CA0-9D5B-3C22F10E4132}">
  <dimension ref="A1:AQ166"/>
  <sheetViews>
    <sheetView topLeftCell="A16"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2064</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Arnouxstr. 43-47</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33</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116</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98</v>
      </c>
      <c r="AL4" s="100">
        <f>VLOOKUP($N$1,[2]Clustertabelle_feste_Werte_korr!$I$11:$FZ$220,108,FALSE)</f>
        <v>0</v>
      </c>
      <c r="AM4" s="107">
        <f>VLOOKUP($N$1,[2]Clustertabelle_feste_Werte_korr!$I$11:$FZ$220,87,FALSE)</f>
        <v>0</v>
      </c>
      <c r="AN4" s="100">
        <f>VLOOKUP($N$1,[2]Clustertabelle_feste_Werte_korr!$I$11:$FZ$220,88,FALSE)</f>
        <v>81.510000000000005</v>
      </c>
      <c r="AP4" s="99"/>
      <c r="AQ4" s="96"/>
    </row>
    <row r="5" spans="1:43" ht="14.85" customHeight="1" x14ac:dyDescent="0.25">
      <c r="B5" s="40"/>
      <c r="C5" s="43"/>
      <c r="J5" s="38" t="s">
        <v>274</v>
      </c>
      <c r="N5" s="59">
        <f>VLOOKUP($N$1,[1]Clustertabelle_feste_Werte_korr!$I$11:$FZ$220,36,FALSE)</f>
        <v>4</v>
      </c>
      <c r="AM5" s="39"/>
    </row>
    <row r="6" spans="1:43" ht="14.85" customHeight="1" x14ac:dyDescent="0.25">
      <c r="B6" s="40"/>
      <c r="C6" s="43" t="s">
        <v>262</v>
      </c>
      <c r="J6" s="38" t="s">
        <v>275</v>
      </c>
      <c r="N6" s="59">
        <f>VLOOKUP($N$1,[1]Clustertabelle_feste_Werte_korr!$I$11:$FZ$220,37,FALSE)</f>
        <v>3</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72.9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JEcAeH+WlSno9d7mo5YnMTTvSUaP4+X+U35mQg/QqYR7V07t7tBRAyVQMnmwb4ZhKMfgBgmaC43hiBpVpM8tJQ==" saltValue="fc7rIrg1QA6wFo5N8NBrTA=="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1175C185-BDF5-4C60-A0C1-033AD17B9B3C}">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4A41CD7-0292-45F3-820B-49EDD2CFC6ED}">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3CB0F7E4-4C46-427F-B16A-18C1DCC6CD9F}">
          <x14:formula1>
            <xm:f>Datenquelle!$I$1:$S$1</xm:f>
          </x14:formula1>
          <xm:sqref>AG29 Y25 Y31 AG31 AG27 I25 M25 Q25 U25 I27 I29 M27 Q27 Y27 AC25 AC27 AC29 U27 M29 Q29 U29 Y29 AC31 I31 M31 Q31 U31 AG25</xm:sqref>
        </x14:dataValidation>
        <x14:dataValidation type="list" allowBlank="1" showInputMessage="1" showErrorMessage="1" xr:uid="{80124D09-E9B9-46E3-B8C0-F8403A23EC2F}">
          <x14:formula1>
            <xm:f>Tabelle_WiE!$A$4:$A$58</xm:f>
          </x14:formula1>
          <xm:sqref>N1:O1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A12B-0589-416B-9139-5640E47520F6}">
  <dimension ref="A1:AQ166"/>
  <sheetViews>
    <sheetView topLeftCell="A13"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2065</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Arnouxstr. 32-50, Aubertstr. 30,32</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86</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201</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384</v>
      </c>
      <c r="AL4" s="100">
        <f>VLOOKUP($N$1,[2]Clustertabelle_feste_Werte_korr!$I$11:$FZ$220,108,FALSE)</f>
        <v>0</v>
      </c>
      <c r="AM4" s="107">
        <f>VLOOKUP($N$1,[2]Clustertabelle_feste_Werte_korr!$I$11:$FZ$220,87,FALSE)</f>
        <v>0</v>
      </c>
      <c r="AN4" s="100">
        <f>VLOOKUP($N$1,[2]Clustertabelle_feste_Werte_korr!$I$11:$FZ$220,88,FALSE)</f>
        <v>98.444000000000003</v>
      </c>
      <c r="AP4" s="99"/>
      <c r="AQ4" s="96"/>
    </row>
    <row r="5" spans="1:43" ht="14.85" customHeight="1" x14ac:dyDescent="0.25">
      <c r="B5" s="40"/>
      <c r="C5" s="43"/>
      <c r="J5" s="38" t="s">
        <v>274</v>
      </c>
      <c r="N5" s="59">
        <f>VLOOKUP($N$1,[1]Clustertabelle_feste_Werte_korr!$I$11:$FZ$220,36,FALSE)</f>
        <v>4</v>
      </c>
      <c r="AM5" s="39"/>
    </row>
    <row r="6" spans="1:43" ht="14.85" customHeight="1" x14ac:dyDescent="0.25">
      <c r="B6" s="40"/>
      <c r="C6" s="43" t="s">
        <v>262</v>
      </c>
      <c r="J6" s="38" t="s">
        <v>275</v>
      </c>
      <c r="N6" s="59">
        <f>VLOOKUP($N$1,[1]Clustertabelle_feste_Werte_korr!$I$11:$FZ$220,37,FALSE)</f>
        <v>12</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1.6"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26wjK1TcZCx/82xffpqPuHQnQBTbL9mhrNn5CTvg2ZPvoVoqS+ae6GUj7GDNkcX+0PnYe8ZsrBrlNy28LSntig==" saltValue="zd3wBjH9lb8YMT/WteaM0Q=="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08E7A020-183B-462A-A31C-DA785551F758}">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5739DFD-1CA5-4995-AA37-55BC16FEE34F}">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255C6645-8134-409E-BE16-B1D074884A0F}">
          <x14:formula1>
            <xm:f>Datenquelle!$I$1:$S$1</xm:f>
          </x14:formula1>
          <xm:sqref>AG29 Y25 Y31 AG31 AG27 I25 M25 Q25 U25 I27 I29 M27 Q27 Y27 AC25 AC27 AC29 U27 M29 Q29 U29 Y29 AC31 I31 M31 Q31 U31 AG25</xm:sqref>
        </x14:dataValidation>
        <x14:dataValidation type="list" allowBlank="1" showInputMessage="1" showErrorMessage="1" xr:uid="{144BD6C1-423C-420E-9DF1-E97EB9E510F4}">
          <x14:formula1>
            <xm:f>Tabelle_WiE!$A$4:$A$58</xm:f>
          </x14:formula1>
          <xm:sqref>N1:O1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9939-996F-45E3-BE31-BA8FCBB2B82C}">
  <dimension ref="A1:AQ166"/>
  <sheetViews>
    <sheetView topLeftCell="A13" workbookViewId="0">
      <selection activeCell="AM25" sqref="AM25"/>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2066</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Arnouxstr. 9-13</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36</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88</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189</v>
      </c>
      <c r="AL4" s="100">
        <f>VLOOKUP($N$1,[2]Clustertabelle_feste_Werte_korr!$I$11:$FZ$220,108,FALSE)</f>
        <v>0</v>
      </c>
      <c r="AM4" s="100">
        <f>VLOOKUP($N$1,[2]Clustertabelle_feste_Werte_korr!$I$11:$FZ$220,108,FALSE)</f>
        <v>0</v>
      </c>
      <c r="AN4" s="100">
        <f>VLOOKUP($N$1,[2]Clustertabelle_feste_Werte_korr!$I$11:$FZ$220,108,FALSE)</f>
        <v>0</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3</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3.1"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4dR42EVKnumr3IZtp/bOB92FtYABmdVN/OsPAL4QC0i5NqDDKKyrWZxYuPN33xSzsx70fCkgnw5ScAyisK1QVQ==" saltValue="riRbeEOUNhbMzOdTbfKYEA=="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834C492E-D483-467A-AE21-B5BEAE3AD57E}">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B7C4A8E-E1AD-4A16-BB78-3BBF83F3CA4D}">
          <x14:formula1>
            <xm:f>Datenquelle!$I$1:$S$1</xm:f>
          </x14:formula1>
          <xm:sqref>AG29 Y25 Y31 AG31 AG27 I25 M25 Q25 U25 I27 I29 M27 Q27 Y27 AC25 AC27 AC29 U27 M29 Q29 U29 Y29 AC31 I31 M31 Q31 U31 AG25</xm:sqref>
        </x14:dataValidation>
        <x14:dataValidation type="list" allowBlank="1" showInputMessage="1" showErrorMessage="1" xr:uid="{7FDE2BC7-E76E-42A5-8076-80DBB766F2AD}">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2904BF53-E0D5-4B75-AC03-8AE16690997A}">
          <x14:formula1>
            <xm:f>Tabelle_WiE!$A$4:$A$58</xm:f>
          </x14:formula1>
          <xm:sqref>N1:O1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66"/>
  <sheetViews>
    <sheetView showGridLines="0" topLeftCell="D18" workbookViewId="0">
      <selection activeCell="AM34" sqref="AM34"/>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2129</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Beerbaumstr. 17-29</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87</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v>201.89</v>
      </c>
      <c r="AF4" s="100">
        <v>302.22000000000003</v>
      </c>
      <c r="AG4" s="100">
        <f>VLOOKUP($N$1,[2]Clustertabelle_feste_Werte_korr!$I$11:$FZ$220,103,FALSE)</f>
        <v>0</v>
      </c>
      <c r="AH4" s="100">
        <f>VLOOKUP($N$1,[2]Clustertabelle_feste_Werte_korr!$I$11:$FZ$220,104,FALSE)</f>
        <v>0</v>
      </c>
      <c r="AI4" s="100">
        <v>88.92</v>
      </c>
      <c r="AJ4" s="100">
        <v>88.82</v>
      </c>
      <c r="AK4" s="100">
        <v>15.27</v>
      </c>
      <c r="AL4" s="100">
        <v>15.25</v>
      </c>
      <c r="AM4" s="107">
        <f>VLOOKUP($N$1,[2]Clustertabelle_feste_Werte_korr!$I$11:$FZ$220,87,FALSE)</f>
        <v>0</v>
      </c>
      <c r="AN4" s="100">
        <v>111.55</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7</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36" t="s">
        <v>333</v>
      </c>
      <c r="R17" s="137"/>
      <c r="S17" s="137"/>
      <c r="T17" s="138"/>
      <c r="U17" s="136" t="s">
        <v>334</v>
      </c>
      <c r="V17" s="137"/>
      <c r="W17" s="137"/>
      <c r="X17" s="138"/>
      <c r="Y17" s="136" t="s">
        <v>251</v>
      </c>
      <c r="Z17" s="137"/>
      <c r="AA17" s="137"/>
      <c r="AB17" s="138"/>
      <c r="AC17" s="136" t="s">
        <v>250</v>
      </c>
      <c r="AD17" s="137"/>
      <c r="AE17" s="137"/>
      <c r="AF17" s="138"/>
      <c r="AG17" s="136" t="s">
        <v>335</v>
      </c>
      <c r="AH17" s="137"/>
      <c r="AI17" s="137"/>
      <c r="AJ17" s="138"/>
      <c r="AK17" s="133"/>
      <c r="AL17" s="133"/>
      <c r="AM17" s="125"/>
      <c r="AN17" s="128"/>
    </row>
    <row r="18" spans="1:40" ht="50.1" customHeight="1" thickBot="1" x14ac:dyDescent="0.25">
      <c r="A18" s="203"/>
      <c r="B18" s="204"/>
      <c r="C18" s="209"/>
      <c r="D18" s="209"/>
      <c r="E18" s="209"/>
      <c r="F18" s="210"/>
      <c r="G18" s="186"/>
      <c r="H18" s="187"/>
      <c r="I18" s="139"/>
      <c r="J18" s="140"/>
      <c r="K18" s="140"/>
      <c r="L18" s="141"/>
      <c r="M18" s="143"/>
      <c r="N18" s="140"/>
      <c r="O18" s="140"/>
      <c r="P18" s="141"/>
      <c r="Q18" s="139"/>
      <c r="R18" s="140"/>
      <c r="S18" s="140"/>
      <c r="T18" s="141"/>
      <c r="U18" s="139"/>
      <c r="V18" s="140"/>
      <c r="W18" s="140"/>
      <c r="X18" s="141"/>
      <c r="Y18" s="139"/>
      <c r="Z18" s="140"/>
      <c r="AA18" s="140"/>
      <c r="AB18" s="141"/>
      <c r="AC18" s="139"/>
      <c r="AD18" s="140"/>
      <c r="AE18" s="140"/>
      <c r="AF18" s="141"/>
      <c r="AG18" s="139"/>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VJ8lUijKsX9XVy+1GITTFZ2WXH1kTo5pebPrU90aem+hIFJDLu+7kkvDEeFAVMHI/dxYeLTnI5JKei0ZviLsGA==" saltValue="gHolwzAmbeHtT4GvSxWyuQ==" spinCount="100000" sheet="1" objects="1" scenarios="1"/>
  <protectedRanges>
    <protectedRange sqref="AM25 AM27 AM29 AM31 AM36" name="Bereich1"/>
  </protectedRanges>
  <mergeCells count="107">
    <mergeCell ref="B36:AJ36"/>
    <mergeCell ref="C29:F29"/>
    <mergeCell ref="A19:A20"/>
    <mergeCell ref="B19:B20"/>
    <mergeCell ref="C19:F20"/>
    <mergeCell ref="I19:AJ20"/>
    <mergeCell ref="G14:H20"/>
    <mergeCell ref="I14:AJ16"/>
    <mergeCell ref="A14:B18"/>
    <mergeCell ref="C14:F18"/>
    <mergeCell ref="M26:P26"/>
    <mergeCell ref="AE27:AF27"/>
    <mergeCell ref="AC26:AF26"/>
    <mergeCell ref="I33:L33"/>
    <mergeCell ref="M33:P33"/>
    <mergeCell ref="Q33:T33"/>
    <mergeCell ref="U33:X33"/>
    <mergeCell ref="Y33:AB33"/>
    <mergeCell ref="AC33:AF33"/>
    <mergeCell ref="AG33:AJ33"/>
    <mergeCell ref="Y32:AB32"/>
    <mergeCell ref="I32:L32"/>
    <mergeCell ref="M32:P32"/>
    <mergeCell ref="Q32:T32"/>
    <mergeCell ref="AA3:AB3"/>
    <mergeCell ref="AC3:AD3"/>
    <mergeCell ref="AE3:AF3"/>
    <mergeCell ref="AG3:AH3"/>
    <mergeCell ref="AI3:AJ3"/>
    <mergeCell ref="AK3:AL3"/>
    <mergeCell ref="C31:F31"/>
    <mergeCell ref="K31:L31"/>
    <mergeCell ref="O31:P31"/>
    <mergeCell ref="S31:T31"/>
    <mergeCell ref="W31:X31"/>
    <mergeCell ref="AA31:AB31"/>
    <mergeCell ref="AE31:AF31"/>
    <mergeCell ref="AI31:AJ31"/>
    <mergeCell ref="K29:L29"/>
    <mergeCell ref="O29:P29"/>
    <mergeCell ref="S29:T29"/>
    <mergeCell ref="W29:X29"/>
    <mergeCell ref="I30:L30"/>
    <mergeCell ref="M30:P30"/>
    <mergeCell ref="Q30:T30"/>
    <mergeCell ref="U30:X30"/>
    <mergeCell ref="Y30:AB30"/>
    <mergeCell ref="I28:L28"/>
    <mergeCell ref="U32:X32"/>
    <mergeCell ref="AC32:AF32"/>
    <mergeCell ref="AG32:AJ32"/>
    <mergeCell ref="N1:O1"/>
    <mergeCell ref="N2:Z2"/>
    <mergeCell ref="A8:AJ9"/>
    <mergeCell ref="A10:AJ10"/>
    <mergeCell ref="A11:AJ11"/>
    <mergeCell ref="A12:AJ12"/>
    <mergeCell ref="A13:AJ13"/>
    <mergeCell ref="Y28:AB28"/>
    <mergeCell ref="M28:P28"/>
    <mergeCell ref="AC28:AF28"/>
    <mergeCell ref="AG28:AJ28"/>
    <mergeCell ref="Q28:T28"/>
    <mergeCell ref="U28:X28"/>
    <mergeCell ref="C25:F25"/>
    <mergeCell ref="C27:F27"/>
    <mergeCell ref="I26:L26"/>
    <mergeCell ref="O27:P27"/>
    <mergeCell ref="W25:X25"/>
    <mergeCell ref="AA25:AB25"/>
    <mergeCell ref="AE25:AF25"/>
    <mergeCell ref="AI25:AJ25"/>
    <mergeCell ref="K25:L25"/>
    <mergeCell ref="K27:L27"/>
    <mergeCell ref="AG26:AJ26"/>
    <mergeCell ref="I17:L18"/>
    <mergeCell ref="AC17:AF18"/>
    <mergeCell ref="AG17:AJ18"/>
    <mergeCell ref="AL14:AL20"/>
    <mergeCell ref="M17:P18"/>
    <mergeCell ref="Q17:T18"/>
    <mergeCell ref="U17:X18"/>
    <mergeCell ref="AG24:AJ24"/>
    <mergeCell ref="M24:P24"/>
    <mergeCell ref="I24:L24"/>
    <mergeCell ref="AC24:AF24"/>
    <mergeCell ref="O25:P25"/>
    <mergeCell ref="S25:T25"/>
    <mergeCell ref="S27:T27"/>
    <mergeCell ref="W27:X27"/>
    <mergeCell ref="AA27:AB27"/>
    <mergeCell ref="Q26:T26"/>
    <mergeCell ref="U26:X26"/>
    <mergeCell ref="Y26:AB26"/>
    <mergeCell ref="Y17:AB18"/>
    <mergeCell ref="Q24:T24"/>
    <mergeCell ref="U24:X24"/>
    <mergeCell ref="Y24:AB24"/>
    <mergeCell ref="AM14:AM20"/>
    <mergeCell ref="AN14:AN20"/>
    <mergeCell ref="AI27:AJ27"/>
    <mergeCell ref="AK14:AK20"/>
    <mergeCell ref="AC30:AF30"/>
    <mergeCell ref="AG30:AJ30"/>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523FBEA6-BC22-4820-950A-BEBFC0642168}">
      <formula1>INDIRECT(I25)</formula1>
    </dataValidation>
  </dataValidations>
  <pageMargins left="0.59055118110236227" right="0.59055118110236227" top="1.1023622047244095" bottom="0.59055118110236227" header="0.31496062992125984" footer="0.23622047244094491"/>
  <pageSetup paperSize="8" scale="75" orientation="landscape" r:id="rId1"/>
  <headerFooter>
    <oddFooter>&amp;R&amp;"Arial,Fett"&amp;8Seite &amp;P von &amp;N</oddFooter>
  </headerFooter>
  <ignoredErrors>
    <ignoredError sqref="N4:W4 O3:Z3 O6:W6 O5:W5" evalErro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00000000-0002-0000-0000-000002000000}">
          <x14:formula1>
            <xm:f>Datenquelle!$I$1:$S$1</xm:f>
          </x14:formula1>
          <xm:sqref>AG29 Y25 Y31 AG31 AG27 I25 M25 Q25 U25 I27 I29 M27 Q27 Y27 AC25 AC27 AC29 U27 M29 Q29 U29 Y29 AC31 I31 M31 Q31 U31 AG25</xm:sqref>
        </x14:dataValidation>
        <x14:dataValidation type="list" allowBlank="1" showInputMessage="1" showErrorMessage="1" xr:uid="{09338B14-B025-455B-8854-939160C264CD}">
          <x14:formula1>
            <xm:f>Tabelle_WiE!$A$4:$A$58</xm:f>
          </x14:formula1>
          <xm:sqref>N1:O1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BF5CE-5540-4DB8-BC6E-B56572328990}">
  <dimension ref="A1:AQ166"/>
  <sheetViews>
    <sheetView topLeftCell="A13"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2067</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Cunistr. 41-45</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42</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108</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164</v>
      </c>
      <c r="AL4" s="100">
        <f>VLOOKUP($N$1,[2]Clustertabelle_feste_Werte_korr!$I$11:$FZ$220,108,FALSE)</f>
        <v>0</v>
      </c>
      <c r="AM4" s="107">
        <f>VLOOKUP($N$1,[2]Clustertabelle_feste_Werte_korr!$I$11:$FZ$220,87,FALSE)</f>
        <v>0</v>
      </c>
      <c r="AN4" s="100">
        <f>VLOOKUP($N$1,[2]Clustertabelle_feste_Werte_korr!$I$11:$FZ$220,88,FALSE)</f>
        <v>24.05</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3</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2.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Vh2y6yhT2hNeYLZvzLqwwTcSZ3sWAdpvppUcQvKXdkXwUa7Zgm7reIdlzyGVU03ZcO/FeeMXXtsyb6qHIWp+Iw==" saltValue="k4LOjOA54anUlIhFwBk8KQ=="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D0569C3F-1EB2-4C83-8095-37EF5712949F}">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6DF6671-B347-4F3F-B23E-3486F84A4BDD}">
          <x14:formula1>
            <xm:f>Datenquelle!$I$1:$S$1</xm:f>
          </x14:formula1>
          <xm:sqref>AG29 Y25 Y31 AG31 AG27 I25 M25 Q25 U25 I27 I29 M27 Q27 Y27 AC25 AC27 AC29 U27 M29 Q29 U29 Y29 AC31 I31 M31 Q31 U31 AG25</xm:sqref>
        </x14:dataValidation>
        <x14:dataValidation type="list" allowBlank="1" showInputMessage="1" showErrorMessage="1" xr:uid="{48CE082C-EDE7-41E1-AD5E-310B34E33F5A}">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E345194B-7E97-4F7E-89D7-F742B6D93267}">
          <x14:formula1>
            <xm:f>Tabelle_WiE!$A$4:$A$58</xm:f>
          </x14:formula1>
          <xm:sqref>N1:O1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7379-0EBA-4CEC-93EE-E8DDE4496A43}">
  <dimension ref="A1:AQ166"/>
  <sheetViews>
    <sheetView topLeftCell="A13"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2068</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Cunistr. 10-32</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96</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289</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679</v>
      </c>
      <c r="AL4" s="100">
        <f>VLOOKUP($N$1,[2]Clustertabelle_feste_Werte_korr!$I$11:$FZ$220,108,FALSE)</f>
        <v>0</v>
      </c>
      <c r="AM4" s="107">
        <f>VLOOKUP($N$1,[2]Clustertabelle_feste_Werte_korr!$I$11:$FZ$220,87,FALSE)</f>
        <v>0</v>
      </c>
      <c r="AN4" s="100">
        <f>VLOOKUP($N$1,[2]Clustertabelle_feste_Werte_korr!$I$11:$FZ$220,88,FALSE)</f>
        <v>305.85000000000002</v>
      </c>
      <c r="AP4" s="99"/>
      <c r="AQ4" s="96"/>
    </row>
    <row r="5" spans="1:43" ht="14.85" customHeight="1" x14ac:dyDescent="0.25">
      <c r="B5" s="40"/>
      <c r="C5" s="43"/>
      <c r="J5" s="38" t="s">
        <v>274</v>
      </c>
      <c r="N5" s="59">
        <f>VLOOKUP($N$1,[1]Clustertabelle_feste_Werte_korr!$I$11:$FZ$220,36,FALSE)</f>
        <v>4</v>
      </c>
      <c r="AM5" s="39"/>
    </row>
    <row r="6" spans="1:43" ht="14.85" customHeight="1" x14ac:dyDescent="0.25">
      <c r="B6" s="40"/>
      <c r="C6" s="43" t="s">
        <v>262</v>
      </c>
      <c r="J6" s="38" t="s">
        <v>275</v>
      </c>
      <c r="N6" s="59">
        <f>VLOOKUP($N$1,[1]Clustertabelle_feste_Werte_korr!$I$11:$FZ$220,37,FALSE)</f>
        <v>12</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3.1"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tAhLdp7F3+LD2wdfBRrKD4pc/B1wSmJq+17C2vQ1FtFB/jgq2mj96bAydRqBDoeWoZ86gWZkclFnLVcy2CWx+w==" saltValue="gkn6eJHiWjKWAkhnZ+fodw=="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DF25DE72-89BC-45E1-93D5-9D654E575ABB}">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651356E-3289-40FD-8F71-81C15F66248E}">
          <x14:formula1>
            <xm:f>Datenquelle!$I$1:$S$1</xm:f>
          </x14:formula1>
          <xm:sqref>AG29 Y25 Y31 AG31 AG27 I25 M25 Q25 U25 I27 I29 M27 Q27 Y27 AC25 AC27 AC29 U27 M29 Q29 U29 Y29 AC31 I31 M31 Q31 U31 AG25</xm:sqref>
        </x14:dataValidation>
        <x14:dataValidation type="list" allowBlank="1" showInputMessage="1" showErrorMessage="1" xr:uid="{85647378-69EA-425F-B695-1FDDCAF54047}">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A7B06525-BE14-4EB0-8476-18EFB061A36F}">
          <x14:formula1>
            <xm:f>Tabelle_WiE!$A$4:$A$58</xm:f>
          </x14:formula1>
          <xm:sqref>N1:O1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B7B6-49B7-415A-96FA-17B1544CB217}">
  <dimension ref="A1:AQ166"/>
  <sheetViews>
    <sheetView topLeftCell="A13" workbookViewId="0">
      <selection activeCell="AM25" activeCellId="4" sqref="AM36 AM31 AM27 AM29 AM25"/>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2069</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Blankenfelder Str. 98-102</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34</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136</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128</v>
      </c>
      <c r="AL4" s="100">
        <f>VLOOKUP($N$1,[2]Clustertabelle_feste_Werte_korr!$I$11:$FZ$220,108,FALSE)</f>
        <v>0</v>
      </c>
      <c r="AM4" s="107">
        <f>VLOOKUP($N$1,[2]Clustertabelle_feste_Werte_korr!$I$11:$FZ$220,87,FALSE)</f>
        <v>0</v>
      </c>
      <c r="AN4" s="100">
        <f>VLOOKUP($N$1,[2]Clustertabelle_feste_Werte_korr!$I$11:$FZ$220,88,FALSE)</f>
        <v>28.256</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3</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0.1"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U30GkUMS/nmDWeKLPYxFmJWWoeDp57enuxYkgs6dlyiciU6jcvdsIhnwCFDjmdBZVzuPJctW0S9D7G2LycYQHw==" saltValue="1hWZ5FhxRPKMUJbaU4SIlw==" spinCount="100000" sheet="1" objects="1" scenarios="1"/>
  <protectedRanges>
    <protectedRange sqref="AM36 AM31 AM27 AM29 AM25"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5B434166-EFAA-4543-BB71-39FB14DF8FA8}">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6A1B46F-DD75-4F54-BDEA-82C7B0FF3007}">
          <x14:formula1>
            <xm:f>Datenquelle!$I$1:$S$1</xm:f>
          </x14:formula1>
          <xm:sqref>AG29 Y25 Y31 AG31 AG27 I25 M25 Q25 U25 I27 I29 M27 Q27 Y27 AC25 AC27 AC29 U27 M29 Q29 U29 Y29 AC31 I31 M31 Q31 U31 AG25</xm:sqref>
        </x14:dataValidation>
        <x14:dataValidation type="list" allowBlank="1" showInputMessage="1" showErrorMessage="1" xr:uid="{8B37762E-B9BE-405F-BFF3-B2C51D559295}">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F8EF5802-0A51-45CC-949B-5AD349A7BC2E}">
          <x14:formula1>
            <xm:f>Tabelle_WiE!$A$4:$A$58</xm:f>
          </x14:formula1>
          <xm:sqref>N1:O1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C0C82-75A4-4301-8EF2-7316CE6D4B33}">
  <dimension ref="A1:AQ166"/>
  <sheetViews>
    <sheetView topLeftCell="A16"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2070</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Aubertstr. 3-7</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60</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53</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179</v>
      </c>
      <c r="AL4" s="100">
        <f>VLOOKUP($N$1,[2]Clustertabelle_feste_Werte_korr!$I$11:$FZ$220,108,FALSE)</f>
        <v>0</v>
      </c>
      <c r="AM4" s="107">
        <f>VLOOKUP($N$1,[2]Clustertabelle_feste_Werte_korr!$I$11:$FZ$220,87,FALSE)</f>
        <v>0</v>
      </c>
      <c r="AN4" s="100">
        <f>VLOOKUP($N$1,[2]Clustertabelle_feste_Werte_korr!$I$11:$FZ$220,88,FALSE)</f>
        <v>35.295999999999999</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3</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0.1"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vtDyD6wytRap6i8d6o6SgN2oqF/L1HNOq7njtIpE5B1uuIRo2iV6w5r83AwLLwZtqtXONHShe93QowbLIYsVnA==" saltValue="j2fkxJlsnYLKZLn0jiBtWA==" spinCount="100000" sheet="1" objects="1" scenarios="1"/>
  <protectedRanges>
    <protectedRange sqref="AM25 AM27 AM29 AM31 AM36" name="Bereich1"/>
  </protectedRanges>
  <mergeCells count="107">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28:L28"/>
    <mergeCell ref="M28:P28"/>
    <mergeCell ref="Q28:T28"/>
    <mergeCell ref="U28:X28"/>
    <mergeCell ref="Y28:AB28"/>
    <mergeCell ref="AC28:AF28"/>
    <mergeCell ref="AG28:AJ28"/>
    <mergeCell ref="C29:F29"/>
    <mergeCell ref="K29:L29"/>
    <mergeCell ref="O29:P29"/>
    <mergeCell ref="S29:T29"/>
    <mergeCell ref="W29:X29"/>
    <mergeCell ref="AA29:AB29"/>
    <mergeCell ref="AE29:AF29"/>
    <mergeCell ref="AI29:AJ29"/>
    <mergeCell ref="AC26:AF26"/>
    <mergeCell ref="AG26:AJ26"/>
    <mergeCell ref="C27:F27"/>
    <mergeCell ref="K27:L27"/>
    <mergeCell ref="O27:P27"/>
    <mergeCell ref="S27:T27"/>
    <mergeCell ref="W27:X27"/>
    <mergeCell ref="AA27:AB27"/>
    <mergeCell ref="AE27:AF27"/>
    <mergeCell ref="AI27:AJ27"/>
    <mergeCell ref="I26:L26"/>
    <mergeCell ref="M26:P26"/>
    <mergeCell ref="Q26:T26"/>
    <mergeCell ref="U26:X26"/>
    <mergeCell ref="Y26:AB26"/>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U24:X24"/>
    <mergeCell ref="Y24:AB24"/>
    <mergeCell ref="C25:F25"/>
    <mergeCell ref="K25:L25"/>
    <mergeCell ref="O25:P25"/>
    <mergeCell ref="S25:T25"/>
    <mergeCell ref="W25:X25"/>
    <mergeCell ref="AA25:AB25"/>
    <mergeCell ref="AK14:AK20"/>
    <mergeCell ref="AC24:AF24"/>
    <mergeCell ref="AG24:AJ24"/>
    <mergeCell ref="AE25:AF25"/>
    <mergeCell ref="AI25:AJ25"/>
    <mergeCell ref="I30:L30"/>
    <mergeCell ref="M30:P30"/>
    <mergeCell ref="Q30:T30"/>
    <mergeCell ref="I33:L33"/>
    <mergeCell ref="M33:P33"/>
    <mergeCell ref="Q33:T33"/>
    <mergeCell ref="U33:X33"/>
    <mergeCell ref="Y33:AB33"/>
    <mergeCell ref="AC33:AF33"/>
    <mergeCell ref="AG33:AJ33"/>
    <mergeCell ref="I32:L32"/>
    <mergeCell ref="M32:P32"/>
    <mergeCell ref="Q32:T32"/>
    <mergeCell ref="U32:X32"/>
    <mergeCell ref="Y32:AB32"/>
    <mergeCell ref="AC32:AF32"/>
    <mergeCell ref="AG32:AJ32"/>
    <mergeCell ref="I24:L24"/>
    <mergeCell ref="M24:P24"/>
    <mergeCell ref="Q24:T24"/>
  </mergeCells>
  <dataValidations count="1">
    <dataValidation type="list" allowBlank="1" showInputMessage="1" showErrorMessage="1" sqref="AH29 Z25 V31 AD31 AH27 J25 N25 R25 V25 J27 J29 N27 R27 Z27 AD25 AD27 AD29 V27 N29 R29 V29 Z29 AH31 Z31 J31 AH25 N31 R31" xr:uid="{59AC2CDC-5266-4526-8E3D-F239047CD0A4}">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4849FE2-A730-46E9-A2DD-D558A7ED4F26}">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9573732F-AA8D-43C7-A40C-130C36150B11}">
          <x14:formula1>
            <xm:f>Datenquelle!$I$1:$S$1</xm:f>
          </x14:formula1>
          <xm:sqref>AG29 Y25 Y31 AG31 AG27 I25 M25 Q25 U25 I27 I29 M27 Q27 Y27 AC25 AC27 AC29 U27 M29 Q29 U29 Y29 AC31 I31 M31 Q31 U31 AG25</xm:sqref>
        </x14:dataValidation>
        <x14:dataValidation type="list" allowBlank="1" showInputMessage="1" showErrorMessage="1" xr:uid="{84CC2413-F91E-48E0-9EA2-87FD4ACEAA03}">
          <x14:formula1>
            <xm:f>Tabelle_WiE!$A$4:$A$58</xm:f>
          </x14:formula1>
          <xm:sqref>N1:O1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D7B5-CE9E-4558-92EB-189F3F7F22C2}">
  <dimension ref="A1:AQ166"/>
  <sheetViews>
    <sheetView topLeftCell="A22" zoomScaleNormal="100"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2071</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Aubertstr. 35-39</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56</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46</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0</v>
      </c>
      <c r="AJ4" s="100">
        <f>VLOOKUP($N$1,[2]Clustertabelle_feste_Werte_korr!$I$11:$FZ$220,106,FALSE)</f>
        <v>0</v>
      </c>
      <c r="AK4" s="100">
        <f>VLOOKUP($N$1,[2]Clustertabelle_feste_Werte_korr!$I$11:$FZ$220,107,FALSE)</f>
        <v>178</v>
      </c>
      <c r="AL4" s="100">
        <f>VLOOKUP($N$1,[2]Clustertabelle_feste_Werte_korr!$I$11:$FZ$220,108,FALSE)</f>
        <v>0</v>
      </c>
      <c r="AM4" s="107">
        <f>VLOOKUP($N$1,[2]Clustertabelle_feste_Werte_korr!$I$11:$FZ$220,87,FALSE)</f>
        <v>0</v>
      </c>
      <c r="AN4" s="100">
        <f>VLOOKUP($N$1,[2]Clustertabelle_feste_Werte_korr!$I$11:$FZ$220,88,FALSE)</f>
        <v>37.799999999999997</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3</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0.1"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fkcRspK8ujFFjfyr1fL/gCriiz231+jCr74BH1IudjBcmci8OSq0K9BmdpJdsIc7v0DfNDOQa8E/JqZ4X13Tgw==" saltValue="dZ51K7xZbJTCz0hX6xL+Ww==" spinCount="100000" sheet="1" objects="1" scenarios="1"/>
  <protectedRanges>
    <protectedRange sqref="AM25 AM27 AM29 AM31 AM36" name="Bereich1"/>
  </protectedRanges>
  <mergeCells count="107">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28:L28"/>
    <mergeCell ref="M28:P28"/>
    <mergeCell ref="Q28:T28"/>
    <mergeCell ref="U28:X28"/>
    <mergeCell ref="Y28:AB28"/>
    <mergeCell ref="AC28:AF28"/>
    <mergeCell ref="AG28:AJ28"/>
    <mergeCell ref="C29:F29"/>
    <mergeCell ref="K29:L29"/>
    <mergeCell ref="O29:P29"/>
    <mergeCell ref="S29:T29"/>
    <mergeCell ref="W29:X29"/>
    <mergeCell ref="AA29:AB29"/>
    <mergeCell ref="AE29:AF29"/>
    <mergeCell ref="AI29:AJ29"/>
    <mergeCell ref="AC26:AF26"/>
    <mergeCell ref="AG26:AJ26"/>
    <mergeCell ref="C27:F27"/>
    <mergeCell ref="K27:L27"/>
    <mergeCell ref="O27:P27"/>
    <mergeCell ref="S27:T27"/>
    <mergeCell ref="W27:X27"/>
    <mergeCell ref="AA27:AB27"/>
    <mergeCell ref="AE27:AF27"/>
    <mergeCell ref="AI27:AJ27"/>
    <mergeCell ref="I26:L26"/>
    <mergeCell ref="M26:P26"/>
    <mergeCell ref="Q26:T26"/>
    <mergeCell ref="U26:X26"/>
    <mergeCell ref="Y26:AB26"/>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U24:X24"/>
    <mergeCell ref="Y24:AB24"/>
    <mergeCell ref="C25:F25"/>
    <mergeCell ref="K25:L25"/>
    <mergeCell ref="O25:P25"/>
    <mergeCell ref="S25:T25"/>
    <mergeCell ref="W25:X25"/>
    <mergeCell ref="AA25:AB25"/>
    <mergeCell ref="AK14:AK20"/>
    <mergeCell ref="AC24:AF24"/>
    <mergeCell ref="AG24:AJ24"/>
    <mergeCell ref="AE25:AF25"/>
    <mergeCell ref="AI25:AJ25"/>
    <mergeCell ref="I30:L30"/>
    <mergeCell ref="M30:P30"/>
    <mergeCell ref="Q30:T30"/>
    <mergeCell ref="I33:L33"/>
    <mergeCell ref="M33:P33"/>
    <mergeCell ref="Q33:T33"/>
    <mergeCell ref="U33:X33"/>
    <mergeCell ref="Y33:AB33"/>
    <mergeCell ref="AC33:AF33"/>
    <mergeCell ref="AG33:AJ33"/>
    <mergeCell ref="I32:L32"/>
    <mergeCell ref="M32:P32"/>
    <mergeCell ref="Q32:T32"/>
    <mergeCell ref="U32:X32"/>
    <mergeCell ref="Y32:AB32"/>
    <mergeCell ref="AC32:AF32"/>
    <mergeCell ref="AG32:AJ32"/>
    <mergeCell ref="I24:L24"/>
    <mergeCell ref="M24:P24"/>
    <mergeCell ref="Q24:T24"/>
  </mergeCells>
  <dataValidations count="1">
    <dataValidation type="list" allowBlank="1" showInputMessage="1" showErrorMessage="1" sqref="AH29 Z25 V31 AD31 AH27 J25 N25 R25 V25 J27 J29 N27 R27 Z27 AD25 AD27 AD29 V27 N29 R29 V29 Z29 AH31 Z31 J31 AH25 N31 R31" xr:uid="{3E76DEC3-E0F3-45F3-849E-5D389BBBBC7E}">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CEA696E-90F9-421E-9476-C24D8618A394}">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14D40B3F-9328-4E00-B8C5-1344D3A31BFB}">
          <x14:formula1>
            <xm:f>Datenquelle!$I$1:$S$1</xm:f>
          </x14:formula1>
          <xm:sqref>AG29 Y25 Y31 AG31 AG27 I25 M25 Q25 U25 I27 I29 M27 Q27 Y27 AC25 AC27 AC29 U27 M29 Q29 U29 Y29 AC31 I31 M31 Q31 U31 AG25</xm:sqref>
        </x14:dataValidation>
        <x14:dataValidation type="list" allowBlank="1" showInputMessage="1" showErrorMessage="1" xr:uid="{BAF59A9E-FFD4-4769-AF3E-9338D853AFF9}">
          <x14:formula1>
            <xm:f>Tabelle_WiE!$A$4:$A$58</xm:f>
          </x14:formula1>
          <xm:sqref>N1:O1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1"/>
  <sheetViews>
    <sheetView workbookViewId="0"/>
  </sheetViews>
  <sheetFormatPr baseColWidth="10" defaultRowHeight="12.75" x14ac:dyDescent="0.2"/>
  <cols>
    <col min="1" max="1" width="28.7109375" bestFit="1" customWidth="1"/>
    <col min="2" max="2" width="5.85546875" bestFit="1" customWidth="1"/>
    <col min="3" max="3" width="9.28515625" bestFit="1" customWidth="1"/>
    <col min="4" max="4" width="9.85546875" bestFit="1" customWidth="1"/>
    <col min="5" max="5" width="37.85546875" bestFit="1" customWidth="1"/>
  </cols>
  <sheetData>
    <row r="1" spans="1:5" ht="15" x14ac:dyDescent="0.2">
      <c r="A1" s="32" t="s">
        <v>186</v>
      </c>
      <c r="B1" s="33" t="s">
        <v>187</v>
      </c>
      <c r="C1" s="34" t="s">
        <v>188</v>
      </c>
      <c r="D1" s="33" t="s">
        <v>189</v>
      </c>
      <c r="E1" s="32" t="s">
        <v>190</v>
      </c>
    </row>
    <row r="2" spans="1:5" ht="14.25" x14ac:dyDescent="0.2">
      <c r="A2" s="27" t="s">
        <v>191</v>
      </c>
      <c r="B2" s="28" t="s">
        <v>162</v>
      </c>
      <c r="C2" s="28">
        <v>3</v>
      </c>
      <c r="D2" s="28" t="s">
        <v>192</v>
      </c>
      <c r="E2" s="27" t="s">
        <v>193</v>
      </c>
    </row>
    <row r="3" spans="1:5" ht="14.25" x14ac:dyDescent="0.2">
      <c r="A3" s="27" t="s">
        <v>194</v>
      </c>
      <c r="B3" s="28" t="s">
        <v>195</v>
      </c>
      <c r="C3" s="28">
        <v>1</v>
      </c>
      <c r="D3" s="28" t="s">
        <v>196</v>
      </c>
      <c r="E3" s="27" t="s">
        <v>197</v>
      </c>
    </row>
    <row r="4" spans="1:5" ht="14.25" x14ac:dyDescent="0.2">
      <c r="A4" s="27" t="s">
        <v>198</v>
      </c>
      <c r="B4" s="28" t="s">
        <v>164</v>
      </c>
      <c r="C4" s="28">
        <v>1</v>
      </c>
      <c r="D4" s="28" t="s">
        <v>199</v>
      </c>
      <c r="E4" s="27" t="s">
        <v>200</v>
      </c>
    </row>
    <row r="5" spans="1:5" ht="14.25" x14ac:dyDescent="0.2">
      <c r="A5" s="27" t="s">
        <v>201</v>
      </c>
      <c r="B5" s="28" t="s">
        <v>165</v>
      </c>
      <c r="C5" s="28">
        <v>2</v>
      </c>
      <c r="D5" s="28" t="s">
        <v>202</v>
      </c>
      <c r="E5" s="27" t="s">
        <v>203</v>
      </c>
    </row>
    <row r="6" spans="1:5" ht="14.25" x14ac:dyDescent="0.2">
      <c r="A6" s="27" t="s">
        <v>204</v>
      </c>
      <c r="B6" s="28" t="s">
        <v>166</v>
      </c>
      <c r="C6" s="28">
        <v>1</v>
      </c>
      <c r="D6" s="28" t="s">
        <v>205</v>
      </c>
      <c r="E6" s="27" t="s">
        <v>206</v>
      </c>
    </row>
    <row r="7" spans="1:5" ht="14.25" x14ac:dyDescent="0.2">
      <c r="A7" s="27"/>
      <c r="B7" s="28"/>
      <c r="C7" s="28"/>
      <c r="D7" s="28"/>
      <c r="E7" s="27"/>
    </row>
    <row r="8" spans="1:5" ht="14.25" x14ac:dyDescent="0.2">
      <c r="A8" s="29" t="s">
        <v>207</v>
      </c>
      <c r="B8" s="28"/>
      <c r="C8" s="28"/>
      <c r="D8" s="28"/>
      <c r="E8" s="27"/>
    </row>
    <row r="9" spans="1:5" ht="14.25" x14ac:dyDescent="0.2">
      <c r="A9" s="27" t="s">
        <v>208</v>
      </c>
      <c r="B9" s="28" t="s">
        <v>167</v>
      </c>
      <c r="C9" s="28">
        <v>1</v>
      </c>
      <c r="D9" s="28" t="s">
        <v>209</v>
      </c>
      <c r="E9" s="27" t="s">
        <v>210</v>
      </c>
    </row>
    <row r="10" spans="1:5" ht="14.25" x14ac:dyDescent="0.2">
      <c r="A10" s="27" t="s">
        <v>211</v>
      </c>
      <c r="B10" s="28" t="s">
        <v>168</v>
      </c>
      <c r="C10" s="28">
        <v>2</v>
      </c>
      <c r="D10" s="30" t="s">
        <v>212</v>
      </c>
      <c r="E10" s="27" t="s">
        <v>213</v>
      </c>
    </row>
    <row r="11" spans="1:5" ht="14.25" x14ac:dyDescent="0.2">
      <c r="A11" s="27" t="s">
        <v>214</v>
      </c>
      <c r="B11" s="28" t="s">
        <v>169</v>
      </c>
      <c r="C11" s="28">
        <v>2</v>
      </c>
      <c r="D11" s="30" t="s">
        <v>215</v>
      </c>
      <c r="E11" s="27" t="s">
        <v>216</v>
      </c>
    </row>
    <row r="12" spans="1:5" ht="14.25" x14ac:dyDescent="0.2">
      <c r="A12" s="27" t="s">
        <v>217</v>
      </c>
      <c r="B12" s="28" t="s">
        <v>169</v>
      </c>
      <c r="C12" s="28">
        <v>2</v>
      </c>
      <c r="D12" s="30" t="s">
        <v>218</v>
      </c>
      <c r="E12" s="27" t="s">
        <v>219</v>
      </c>
    </row>
    <row r="13" spans="1:5" ht="14.25" x14ac:dyDescent="0.2">
      <c r="A13" s="27" t="s">
        <v>220</v>
      </c>
      <c r="B13" s="28" t="s">
        <v>171</v>
      </c>
      <c r="C13" s="28">
        <v>2</v>
      </c>
      <c r="D13" s="30" t="s">
        <v>221</v>
      </c>
      <c r="E13" s="27" t="s">
        <v>222</v>
      </c>
    </row>
    <row r="14" spans="1:5" ht="14.25" x14ac:dyDescent="0.2">
      <c r="A14" s="27" t="s">
        <v>223</v>
      </c>
      <c r="B14" s="28"/>
      <c r="C14" s="28"/>
      <c r="D14" s="30" t="s">
        <v>224</v>
      </c>
      <c r="E14" s="27" t="s">
        <v>225</v>
      </c>
    </row>
    <row r="15" spans="1:5" ht="14.25" x14ac:dyDescent="0.2">
      <c r="A15" s="27"/>
      <c r="B15" s="28"/>
      <c r="C15" s="28"/>
      <c r="D15" s="28"/>
      <c r="E15" s="27"/>
    </row>
    <row r="16" spans="1:5" ht="15" x14ac:dyDescent="0.25">
      <c r="A16" s="31" t="s">
        <v>226</v>
      </c>
      <c r="B16" s="27"/>
      <c r="C16" s="28"/>
      <c r="D16" s="28"/>
      <c r="E16" s="27"/>
    </row>
    <row r="17" spans="1:5" ht="14.25" x14ac:dyDescent="0.2">
      <c r="A17" s="27" t="s">
        <v>227</v>
      </c>
      <c r="B17" s="28" t="s">
        <v>175</v>
      </c>
      <c r="C17" s="28">
        <v>0.5</v>
      </c>
      <c r="D17" s="28" t="s">
        <v>228</v>
      </c>
      <c r="E17" s="27" t="s">
        <v>229</v>
      </c>
    </row>
    <row r="18" spans="1:5" ht="14.25" x14ac:dyDescent="0.2">
      <c r="A18" s="27" t="s">
        <v>230</v>
      </c>
      <c r="B18" s="28" t="s">
        <v>175</v>
      </c>
      <c r="C18" s="28">
        <v>1</v>
      </c>
      <c r="D18" s="28" t="s">
        <v>231</v>
      </c>
      <c r="E18" s="27" t="s">
        <v>232</v>
      </c>
    </row>
    <row r="19" spans="1:5" ht="14.25" x14ac:dyDescent="0.2">
      <c r="A19" s="27" t="s">
        <v>230</v>
      </c>
      <c r="B19" s="28" t="s">
        <v>175</v>
      </c>
      <c r="C19" s="28">
        <v>24</v>
      </c>
      <c r="D19" s="28" t="s">
        <v>233</v>
      </c>
      <c r="E19" s="27" t="s">
        <v>234</v>
      </c>
    </row>
    <row r="20" spans="1:5" ht="14.25" x14ac:dyDescent="0.2">
      <c r="A20" s="27" t="s">
        <v>230</v>
      </c>
      <c r="B20" s="28" t="s">
        <v>175</v>
      </c>
      <c r="C20" s="28">
        <v>48</v>
      </c>
      <c r="D20" s="28" t="s">
        <v>235</v>
      </c>
      <c r="E20" s="27" t="s">
        <v>236</v>
      </c>
    </row>
    <row r="21" spans="1:5" ht="14.25" x14ac:dyDescent="0.2">
      <c r="A21" s="27" t="s">
        <v>230</v>
      </c>
      <c r="B21" s="28" t="s">
        <v>175</v>
      </c>
      <c r="C21" s="28">
        <v>72</v>
      </c>
      <c r="D21" s="28" t="s">
        <v>237</v>
      </c>
      <c r="E21" s="27" t="s">
        <v>238</v>
      </c>
    </row>
    <row r="22" spans="1:5" ht="14.25" x14ac:dyDescent="0.2">
      <c r="A22" s="27"/>
      <c r="B22" s="28"/>
      <c r="C22" s="28"/>
      <c r="D22" s="28"/>
      <c r="E22" s="27"/>
    </row>
    <row r="23" spans="1:5" ht="15" x14ac:dyDescent="0.25">
      <c r="A23" s="31" t="s">
        <v>239</v>
      </c>
      <c r="B23" s="28"/>
      <c r="C23" s="28"/>
      <c r="D23" s="28"/>
      <c r="E23" s="27"/>
    </row>
    <row r="24" spans="1:5" ht="14.25" x14ac:dyDescent="0.2">
      <c r="A24" s="27" t="s">
        <v>240</v>
      </c>
      <c r="B24" s="28" t="s">
        <v>174</v>
      </c>
      <c r="C24" s="28">
        <v>1</v>
      </c>
      <c r="D24" s="28" t="s">
        <v>241</v>
      </c>
      <c r="E24" s="27" t="s">
        <v>232</v>
      </c>
    </row>
    <row r="25" spans="1:5" ht="14.25" x14ac:dyDescent="0.2">
      <c r="A25" s="27" t="s">
        <v>240</v>
      </c>
      <c r="B25" s="28" t="s">
        <v>174</v>
      </c>
      <c r="C25" s="28">
        <v>24</v>
      </c>
      <c r="D25" s="28" t="s">
        <v>242</v>
      </c>
      <c r="E25" s="27" t="s">
        <v>234</v>
      </c>
    </row>
    <row r="26" spans="1:5" ht="14.25" x14ac:dyDescent="0.2">
      <c r="A26" s="27" t="s">
        <v>240</v>
      </c>
      <c r="B26" s="28" t="s">
        <v>174</v>
      </c>
      <c r="C26" s="28">
        <v>48</v>
      </c>
      <c r="D26" s="28" t="s">
        <v>243</v>
      </c>
      <c r="E26" s="27" t="s">
        <v>236</v>
      </c>
    </row>
    <row r="27" spans="1:5" ht="14.25" x14ac:dyDescent="0.2">
      <c r="A27" s="27" t="s">
        <v>240</v>
      </c>
      <c r="B27" s="28" t="s">
        <v>174</v>
      </c>
      <c r="C27" s="28">
        <v>72</v>
      </c>
      <c r="D27" s="28" t="s">
        <v>244</v>
      </c>
      <c r="E27" s="27" t="s">
        <v>238</v>
      </c>
    </row>
    <row r="28" spans="1:5" ht="14.25" x14ac:dyDescent="0.2">
      <c r="A28" s="27"/>
      <c r="B28" s="28"/>
      <c r="C28" s="28"/>
      <c r="D28" s="28"/>
      <c r="E28" s="27"/>
    </row>
    <row r="29" spans="1:5" ht="14.25" x14ac:dyDescent="0.2">
      <c r="A29" s="27" t="s">
        <v>245</v>
      </c>
      <c r="B29" s="28" t="s">
        <v>246</v>
      </c>
      <c r="C29" s="28"/>
      <c r="D29" s="28" t="s">
        <v>246</v>
      </c>
      <c r="E29" s="27" t="s">
        <v>245</v>
      </c>
    </row>
    <row r="31" spans="1:5" x14ac:dyDescent="0.2">
      <c r="A31" s="16" t="s">
        <v>247</v>
      </c>
    </row>
  </sheetData>
  <pageMargins left="0.6" right="0.6"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0"/>
  <sheetViews>
    <sheetView showGridLines="0" workbookViewId="0">
      <pane ySplit="1" topLeftCell="A2" activePane="bottomLeft" state="frozen"/>
      <selection pane="bottomLeft" activeCell="S9" sqref="S9"/>
    </sheetView>
  </sheetViews>
  <sheetFormatPr baseColWidth="10" defaultRowHeight="12.75" x14ac:dyDescent="0.2"/>
  <cols>
    <col min="1" max="1" width="5" bestFit="1" customWidth="1"/>
    <col min="2" max="2" width="5.140625" bestFit="1" customWidth="1"/>
    <col min="3" max="3" width="6" bestFit="1" customWidth="1"/>
    <col min="4" max="4" width="5.7109375" bestFit="1" customWidth="1"/>
    <col min="5" max="5" width="47.140625" bestFit="1" customWidth="1"/>
    <col min="6" max="6" width="7.85546875" bestFit="1" customWidth="1"/>
    <col min="7" max="7" width="17.7109375" bestFit="1" customWidth="1"/>
    <col min="9" max="9" width="4.28515625" customWidth="1"/>
    <col min="10" max="10" width="5.42578125" customWidth="1"/>
    <col min="11" max="11" width="4.7109375" customWidth="1"/>
    <col min="12" max="12" width="5" customWidth="1"/>
    <col min="13" max="13" width="4.28515625" customWidth="1"/>
    <col min="14" max="14" width="4.5703125" customWidth="1"/>
    <col min="15" max="15" width="5.140625" customWidth="1"/>
    <col min="16" max="16" width="5.7109375" customWidth="1"/>
    <col min="17" max="17" width="6.28515625" customWidth="1"/>
    <col min="18" max="18" width="6.42578125" customWidth="1"/>
    <col min="19" max="20" width="4.42578125" customWidth="1"/>
  </cols>
  <sheetData>
    <row r="1" spans="1:20" x14ac:dyDescent="0.2">
      <c r="A1" s="1" t="s">
        <v>0</v>
      </c>
      <c r="B1" s="2" t="s">
        <v>1</v>
      </c>
      <c r="C1" s="2" t="s">
        <v>2</v>
      </c>
      <c r="D1" s="2" t="s">
        <v>3</v>
      </c>
      <c r="E1" s="2" t="s">
        <v>4</v>
      </c>
      <c r="F1" s="2" t="s">
        <v>5</v>
      </c>
      <c r="G1" s="2" t="s">
        <v>6</v>
      </c>
      <c r="I1" s="13" t="s">
        <v>162</v>
      </c>
      <c r="J1" s="13" t="s">
        <v>163</v>
      </c>
      <c r="K1" t="s">
        <v>164</v>
      </c>
      <c r="L1" t="s">
        <v>165</v>
      </c>
      <c r="M1" t="s">
        <v>166</v>
      </c>
      <c r="N1" t="s">
        <v>167</v>
      </c>
      <c r="O1" t="s">
        <v>168</v>
      </c>
      <c r="P1" t="s">
        <v>169</v>
      </c>
      <c r="Q1" t="s">
        <v>170</v>
      </c>
      <c r="R1" t="s">
        <v>171</v>
      </c>
      <c r="S1" t="s">
        <v>175</v>
      </c>
      <c r="T1" t="s">
        <v>174</v>
      </c>
    </row>
    <row r="2" spans="1:20" x14ac:dyDescent="0.2">
      <c r="A2" s="3">
        <v>202</v>
      </c>
      <c r="B2" s="4">
        <v>3023</v>
      </c>
      <c r="C2" s="5" t="s">
        <v>7</v>
      </c>
      <c r="D2" s="6" t="s">
        <v>8</v>
      </c>
      <c r="E2" s="6" t="s">
        <v>9</v>
      </c>
      <c r="F2" s="7" t="s">
        <v>10</v>
      </c>
      <c r="G2" s="8" t="s">
        <v>11</v>
      </c>
      <c r="I2" s="18">
        <v>1</v>
      </c>
      <c r="J2" s="18">
        <v>1</v>
      </c>
      <c r="K2" s="18">
        <v>1</v>
      </c>
      <c r="L2" s="18">
        <v>1</v>
      </c>
      <c r="M2" s="18">
        <v>1</v>
      </c>
      <c r="N2" s="18">
        <v>1</v>
      </c>
      <c r="O2" s="18">
        <v>1</v>
      </c>
      <c r="P2" s="18">
        <v>1</v>
      </c>
      <c r="Q2" s="18">
        <v>1</v>
      </c>
      <c r="R2" s="18">
        <v>1</v>
      </c>
      <c r="S2" s="18">
        <v>0.5</v>
      </c>
      <c r="T2" s="18">
        <v>0.5</v>
      </c>
    </row>
    <row r="3" spans="1:20" x14ac:dyDescent="0.2">
      <c r="A3" s="3">
        <v>210</v>
      </c>
      <c r="B3" s="4">
        <v>3015</v>
      </c>
      <c r="C3" s="5" t="s">
        <v>12</v>
      </c>
      <c r="D3" s="6" t="s">
        <v>8</v>
      </c>
      <c r="E3" s="6" t="s">
        <v>13</v>
      </c>
      <c r="F3" s="7" t="s">
        <v>10</v>
      </c>
      <c r="G3" s="8" t="s">
        <v>14</v>
      </c>
      <c r="I3" s="18">
        <v>3</v>
      </c>
      <c r="J3" s="18"/>
      <c r="K3" s="18">
        <v>2</v>
      </c>
      <c r="L3" s="18">
        <v>2</v>
      </c>
      <c r="M3" s="18">
        <v>2</v>
      </c>
      <c r="N3" s="18">
        <v>2</v>
      </c>
      <c r="O3" s="18">
        <v>2</v>
      </c>
      <c r="P3" s="18">
        <v>2</v>
      </c>
      <c r="Q3" s="18">
        <v>2</v>
      </c>
      <c r="R3" s="18">
        <v>2</v>
      </c>
      <c r="S3" s="18">
        <v>1</v>
      </c>
      <c r="T3" s="18">
        <v>1</v>
      </c>
    </row>
    <row r="4" spans="1:20" x14ac:dyDescent="0.2">
      <c r="A4" s="9">
        <v>2000</v>
      </c>
      <c r="B4" s="10">
        <v>7018</v>
      </c>
      <c r="C4" s="5" t="s">
        <v>15</v>
      </c>
      <c r="D4" s="6" t="s">
        <v>8</v>
      </c>
      <c r="E4" s="6" t="s">
        <v>16</v>
      </c>
      <c r="F4" s="7" t="s">
        <v>17</v>
      </c>
      <c r="G4" s="8" t="s">
        <v>18</v>
      </c>
      <c r="I4" s="18"/>
      <c r="J4" s="18"/>
      <c r="K4" s="18">
        <v>3</v>
      </c>
      <c r="L4" s="18">
        <v>3</v>
      </c>
      <c r="M4" s="18">
        <v>3</v>
      </c>
      <c r="N4" s="18">
        <v>3</v>
      </c>
      <c r="O4" s="18">
        <v>3</v>
      </c>
      <c r="P4" s="18">
        <v>3</v>
      </c>
      <c r="Q4" s="18">
        <v>3</v>
      </c>
      <c r="R4" s="18">
        <v>3</v>
      </c>
      <c r="S4" s="18">
        <v>12</v>
      </c>
      <c r="T4" s="18">
        <v>12</v>
      </c>
    </row>
    <row r="5" spans="1:20" x14ac:dyDescent="0.2">
      <c r="A5" s="9">
        <v>2001</v>
      </c>
      <c r="B5" s="10">
        <v>7019</v>
      </c>
      <c r="C5" s="5" t="s">
        <v>15</v>
      </c>
      <c r="D5" s="6" t="s">
        <v>8</v>
      </c>
      <c r="E5" s="6" t="s">
        <v>19</v>
      </c>
      <c r="F5" s="7" t="s">
        <v>17</v>
      </c>
      <c r="G5" s="8" t="s">
        <v>18</v>
      </c>
      <c r="I5" s="18"/>
      <c r="J5" s="18"/>
      <c r="K5" s="18"/>
      <c r="L5" s="18">
        <v>4</v>
      </c>
      <c r="M5" s="18">
        <v>4</v>
      </c>
      <c r="N5" s="18"/>
      <c r="O5" s="18"/>
      <c r="P5" s="18"/>
      <c r="Q5" s="18"/>
      <c r="R5" s="18"/>
      <c r="S5" s="18">
        <v>24</v>
      </c>
      <c r="T5" s="18">
        <v>24</v>
      </c>
    </row>
    <row r="6" spans="1:20" x14ac:dyDescent="0.2">
      <c r="A6" s="9">
        <v>2002</v>
      </c>
      <c r="B6" s="10">
        <v>7020</v>
      </c>
      <c r="C6" s="5" t="s">
        <v>15</v>
      </c>
      <c r="D6" s="6" t="s">
        <v>8</v>
      </c>
      <c r="E6" s="6" t="s">
        <v>20</v>
      </c>
      <c r="F6" s="7" t="s">
        <v>17</v>
      </c>
      <c r="G6" s="8" t="s">
        <v>18</v>
      </c>
      <c r="I6" s="18"/>
      <c r="J6" s="18"/>
      <c r="K6" s="18"/>
      <c r="L6" s="18">
        <v>5</v>
      </c>
      <c r="M6" s="18"/>
      <c r="N6" s="18"/>
      <c r="O6" s="18"/>
      <c r="P6" s="18"/>
      <c r="Q6" s="18"/>
      <c r="R6" s="18"/>
      <c r="S6" s="18">
        <v>48</v>
      </c>
      <c r="T6" s="18">
        <v>48</v>
      </c>
    </row>
    <row r="7" spans="1:20" x14ac:dyDescent="0.2">
      <c r="A7" s="9">
        <v>2003</v>
      </c>
      <c r="B7" s="10">
        <v>7021</v>
      </c>
      <c r="C7" s="5" t="s">
        <v>15</v>
      </c>
      <c r="D7" s="6" t="s">
        <v>8</v>
      </c>
      <c r="E7" s="6" t="s">
        <v>21</v>
      </c>
      <c r="F7" s="7" t="s">
        <v>17</v>
      </c>
      <c r="G7" s="8" t="s">
        <v>18</v>
      </c>
      <c r="I7" s="18"/>
      <c r="J7" s="18"/>
      <c r="K7" s="18"/>
      <c r="L7" s="18">
        <v>6</v>
      </c>
      <c r="M7" s="18"/>
      <c r="N7" s="18"/>
      <c r="O7" s="18"/>
      <c r="P7" s="18"/>
      <c r="Q7" s="18"/>
      <c r="R7" s="18"/>
      <c r="S7" s="18">
        <v>72</v>
      </c>
      <c r="T7" s="18">
        <v>72</v>
      </c>
    </row>
    <row r="8" spans="1:20" x14ac:dyDescent="0.2">
      <c r="A8" s="9">
        <v>2004</v>
      </c>
      <c r="B8" s="10">
        <v>7022</v>
      </c>
      <c r="C8" s="5" t="s">
        <v>15</v>
      </c>
      <c r="D8" s="6" t="s">
        <v>8</v>
      </c>
      <c r="E8" s="6" t="s">
        <v>22</v>
      </c>
      <c r="F8" s="7" t="s">
        <v>17</v>
      </c>
      <c r="G8" s="8" t="s">
        <v>18</v>
      </c>
      <c r="S8" s="18">
        <v>240</v>
      </c>
      <c r="T8" s="18">
        <v>240</v>
      </c>
    </row>
    <row r="9" spans="1:20" x14ac:dyDescent="0.2">
      <c r="A9" s="9">
        <v>2005</v>
      </c>
      <c r="B9" s="10">
        <v>7023</v>
      </c>
      <c r="C9" s="5" t="s">
        <v>15</v>
      </c>
      <c r="D9" s="6" t="s">
        <v>8</v>
      </c>
      <c r="E9" s="6" t="s">
        <v>23</v>
      </c>
      <c r="F9" s="7" t="s">
        <v>17</v>
      </c>
      <c r="G9" s="8" t="s">
        <v>18</v>
      </c>
    </row>
    <row r="10" spans="1:20" x14ac:dyDescent="0.2">
      <c r="A10" s="3">
        <v>2006</v>
      </c>
      <c r="B10" s="4">
        <v>7024</v>
      </c>
      <c r="C10" s="5" t="s">
        <v>15</v>
      </c>
      <c r="D10" s="6" t="s">
        <v>8</v>
      </c>
      <c r="E10" s="6" t="s">
        <v>24</v>
      </c>
      <c r="F10" s="7" t="s">
        <v>17</v>
      </c>
      <c r="G10" s="8" t="s">
        <v>18</v>
      </c>
    </row>
    <row r="11" spans="1:20" x14ac:dyDescent="0.2">
      <c r="A11" s="3">
        <v>2007</v>
      </c>
      <c r="B11" s="4">
        <v>7025</v>
      </c>
      <c r="C11" s="5" t="s">
        <v>15</v>
      </c>
      <c r="D11" s="6" t="s">
        <v>8</v>
      </c>
      <c r="E11" s="6" t="s">
        <v>25</v>
      </c>
      <c r="F11" s="7" t="s">
        <v>17</v>
      </c>
      <c r="G11" s="8" t="s">
        <v>18</v>
      </c>
    </row>
    <row r="12" spans="1:20" x14ac:dyDescent="0.2">
      <c r="A12" s="3">
        <v>2008</v>
      </c>
      <c r="B12" s="4">
        <v>7026</v>
      </c>
      <c r="C12" s="5" t="s">
        <v>15</v>
      </c>
      <c r="D12" s="6" t="s">
        <v>8</v>
      </c>
      <c r="E12" s="6" t="s">
        <v>26</v>
      </c>
      <c r="F12" s="7" t="s">
        <v>17</v>
      </c>
      <c r="G12" s="8" t="s">
        <v>18</v>
      </c>
      <c r="I12" t="s">
        <v>162</v>
      </c>
      <c r="J12" s="14">
        <v>1</v>
      </c>
      <c r="K12" t="str">
        <f>CONCATENATE(I12,J12)</f>
        <v>J1</v>
      </c>
      <c r="L12" s="212" t="str">
        <f t="shared" ref="L12:L41" si="0">CONCATENATE((IF($I12="J","Jährlich ",IF($I12="HJ","Halbjährlich ",IF($I12="M","Monatlich ",IF($I12="W","Wöchentlich ",IF($I12="T","Täglich ",IF($I12="Q","quartalsweise ",IF($I12="QI","Im I. Quartal ",IF($I12="QII","Im II. Quartal ",IF($I12="QIII","Im III. Quartal ",IF($I12="QIV","Im IV. Quartal ","binnen "))))))))))),(IF($J12=1,"einmal ausführen",IF($J12=3,"dreimal ausführen",IF($J12=2,"zweimal ausführen",IF($J12=4,"viermal ausführen",IF($J12=5,"fünfmal ausführen",IF($J12=6,"sechsmal ausführen",IF($J12=24,"24 Stunden",IF($J12=72,"72 Stunden",IF($J12=48,"48 Stunden",IF($J12=0.5,"30 Minuten",IF($J12=240,"240 Stunden",IF($J12="1","einer Stunde","fehlt"))))))))))))))</f>
        <v>Jährlich einmal ausführen</v>
      </c>
      <c r="M12" s="212"/>
      <c r="N12" s="212"/>
      <c r="O12" s="212"/>
      <c r="P12" s="212"/>
      <c r="Q12" s="212"/>
      <c r="R12" s="212"/>
    </row>
    <row r="13" spans="1:20" x14ac:dyDescent="0.2">
      <c r="A13" s="3">
        <v>2009</v>
      </c>
      <c r="B13" s="4">
        <v>7027</v>
      </c>
      <c r="C13" s="5" t="s">
        <v>15</v>
      </c>
      <c r="D13" s="6" t="s">
        <v>8</v>
      </c>
      <c r="E13" s="6" t="s">
        <v>27</v>
      </c>
      <c r="F13" s="7" t="s">
        <v>17</v>
      </c>
      <c r="G13" s="8" t="s">
        <v>18</v>
      </c>
      <c r="I13" t="s">
        <v>162</v>
      </c>
      <c r="J13" s="14">
        <v>3</v>
      </c>
      <c r="K13" t="str">
        <f t="shared" ref="K13:K51" si="1">CONCATENATE(I13,J13)</f>
        <v>J3</v>
      </c>
      <c r="L13" s="212" t="str">
        <f t="shared" si="0"/>
        <v>Jährlich dreimal ausführen</v>
      </c>
      <c r="M13" s="212"/>
      <c r="N13" s="212"/>
      <c r="O13" s="212"/>
      <c r="P13" s="212"/>
      <c r="Q13" s="212"/>
      <c r="R13" s="212"/>
    </row>
    <row r="14" spans="1:20" x14ac:dyDescent="0.2">
      <c r="A14" s="3">
        <v>2010</v>
      </c>
      <c r="B14" s="4">
        <v>7028</v>
      </c>
      <c r="C14" s="5" t="s">
        <v>15</v>
      </c>
      <c r="D14" s="6" t="s">
        <v>8</v>
      </c>
      <c r="E14" s="6" t="s">
        <v>28</v>
      </c>
      <c r="F14" s="7" t="s">
        <v>17</v>
      </c>
      <c r="G14" s="8" t="s">
        <v>18</v>
      </c>
      <c r="I14" t="s">
        <v>163</v>
      </c>
      <c r="J14" s="14">
        <v>1</v>
      </c>
      <c r="K14" t="str">
        <f t="shared" si="1"/>
        <v>HJ1</v>
      </c>
      <c r="L14" s="212" t="str">
        <f t="shared" si="0"/>
        <v>Halbjährlich einmal ausführen</v>
      </c>
      <c r="M14" s="212"/>
      <c r="N14" s="212"/>
      <c r="O14" s="212"/>
      <c r="P14" s="212"/>
      <c r="Q14" s="212"/>
      <c r="R14" s="212"/>
    </row>
    <row r="15" spans="1:20" x14ac:dyDescent="0.2">
      <c r="A15" s="3">
        <v>2011</v>
      </c>
      <c r="B15" s="4">
        <v>7029</v>
      </c>
      <c r="C15" s="5" t="s">
        <v>15</v>
      </c>
      <c r="D15" s="6" t="s">
        <v>8</v>
      </c>
      <c r="E15" s="6" t="s">
        <v>29</v>
      </c>
      <c r="F15" s="7" t="s">
        <v>17</v>
      </c>
      <c r="G15" s="8" t="s">
        <v>18</v>
      </c>
      <c r="I15" t="s">
        <v>164</v>
      </c>
      <c r="J15" s="14">
        <v>1</v>
      </c>
      <c r="K15" t="str">
        <f t="shared" si="1"/>
        <v>M1</v>
      </c>
      <c r="L15" s="212" t="str">
        <f t="shared" si="0"/>
        <v>Monatlich einmal ausführen</v>
      </c>
      <c r="M15" s="212"/>
      <c r="N15" s="212"/>
      <c r="O15" s="212"/>
      <c r="P15" s="212"/>
      <c r="Q15" s="212"/>
      <c r="R15" s="212"/>
    </row>
    <row r="16" spans="1:20" x14ac:dyDescent="0.2">
      <c r="A16" s="3">
        <v>2012</v>
      </c>
      <c r="B16" s="4">
        <v>7030</v>
      </c>
      <c r="C16" s="5" t="s">
        <v>15</v>
      </c>
      <c r="D16" s="6" t="s">
        <v>8</v>
      </c>
      <c r="E16" s="6" t="s">
        <v>30</v>
      </c>
      <c r="F16" s="7" t="s">
        <v>17</v>
      </c>
      <c r="G16" s="8" t="s">
        <v>18</v>
      </c>
      <c r="I16" t="s">
        <v>164</v>
      </c>
      <c r="J16" s="14">
        <v>2</v>
      </c>
      <c r="K16" t="str">
        <f t="shared" si="1"/>
        <v>M2</v>
      </c>
      <c r="L16" s="212" t="str">
        <f t="shared" si="0"/>
        <v>Monatlich zweimal ausführen</v>
      </c>
      <c r="M16" s="212"/>
      <c r="N16" s="212"/>
      <c r="O16" s="212"/>
      <c r="P16" s="212"/>
      <c r="Q16" s="212"/>
      <c r="R16" s="212"/>
    </row>
    <row r="17" spans="1:18" x14ac:dyDescent="0.2">
      <c r="A17" s="3">
        <v>2013</v>
      </c>
      <c r="B17" s="4">
        <v>7031</v>
      </c>
      <c r="C17" s="5" t="s">
        <v>15</v>
      </c>
      <c r="D17" s="6" t="s">
        <v>8</v>
      </c>
      <c r="E17" s="6" t="s">
        <v>31</v>
      </c>
      <c r="F17" s="7" t="s">
        <v>17</v>
      </c>
      <c r="G17" s="8" t="s">
        <v>18</v>
      </c>
      <c r="I17" t="s">
        <v>164</v>
      </c>
      <c r="J17" s="14">
        <v>3</v>
      </c>
      <c r="K17" t="str">
        <f t="shared" si="1"/>
        <v>M3</v>
      </c>
      <c r="L17" s="212" t="str">
        <f t="shared" si="0"/>
        <v>Monatlich dreimal ausführen</v>
      </c>
      <c r="M17" s="212"/>
      <c r="N17" s="212"/>
      <c r="O17" s="212"/>
      <c r="P17" s="212"/>
      <c r="Q17" s="212"/>
      <c r="R17" s="212"/>
    </row>
    <row r="18" spans="1:18" x14ac:dyDescent="0.2">
      <c r="A18" s="3">
        <v>2014</v>
      </c>
      <c r="B18" s="4">
        <v>7032</v>
      </c>
      <c r="C18" s="5" t="s">
        <v>15</v>
      </c>
      <c r="D18" s="6" t="s">
        <v>8</v>
      </c>
      <c r="E18" s="6" t="s">
        <v>32</v>
      </c>
      <c r="F18" s="7" t="s">
        <v>17</v>
      </c>
      <c r="G18" s="8" t="s">
        <v>18</v>
      </c>
      <c r="I18" t="s">
        <v>165</v>
      </c>
      <c r="J18" s="14">
        <v>1</v>
      </c>
      <c r="K18" t="str">
        <f t="shared" si="1"/>
        <v>W1</v>
      </c>
      <c r="L18" s="212" t="str">
        <f t="shared" si="0"/>
        <v>Wöchentlich einmal ausführen</v>
      </c>
      <c r="M18" s="212"/>
      <c r="N18" s="212"/>
      <c r="O18" s="212"/>
      <c r="P18" s="212"/>
      <c r="Q18" s="212"/>
      <c r="R18" s="212"/>
    </row>
    <row r="19" spans="1:18" x14ac:dyDescent="0.2">
      <c r="A19" s="3">
        <v>2015</v>
      </c>
      <c r="B19" s="4">
        <v>7033</v>
      </c>
      <c r="C19" s="5" t="s">
        <v>15</v>
      </c>
      <c r="D19" s="6" t="s">
        <v>8</v>
      </c>
      <c r="E19" s="6" t="s">
        <v>33</v>
      </c>
      <c r="F19" s="7" t="s">
        <v>17</v>
      </c>
      <c r="G19" s="8" t="s">
        <v>18</v>
      </c>
      <c r="I19" t="s">
        <v>165</v>
      </c>
      <c r="J19" s="14">
        <v>2</v>
      </c>
      <c r="K19" t="str">
        <f t="shared" si="1"/>
        <v>W2</v>
      </c>
      <c r="L19" s="212" t="str">
        <f t="shared" si="0"/>
        <v>Wöchentlich zweimal ausführen</v>
      </c>
      <c r="M19" s="212"/>
      <c r="N19" s="212"/>
      <c r="O19" s="212"/>
      <c r="P19" s="212"/>
      <c r="Q19" s="212"/>
      <c r="R19" s="212"/>
    </row>
    <row r="20" spans="1:18" x14ac:dyDescent="0.2">
      <c r="A20" s="3">
        <v>2016</v>
      </c>
      <c r="B20" s="4">
        <v>3038</v>
      </c>
      <c r="C20" s="5" t="s">
        <v>15</v>
      </c>
      <c r="D20" s="6" t="s">
        <v>8</v>
      </c>
      <c r="E20" s="6" t="s">
        <v>34</v>
      </c>
      <c r="F20" s="7" t="s">
        <v>10</v>
      </c>
      <c r="G20" s="8" t="s">
        <v>35</v>
      </c>
      <c r="I20" t="s">
        <v>165</v>
      </c>
      <c r="J20" s="14">
        <v>3</v>
      </c>
      <c r="K20" t="str">
        <f t="shared" si="1"/>
        <v>W3</v>
      </c>
      <c r="L20" s="212" t="str">
        <f t="shared" si="0"/>
        <v>Wöchentlich dreimal ausführen</v>
      </c>
      <c r="M20" s="212"/>
      <c r="N20" s="212"/>
      <c r="O20" s="212"/>
      <c r="P20" s="212"/>
      <c r="Q20" s="212"/>
      <c r="R20" s="212"/>
    </row>
    <row r="21" spans="1:18" x14ac:dyDescent="0.2">
      <c r="A21" s="3">
        <v>2017</v>
      </c>
      <c r="B21" s="4"/>
      <c r="C21" s="5" t="s">
        <v>15</v>
      </c>
      <c r="D21" s="6" t="s">
        <v>8</v>
      </c>
      <c r="E21" s="6"/>
      <c r="F21" s="7" t="s">
        <v>10</v>
      </c>
      <c r="G21" s="8"/>
      <c r="I21" t="s">
        <v>165</v>
      </c>
      <c r="J21" s="14">
        <v>4</v>
      </c>
      <c r="K21" t="str">
        <f t="shared" si="1"/>
        <v>W4</v>
      </c>
      <c r="L21" s="212" t="str">
        <f t="shared" si="0"/>
        <v>Wöchentlich viermal ausführen</v>
      </c>
      <c r="M21" s="212"/>
      <c r="N21" s="212"/>
      <c r="O21" s="212"/>
      <c r="P21" s="212"/>
      <c r="Q21" s="212"/>
      <c r="R21" s="212"/>
    </row>
    <row r="22" spans="1:18" x14ac:dyDescent="0.2">
      <c r="A22" s="3">
        <v>2019</v>
      </c>
      <c r="B22" s="4">
        <v>3023</v>
      </c>
      <c r="C22" s="5" t="s">
        <v>15</v>
      </c>
      <c r="D22" s="6" t="s">
        <v>8</v>
      </c>
      <c r="E22" s="6" t="s">
        <v>36</v>
      </c>
      <c r="F22" s="7" t="s">
        <v>10</v>
      </c>
      <c r="G22" s="8"/>
      <c r="I22" t="s">
        <v>165</v>
      </c>
      <c r="J22" s="14">
        <v>5</v>
      </c>
      <c r="K22" t="str">
        <f t="shared" si="1"/>
        <v>W5</v>
      </c>
      <c r="L22" s="212" t="str">
        <f t="shared" si="0"/>
        <v>Wöchentlich fünfmal ausführen</v>
      </c>
      <c r="M22" s="212"/>
      <c r="N22" s="212"/>
      <c r="O22" s="212"/>
      <c r="P22" s="212"/>
      <c r="Q22" s="212"/>
      <c r="R22" s="212"/>
    </row>
    <row r="23" spans="1:18" x14ac:dyDescent="0.2">
      <c r="A23" s="3">
        <v>2025</v>
      </c>
      <c r="B23" s="4">
        <v>3038</v>
      </c>
      <c r="C23" s="5" t="s">
        <v>15</v>
      </c>
      <c r="D23" s="6" t="s">
        <v>8</v>
      </c>
      <c r="E23" s="6" t="s">
        <v>37</v>
      </c>
      <c r="F23" s="7" t="s">
        <v>10</v>
      </c>
      <c r="G23" s="8"/>
      <c r="I23" t="s">
        <v>165</v>
      </c>
      <c r="J23" s="14">
        <v>6</v>
      </c>
      <c r="K23" t="str">
        <f t="shared" si="1"/>
        <v>W6</v>
      </c>
      <c r="L23" s="212" t="str">
        <f t="shared" si="0"/>
        <v>Wöchentlich sechsmal ausführen</v>
      </c>
      <c r="M23" s="212"/>
      <c r="N23" s="212"/>
      <c r="O23" s="212"/>
      <c r="P23" s="212"/>
      <c r="Q23" s="212"/>
      <c r="R23" s="212"/>
    </row>
    <row r="24" spans="1:18" x14ac:dyDescent="0.2">
      <c r="A24" s="3">
        <v>2030</v>
      </c>
      <c r="B24" s="4">
        <v>3016</v>
      </c>
      <c r="C24" s="5">
        <v>10315</v>
      </c>
      <c r="D24" s="6" t="s">
        <v>8</v>
      </c>
      <c r="E24" s="6" t="s">
        <v>38</v>
      </c>
      <c r="F24" s="7" t="s">
        <v>10</v>
      </c>
      <c r="G24" s="8" t="s">
        <v>39</v>
      </c>
      <c r="I24" t="s">
        <v>166</v>
      </c>
      <c r="J24" s="14">
        <v>1</v>
      </c>
      <c r="K24" t="str">
        <f t="shared" si="1"/>
        <v>T1</v>
      </c>
      <c r="L24" s="212" t="str">
        <f t="shared" si="0"/>
        <v>Täglich einmal ausführen</v>
      </c>
      <c r="M24" s="212"/>
      <c r="N24" s="212"/>
      <c r="O24" s="212"/>
      <c r="P24" s="212"/>
      <c r="Q24" s="212"/>
      <c r="R24" s="212"/>
    </row>
    <row r="25" spans="1:18" x14ac:dyDescent="0.2">
      <c r="A25" s="3">
        <v>2031</v>
      </c>
      <c r="B25" s="4">
        <v>3016</v>
      </c>
      <c r="C25" s="5">
        <v>10315</v>
      </c>
      <c r="D25" s="6" t="s">
        <v>8</v>
      </c>
      <c r="E25" s="6" t="s">
        <v>40</v>
      </c>
      <c r="F25" s="7" t="s">
        <v>10</v>
      </c>
      <c r="G25" s="8" t="s">
        <v>39</v>
      </c>
      <c r="I25" t="s">
        <v>166</v>
      </c>
      <c r="J25" s="14">
        <v>2</v>
      </c>
      <c r="K25" t="str">
        <f t="shared" si="1"/>
        <v>T2</v>
      </c>
      <c r="L25" s="212" t="str">
        <f t="shared" si="0"/>
        <v>Täglich zweimal ausführen</v>
      </c>
      <c r="M25" s="212"/>
      <c r="N25" s="212"/>
      <c r="O25" s="212"/>
      <c r="P25" s="212"/>
      <c r="Q25" s="212"/>
      <c r="R25" s="212"/>
    </row>
    <row r="26" spans="1:18" x14ac:dyDescent="0.2">
      <c r="A26" s="3">
        <v>2032</v>
      </c>
      <c r="B26" s="4">
        <v>3016</v>
      </c>
      <c r="C26" s="5">
        <v>10315</v>
      </c>
      <c r="D26" s="6" t="s">
        <v>8</v>
      </c>
      <c r="E26" s="6" t="s">
        <v>41</v>
      </c>
      <c r="F26" s="7" t="s">
        <v>10</v>
      </c>
      <c r="G26" s="8" t="s">
        <v>39</v>
      </c>
      <c r="I26" t="s">
        <v>166</v>
      </c>
      <c r="J26" s="14">
        <v>3</v>
      </c>
      <c r="K26" t="str">
        <f t="shared" si="1"/>
        <v>T3</v>
      </c>
      <c r="L26" s="212" t="str">
        <f t="shared" si="0"/>
        <v>Täglich dreimal ausführen</v>
      </c>
      <c r="M26" s="212"/>
      <c r="N26" s="212"/>
      <c r="O26" s="212"/>
      <c r="P26" s="212"/>
      <c r="Q26" s="212"/>
      <c r="R26" s="212"/>
    </row>
    <row r="27" spans="1:18" x14ac:dyDescent="0.2">
      <c r="A27" s="3">
        <v>2033</v>
      </c>
      <c r="B27" s="4">
        <v>3016</v>
      </c>
      <c r="C27" s="5">
        <v>10315</v>
      </c>
      <c r="D27" s="6" t="s">
        <v>8</v>
      </c>
      <c r="E27" s="6" t="s">
        <v>42</v>
      </c>
      <c r="F27" s="7" t="s">
        <v>10</v>
      </c>
      <c r="G27" s="8" t="s">
        <v>39</v>
      </c>
      <c r="I27" t="s">
        <v>167</v>
      </c>
      <c r="J27" s="14">
        <v>1</v>
      </c>
      <c r="K27" t="str">
        <f t="shared" si="1"/>
        <v>Q1</v>
      </c>
      <c r="L27" s="212" t="str">
        <f t="shared" si="0"/>
        <v>quartalsweise einmal ausführen</v>
      </c>
      <c r="M27" s="212"/>
      <c r="N27" s="212"/>
      <c r="O27" s="212"/>
      <c r="P27" s="212"/>
      <c r="Q27" s="212"/>
      <c r="R27" s="212"/>
    </row>
    <row r="28" spans="1:18" x14ac:dyDescent="0.2">
      <c r="A28" s="3">
        <v>2034</v>
      </c>
      <c r="B28" s="4">
        <v>3016</v>
      </c>
      <c r="C28" s="5">
        <v>10315</v>
      </c>
      <c r="D28" s="6" t="s">
        <v>8</v>
      </c>
      <c r="E28" s="6" t="s">
        <v>43</v>
      </c>
      <c r="F28" s="7" t="s">
        <v>10</v>
      </c>
      <c r="G28" s="8" t="s">
        <v>39</v>
      </c>
      <c r="I28" t="s">
        <v>167</v>
      </c>
      <c r="J28" s="14">
        <v>2</v>
      </c>
      <c r="K28" t="str">
        <f t="shared" si="1"/>
        <v>Q2</v>
      </c>
      <c r="L28" s="212" t="str">
        <f t="shared" si="0"/>
        <v>quartalsweise zweimal ausführen</v>
      </c>
      <c r="M28" s="212"/>
      <c r="N28" s="212"/>
      <c r="O28" s="212"/>
      <c r="P28" s="212"/>
      <c r="Q28" s="212"/>
      <c r="R28" s="212"/>
    </row>
    <row r="29" spans="1:18" x14ac:dyDescent="0.2">
      <c r="A29" s="3">
        <v>2035</v>
      </c>
      <c r="B29" s="4">
        <v>3016</v>
      </c>
      <c r="C29" s="5">
        <v>10315</v>
      </c>
      <c r="D29" s="6" t="s">
        <v>8</v>
      </c>
      <c r="E29" s="6" t="s">
        <v>44</v>
      </c>
      <c r="F29" s="7" t="s">
        <v>10</v>
      </c>
      <c r="G29" s="8" t="s">
        <v>39</v>
      </c>
      <c r="I29" t="s">
        <v>167</v>
      </c>
      <c r="J29" s="14">
        <v>3</v>
      </c>
      <c r="K29" t="str">
        <f t="shared" si="1"/>
        <v>Q3</v>
      </c>
      <c r="L29" s="212" t="str">
        <f t="shared" si="0"/>
        <v>quartalsweise dreimal ausführen</v>
      </c>
      <c r="M29" s="212"/>
      <c r="N29" s="212"/>
      <c r="O29" s="212"/>
      <c r="P29" s="212"/>
      <c r="Q29" s="212"/>
      <c r="R29" s="212"/>
    </row>
    <row r="30" spans="1:18" x14ac:dyDescent="0.2">
      <c r="A30" s="3">
        <v>2036</v>
      </c>
      <c r="B30" s="4">
        <v>7034</v>
      </c>
      <c r="C30" s="5">
        <v>10315</v>
      </c>
      <c r="D30" s="6" t="s">
        <v>8</v>
      </c>
      <c r="E30" s="6" t="s">
        <v>45</v>
      </c>
      <c r="F30" s="7" t="s">
        <v>17</v>
      </c>
      <c r="G30" s="8" t="s">
        <v>18</v>
      </c>
      <c r="I30" t="s">
        <v>168</v>
      </c>
      <c r="J30" s="14">
        <v>1</v>
      </c>
      <c r="K30" t="str">
        <f t="shared" si="1"/>
        <v>QI1</v>
      </c>
      <c r="L30" s="212" t="str">
        <f t="shared" si="0"/>
        <v>Im I. Quartal einmal ausführen</v>
      </c>
      <c r="M30" s="212"/>
      <c r="N30" s="212"/>
      <c r="O30" s="212"/>
      <c r="P30" s="212"/>
      <c r="Q30" s="212"/>
      <c r="R30" s="212"/>
    </row>
    <row r="31" spans="1:18" x14ac:dyDescent="0.2">
      <c r="A31" s="3">
        <v>2040</v>
      </c>
      <c r="B31" s="4">
        <v>7055</v>
      </c>
      <c r="C31" s="5" t="s">
        <v>7</v>
      </c>
      <c r="D31" s="6" t="s">
        <v>8</v>
      </c>
      <c r="E31" s="6" t="s">
        <v>46</v>
      </c>
      <c r="F31" s="7" t="s">
        <v>17</v>
      </c>
      <c r="G31" s="8" t="s">
        <v>18</v>
      </c>
      <c r="I31" t="s">
        <v>168</v>
      </c>
      <c r="J31" s="14">
        <v>2</v>
      </c>
      <c r="K31" t="str">
        <f t="shared" si="1"/>
        <v>QI2</v>
      </c>
      <c r="L31" s="212" t="str">
        <f t="shared" si="0"/>
        <v>Im I. Quartal zweimal ausführen</v>
      </c>
      <c r="M31" s="212"/>
      <c r="N31" s="212"/>
      <c r="O31" s="212"/>
      <c r="P31" s="212"/>
      <c r="Q31" s="212"/>
      <c r="R31" s="212"/>
    </row>
    <row r="32" spans="1:18" x14ac:dyDescent="0.2">
      <c r="A32" s="3">
        <v>2043</v>
      </c>
      <c r="B32" s="4">
        <v>7051</v>
      </c>
      <c r="C32" s="5" t="s">
        <v>7</v>
      </c>
      <c r="D32" s="6" t="s">
        <v>8</v>
      </c>
      <c r="E32" s="6" t="s">
        <v>47</v>
      </c>
      <c r="F32" s="7" t="s">
        <v>17</v>
      </c>
      <c r="G32" s="8" t="s">
        <v>18</v>
      </c>
      <c r="I32" t="s">
        <v>168</v>
      </c>
      <c r="J32" s="14">
        <v>3</v>
      </c>
      <c r="K32" t="str">
        <f t="shared" si="1"/>
        <v>QI3</v>
      </c>
      <c r="L32" s="212" t="str">
        <f t="shared" si="0"/>
        <v>Im I. Quartal dreimal ausführen</v>
      </c>
      <c r="M32" s="212"/>
      <c r="N32" s="212"/>
      <c r="O32" s="212"/>
      <c r="P32" s="212"/>
      <c r="Q32" s="212"/>
      <c r="R32" s="212"/>
    </row>
    <row r="33" spans="1:18" x14ac:dyDescent="0.2">
      <c r="A33" s="3">
        <v>2044</v>
      </c>
      <c r="B33" s="4">
        <v>7052</v>
      </c>
      <c r="C33" s="5" t="s">
        <v>7</v>
      </c>
      <c r="D33" s="6" t="s">
        <v>8</v>
      </c>
      <c r="E33" s="6" t="s">
        <v>48</v>
      </c>
      <c r="F33" s="7" t="s">
        <v>17</v>
      </c>
      <c r="G33" s="8" t="s">
        <v>18</v>
      </c>
      <c r="I33" t="s">
        <v>169</v>
      </c>
      <c r="J33" s="14">
        <v>1</v>
      </c>
      <c r="K33" t="str">
        <f t="shared" si="1"/>
        <v>QII1</v>
      </c>
      <c r="L33" s="212" t="str">
        <f t="shared" si="0"/>
        <v>Im II. Quartal einmal ausführen</v>
      </c>
      <c r="M33" s="212"/>
      <c r="N33" s="212"/>
      <c r="O33" s="212"/>
      <c r="P33" s="212"/>
      <c r="Q33" s="212"/>
      <c r="R33" s="212"/>
    </row>
    <row r="34" spans="1:18" x14ac:dyDescent="0.2">
      <c r="A34" s="3">
        <v>2045</v>
      </c>
      <c r="B34" s="4">
        <v>7053</v>
      </c>
      <c r="C34" s="5" t="s">
        <v>7</v>
      </c>
      <c r="D34" s="6" t="s">
        <v>8</v>
      </c>
      <c r="E34" s="6" t="s">
        <v>49</v>
      </c>
      <c r="F34" s="7" t="s">
        <v>17</v>
      </c>
      <c r="G34" s="8" t="s">
        <v>18</v>
      </c>
      <c r="I34" t="s">
        <v>169</v>
      </c>
      <c r="J34" s="14">
        <v>2</v>
      </c>
      <c r="K34" t="str">
        <f t="shared" si="1"/>
        <v>QII2</v>
      </c>
      <c r="L34" s="212" t="str">
        <f t="shared" si="0"/>
        <v>Im II. Quartal zweimal ausführen</v>
      </c>
      <c r="M34" s="212"/>
      <c r="N34" s="212"/>
      <c r="O34" s="212"/>
      <c r="P34" s="212"/>
      <c r="Q34" s="212"/>
      <c r="R34" s="212"/>
    </row>
    <row r="35" spans="1:18" x14ac:dyDescent="0.2">
      <c r="A35" s="3">
        <v>2047</v>
      </c>
      <c r="B35" s="4">
        <v>3016</v>
      </c>
      <c r="C35" s="5">
        <v>13587</v>
      </c>
      <c r="D35" s="6" t="s">
        <v>8</v>
      </c>
      <c r="E35" s="6" t="s">
        <v>50</v>
      </c>
      <c r="F35" s="7" t="s">
        <v>10</v>
      </c>
      <c r="G35" s="8" t="s">
        <v>39</v>
      </c>
      <c r="I35" t="s">
        <v>169</v>
      </c>
      <c r="J35" s="14">
        <v>3</v>
      </c>
      <c r="K35" t="str">
        <f t="shared" si="1"/>
        <v>QII3</v>
      </c>
      <c r="L35" s="212" t="str">
        <f t="shared" si="0"/>
        <v>Im II. Quartal dreimal ausführen</v>
      </c>
      <c r="M35" s="212"/>
      <c r="N35" s="212"/>
      <c r="O35" s="212"/>
      <c r="P35" s="212"/>
      <c r="Q35" s="212"/>
      <c r="R35" s="212"/>
    </row>
    <row r="36" spans="1:18" x14ac:dyDescent="0.2">
      <c r="A36" s="3">
        <v>2048</v>
      </c>
      <c r="B36" s="4">
        <v>3016</v>
      </c>
      <c r="C36" s="5">
        <v>13587</v>
      </c>
      <c r="D36" s="6" t="s">
        <v>8</v>
      </c>
      <c r="E36" s="6" t="s">
        <v>51</v>
      </c>
      <c r="F36" s="7" t="s">
        <v>10</v>
      </c>
      <c r="G36" s="8" t="s">
        <v>39</v>
      </c>
      <c r="I36" t="s">
        <v>170</v>
      </c>
      <c r="J36" s="14">
        <v>1</v>
      </c>
      <c r="K36" t="str">
        <f t="shared" si="1"/>
        <v>QIII1</v>
      </c>
      <c r="L36" s="212" t="str">
        <f t="shared" si="0"/>
        <v>Im III. Quartal einmal ausführen</v>
      </c>
      <c r="M36" s="212"/>
      <c r="N36" s="212"/>
      <c r="O36" s="212"/>
      <c r="P36" s="212"/>
      <c r="Q36" s="212"/>
      <c r="R36" s="212"/>
    </row>
    <row r="37" spans="1:18" x14ac:dyDescent="0.2">
      <c r="A37" s="3">
        <v>2049</v>
      </c>
      <c r="B37" s="4">
        <v>3038</v>
      </c>
      <c r="C37" s="5">
        <v>13587</v>
      </c>
      <c r="D37" s="6" t="s">
        <v>8</v>
      </c>
      <c r="E37" s="6" t="s">
        <v>52</v>
      </c>
      <c r="F37" s="7" t="s">
        <v>10</v>
      </c>
      <c r="G37" s="8" t="s">
        <v>35</v>
      </c>
      <c r="I37" t="s">
        <v>170</v>
      </c>
      <c r="J37" s="14">
        <v>2</v>
      </c>
      <c r="K37" t="str">
        <f t="shared" si="1"/>
        <v>QIII2</v>
      </c>
      <c r="L37" s="212" t="str">
        <f t="shared" si="0"/>
        <v>Im III. Quartal zweimal ausführen</v>
      </c>
      <c r="M37" s="212"/>
      <c r="N37" s="212"/>
      <c r="O37" s="212"/>
      <c r="P37" s="212"/>
      <c r="Q37" s="212"/>
      <c r="R37" s="212"/>
    </row>
    <row r="38" spans="1:18" x14ac:dyDescent="0.2">
      <c r="A38" s="3">
        <v>2051</v>
      </c>
      <c r="B38" s="4">
        <v>3013</v>
      </c>
      <c r="C38" s="5" t="s">
        <v>53</v>
      </c>
      <c r="D38" s="6" t="s">
        <v>8</v>
      </c>
      <c r="E38" s="6" t="s">
        <v>54</v>
      </c>
      <c r="F38" s="7" t="s">
        <v>10</v>
      </c>
      <c r="G38" s="8" t="s">
        <v>55</v>
      </c>
      <c r="I38" t="s">
        <v>170</v>
      </c>
      <c r="J38" s="14">
        <v>3</v>
      </c>
      <c r="K38" t="str">
        <f t="shared" si="1"/>
        <v>QIII3</v>
      </c>
      <c r="L38" s="212" t="str">
        <f t="shared" si="0"/>
        <v>Im III. Quartal dreimal ausführen</v>
      </c>
      <c r="M38" s="212"/>
      <c r="N38" s="212"/>
      <c r="O38" s="212"/>
      <c r="P38" s="212"/>
      <c r="Q38" s="212"/>
      <c r="R38" s="212"/>
    </row>
    <row r="39" spans="1:18" x14ac:dyDescent="0.2">
      <c r="A39" s="3">
        <v>2053</v>
      </c>
      <c r="B39" s="4">
        <v>3012</v>
      </c>
      <c r="C39" s="5" t="s">
        <v>53</v>
      </c>
      <c r="D39" s="6" t="s">
        <v>8</v>
      </c>
      <c r="E39" s="6" t="s">
        <v>56</v>
      </c>
      <c r="F39" s="7" t="s">
        <v>10</v>
      </c>
      <c r="G39" s="8" t="s">
        <v>57</v>
      </c>
      <c r="I39" t="s">
        <v>171</v>
      </c>
      <c r="J39" s="14">
        <v>1</v>
      </c>
      <c r="K39" t="str">
        <f t="shared" si="1"/>
        <v>QIV1</v>
      </c>
      <c r="L39" s="212" t="str">
        <f t="shared" si="0"/>
        <v>Im IV. Quartal einmal ausführen</v>
      </c>
      <c r="M39" s="212"/>
      <c r="N39" s="212"/>
      <c r="O39" s="212"/>
      <c r="P39" s="212"/>
      <c r="Q39" s="212"/>
      <c r="R39" s="212"/>
    </row>
    <row r="40" spans="1:18" x14ac:dyDescent="0.2">
      <c r="A40" s="3">
        <v>2060</v>
      </c>
      <c r="B40" s="4">
        <v>3015</v>
      </c>
      <c r="C40" s="5" t="s">
        <v>58</v>
      </c>
      <c r="D40" s="6" t="s">
        <v>8</v>
      </c>
      <c r="E40" s="6" t="s">
        <v>59</v>
      </c>
      <c r="F40" s="7" t="s">
        <v>10</v>
      </c>
      <c r="G40" s="8" t="s">
        <v>60</v>
      </c>
      <c r="I40" t="s">
        <v>171</v>
      </c>
      <c r="J40" s="14">
        <v>2</v>
      </c>
      <c r="K40" t="str">
        <f t="shared" si="1"/>
        <v>QIV2</v>
      </c>
      <c r="L40" s="212" t="str">
        <f t="shared" si="0"/>
        <v>Im IV. Quartal zweimal ausführen</v>
      </c>
      <c r="M40" s="212"/>
      <c r="N40" s="212"/>
      <c r="O40" s="212"/>
      <c r="P40" s="212"/>
      <c r="Q40" s="212"/>
      <c r="R40" s="212"/>
    </row>
    <row r="41" spans="1:18" x14ac:dyDescent="0.2">
      <c r="A41" s="3">
        <v>2061</v>
      </c>
      <c r="B41" s="4">
        <v>3015</v>
      </c>
      <c r="C41" s="5" t="s">
        <v>58</v>
      </c>
      <c r="D41" s="6" t="s">
        <v>8</v>
      </c>
      <c r="E41" s="6" t="s">
        <v>61</v>
      </c>
      <c r="F41" s="7" t="s">
        <v>10</v>
      </c>
      <c r="G41" s="8" t="s">
        <v>60</v>
      </c>
      <c r="I41" t="s">
        <v>171</v>
      </c>
      <c r="J41" s="14">
        <v>3</v>
      </c>
      <c r="K41" t="str">
        <f t="shared" si="1"/>
        <v>QIV3</v>
      </c>
      <c r="L41" s="212" t="str">
        <f t="shared" si="0"/>
        <v>Im IV. Quartal dreimal ausführen</v>
      </c>
      <c r="M41" s="212"/>
      <c r="N41" s="212"/>
      <c r="O41" s="212"/>
      <c r="P41" s="212"/>
      <c r="Q41" s="212"/>
      <c r="R41" s="212"/>
    </row>
    <row r="42" spans="1:18" x14ac:dyDescent="0.2">
      <c r="A42" s="3">
        <v>2062</v>
      </c>
      <c r="B42" s="4">
        <v>3015</v>
      </c>
      <c r="C42" s="5" t="s">
        <v>58</v>
      </c>
      <c r="D42" s="6" t="s">
        <v>8</v>
      </c>
      <c r="E42" s="6" t="s">
        <v>62</v>
      </c>
      <c r="F42" s="7" t="s">
        <v>10</v>
      </c>
      <c r="G42" s="8" t="s">
        <v>60</v>
      </c>
      <c r="I42" t="s">
        <v>172</v>
      </c>
      <c r="J42" s="14">
        <v>0.5</v>
      </c>
      <c r="K42" t="str">
        <f t="shared" si="1"/>
        <v>R0,5</v>
      </c>
      <c r="L42" s="212" t="str">
        <f>CONCATENATE((IF($I42="J","Jährlich ",IF($I42="HJ","Halbjährlich ",IF($I42="M","Monatlich ",IF($I42="W","Wöchentlich ",IF($I42="T","Täglich ",IF($I42="Q","quartalsweise ",IF($I42="QI","Im I. Quartal ",IF($I42="QII","Im II. Quartal ",IF($I42="QIII","Im III. Quartal ",IF($I42="QIV","Im IV. Quartal ","binnen "))))))))))),(IF($J42=1,"einmal ausführen",IF($J42=3,"dreimal ausführen",IF($J42=2,"zweimal ausführen",IF($J42=4,"viermal ausführen",IF($J42=5,"fünfmal ausführen",IF($J42=6,"sechsmal ausführen",IF($J42=24,"24 Stunden",IF($J42=72,"72 Stunden",IF($J42=48,"48 Stunden",IF($J42=0.5,"30 Minuten",IF($J42=240,"240 Stunden",IF($J42="1","einer Stunde","fehlt"))))))))))))))</f>
        <v>binnen 30 Minuten</v>
      </c>
      <c r="M42" s="212"/>
      <c r="N42" s="212"/>
      <c r="O42" s="212"/>
      <c r="P42" s="212"/>
      <c r="Q42" s="212"/>
      <c r="R42" s="212"/>
    </row>
    <row r="43" spans="1:18" x14ac:dyDescent="0.2">
      <c r="A43" s="3">
        <v>2063</v>
      </c>
      <c r="B43" s="4">
        <v>3015</v>
      </c>
      <c r="C43" s="5" t="s">
        <v>58</v>
      </c>
      <c r="D43" s="6" t="s">
        <v>8</v>
      </c>
      <c r="E43" s="6" t="s">
        <v>63</v>
      </c>
      <c r="F43" s="7" t="s">
        <v>10</v>
      </c>
      <c r="G43" s="8" t="s">
        <v>60</v>
      </c>
      <c r="I43" t="s">
        <v>172</v>
      </c>
      <c r="J43" s="15" t="s">
        <v>173</v>
      </c>
      <c r="K43" t="str">
        <f t="shared" si="1"/>
        <v>R1</v>
      </c>
      <c r="L43" s="212" t="str">
        <f t="shared" ref="L43:L51" si="2">CONCATENATE((IF($I43="J","Jährlich ",IF($I43="HJ","Halbjährlich ",IF($I43="M","Monatlich ",IF($I43="W","Wöchentlich ",IF($I43="T","Täglich ",IF($I43="Q","quartalsweise ",IF($I43="QI","Im I. Quartal ",IF($I43="QII","Im II. Quartal ",IF($I43="QIII","Im III. Quartal ",IF($I43="QIV","Im IV. Quartal ","binnen "))))))))))),(IF($J43=1,"einmal ausführen",IF($J43=3,"dreimal ausführen",IF($J43=2,"zweimal ausführen",IF($J43=4,"viermal ausführen",IF($J43=5,"fünfmal ausführen",IF($J43=6,"sechsmal ausführen",IF($J43=24,"24 Stunden",IF($J43=72,"72 Stunden",IF($J43=48,"48 Stunden",IF($J43=0.5,"30 Minuten",IF($J43=240,"240 Stunden",IF($J43="1","einer Stunde","fehlt"))))))))))))))</f>
        <v>binnen einer Stunde</v>
      </c>
      <c r="M43" s="212"/>
      <c r="N43" s="212"/>
      <c r="O43" s="212"/>
      <c r="P43" s="212"/>
      <c r="Q43" s="212"/>
      <c r="R43" s="212"/>
    </row>
    <row r="44" spans="1:18" x14ac:dyDescent="0.2">
      <c r="A44" s="3">
        <v>2064</v>
      </c>
      <c r="B44" s="4">
        <v>3015</v>
      </c>
      <c r="C44" s="5" t="s">
        <v>58</v>
      </c>
      <c r="D44" s="6" t="s">
        <v>8</v>
      </c>
      <c r="E44" s="6" t="s">
        <v>64</v>
      </c>
      <c r="F44" s="7" t="s">
        <v>10</v>
      </c>
      <c r="G44" s="8" t="s">
        <v>60</v>
      </c>
      <c r="I44" t="s">
        <v>172</v>
      </c>
      <c r="J44" s="14">
        <v>24</v>
      </c>
      <c r="K44" t="str">
        <f t="shared" si="1"/>
        <v>R24</v>
      </c>
      <c r="L44" s="212" t="str">
        <f t="shared" si="2"/>
        <v>binnen 24 Stunden</v>
      </c>
      <c r="M44" s="212"/>
      <c r="N44" s="212"/>
      <c r="O44" s="212"/>
      <c r="P44" s="212"/>
      <c r="Q44" s="212"/>
      <c r="R44" s="212"/>
    </row>
    <row r="45" spans="1:18" x14ac:dyDescent="0.2">
      <c r="A45" s="3">
        <v>2065</v>
      </c>
      <c r="B45" s="4">
        <v>3015</v>
      </c>
      <c r="C45" s="5">
        <v>13127</v>
      </c>
      <c r="D45" s="6" t="s">
        <v>8</v>
      </c>
      <c r="E45" s="6" t="s">
        <v>65</v>
      </c>
      <c r="F45" s="7" t="s">
        <v>10</v>
      </c>
      <c r="G45" s="8" t="s">
        <v>60</v>
      </c>
      <c r="I45" t="s">
        <v>172</v>
      </c>
      <c r="J45" s="14">
        <v>48</v>
      </c>
      <c r="K45" t="str">
        <f t="shared" si="1"/>
        <v>R48</v>
      </c>
      <c r="L45" s="212" t="str">
        <f t="shared" si="2"/>
        <v>binnen 48 Stunden</v>
      </c>
      <c r="M45" s="212"/>
      <c r="N45" s="212"/>
      <c r="O45" s="212"/>
      <c r="P45" s="212"/>
      <c r="Q45" s="212"/>
      <c r="R45" s="212"/>
    </row>
    <row r="46" spans="1:18" x14ac:dyDescent="0.2">
      <c r="A46" s="3">
        <v>2066</v>
      </c>
      <c r="B46" s="4">
        <v>3015</v>
      </c>
      <c r="C46" s="5">
        <v>13127</v>
      </c>
      <c r="D46" s="6" t="s">
        <v>8</v>
      </c>
      <c r="E46" s="6" t="s">
        <v>66</v>
      </c>
      <c r="F46" s="7" t="s">
        <v>10</v>
      </c>
      <c r="G46" s="8" t="s">
        <v>60</v>
      </c>
      <c r="I46" t="s">
        <v>172</v>
      </c>
      <c r="J46" s="14">
        <v>72</v>
      </c>
      <c r="K46" t="str">
        <f t="shared" si="1"/>
        <v>R72</v>
      </c>
      <c r="L46" s="212" t="str">
        <f t="shared" si="2"/>
        <v>binnen 72 Stunden</v>
      </c>
      <c r="M46" s="212"/>
      <c r="N46" s="212"/>
      <c r="O46" s="212"/>
      <c r="P46" s="212"/>
      <c r="Q46" s="212"/>
      <c r="R46" s="212"/>
    </row>
    <row r="47" spans="1:18" x14ac:dyDescent="0.2">
      <c r="A47" s="3">
        <v>2067</v>
      </c>
      <c r="B47" s="4">
        <v>3015</v>
      </c>
      <c r="C47" s="5">
        <v>13127</v>
      </c>
      <c r="D47" s="6" t="s">
        <v>8</v>
      </c>
      <c r="E47" s="6" t="s">
        <v>67</v>
      </c>
      <c r="F47" s="7" t="s">
        <v>10</v>
      </c>
      <c r="G47" s="8" t="s">
        <v>60</v>
      </c>
      <c r="I47" t="s">
        <v>174</v>
      </c>
      <c r="J47" s="15" t="s">
        <v>173</v>
      </c>
      <c r="K47" t="str">
        <f t="shared" si="1"/>
        <v>N1</v>
      </c>
      <c r="L47" s="212" t="str">
        <f t="shared" si="2"/>
        <v>binnen einer Stunde</v>
      </c>
      <c r="M47" s="212"/>
      <c r="N47" s="212"/>
      <c r="O47" s="212"/>
      <c r="P47" s="212"/>
      <c r="Q47" s="212"/>
      <c r="R47" s="212"/>
    </row>
    <row r="48" spans="1:18" x14ac:dyDescent="0.2">
      <c r="A48" s="3">
        <v>2068</v>
      </c>
      <c r="B48" s="4">
        <v>3015</v>
      </c>
      <c r="C48" s="5">
        <v>13127</v>
      </c>
      <c r="D48" s="6" t="s">
        <v>8</v>
      </c>
      <c r="E48" s="6" t="s">
        <v>68</v>
      </c>
      <c r="F48" s="7" t="s">
        <v>10</v>
      </c>
      <c r="G48" s="8" t="s">
        <v>60</v>
      </c>
      <c r="I48" t="s">
        <v>174</v>
      </c>
      <c r="J48" s="14">
        <v>24</v>
      </c>
      <c r="K48" t="str">
        <f t="shared" si="1"/>
        <v>N24</v>
      </c>
      <c r="L48" s="212" t="str">
        <f t="shared" si="2"/>
        <v>binnen 24 Stunden</v>
      </c>
      <c r="M48" s="212"/>
      <c r="N48" s="212"/>
      <c r="O48" s="212"/>
      <c r="P48" s="212"/>
      <c r="Q48" s="212"/>
      <c r="R48" s="212"/>
    </row>
    <row r="49" spans="1:18" x14ac:dyDescent="0.2">
      <c r="A49" s="3">
        <v>2069</v>
      </c>
      <c r="B49" s="4">
        <v>3015</v>
      </c>
      <c r="C49" s="5" t="s">
        <v>58</v>
      </c>
      <c r="D49" s="6" t="s">
        <v>8</v>
      </c>
      <c r="E49" s="6" t="s">
        <v>69</v>
      </c>
      <c r="F49" s="7" t="s">
        <v>10</v>
      </c>
      <c r="G49" s="8" t="s">
        <v>60</v>
      </c>
      <c r="I49" t="s">
        <v>174</v>
      </c>
      <c r="J49" s="14">
        <v>48</v>
      </c>
      <c r="K49" t="str">
        <f t="shared" si="1"/>
        <v>N48</v>
      </c>
      <c r="L49" s="212" t="str">
        <f t="shared" si="2"/>
        <v>binnen 48 Stunden</v>
      </c>
      <c r="M49" s="212"/>
      <c r="N49" s="212"/>
      <c r="O49" s="212"/>
      <c r="P49" s="212"/>
      <c r="Q49" s="212"/>
      <c r="R49" s="212"/>
    </row>
    <row r="50" spans="1:18" x14ac:dyDescent="0.2">
      <c r="A50" s="3">
        <v>2070</v>
      </c>
      <c r="B50" s="4">
        <v>3015</v>
      </c>
      <c r="C50" s="5">
        <v>13127</v>
      </c>
      <c r="D50" s="6" t="s">
        <v>8</v>
      </c>
      <c r="E50" s="6" t="s">
        <v>70</v>
      </c>
      <c r="F50" s="7" t="s">
        <v>10</v>
      </c>
      <c r="G50" s="8" t="s">
        <v>60</v>
      </c>
      <c r="I50" t="s">
        <v>174</v>
      </c>
      <c r="J50" s="14">
        <v>72</v>
      </c>
      <c r="K50" t="str">
        <f t="shared" si="1"/>
        <v>N72</v>
      </c>
      <c r="L50" s="212" t="str">
        <f t="shared" si="2"/>
        <v>binnen 72 Stunden</v>
      </c>
      <c r="M50" s="212"/>
      <c r="N50" s="212"/>
      <c r="O50" s="212"/>
      <c r="P50" s="212"/>
      <c r="Q50" s="212"/>
      <c r="R50" s="212"/>
    </row>
    <row r="51" spans="1:18" x14ac:dyDescent="0.2">
      <c r="A51" s="3">
        <v>2071</v>
      </c>
      <c r="B51" s="4">
        <v>3015</v>
      </c>
      <c r="C51" s="5">
        <v>13127</v>
      </c>
      <c r="D51" s="6" t="s">
        <v>8</v>
      </c>
      <c r="E51" s="6" t="s">
        <v>71</v>
      </c>
      <c r="F51" s="7" t="s">
        <v>10</v>
      </c>
      <c r="G51" s="8" t="s">
        <v>60</v>
      </c>
      <c r="I51" s="16" t="s">
        <v>174</v>
      </c>
      <c r="J51" s="17">
        <v>240</v>
      </c>
      <c r="K51" t="str">
        <f t="shared" si="1"/>
        <v>N240</v>
      </c>
      <c r="L51" s="212" t="str">
        <f t="shared" si="2"/>
        <v>binnen 240 Stunden</v>
      </c>
      <c r="M51" s="212"/>
      <c r="N51" s="212"/>
      <c r="O51" s="212"/>
      <c r="P51" s="212"/>
      <c r="Q51" s="212"/>
      <c r="R51" s="212"/>
    </row>
    <row r="52" spans="1:18" x14ac:dyDescent="0.2">
      <c r="A52" s="3">
        <v>2074</v>
      </c>
      <c r="B52" s="4">
        <v>7041</v>
      </c>
      <c r="C52" s="5">
        <v>13127</v>
      </c>
      <c r="D52" s="6" t="s">
        <v>8</v>
      </c>
      <c r="E52" s="6" t="s">
        <v>72</v>
      </c>
      <c r="F52" s="7" t="s">
        <v>17</v>
      </c>
      <c r="G52" s="8" t="s">
        <v>18</v>
      </c>
    </row>
    <row r="53" spans="1:18" x14ac:dyDescent="0.2">
      <c r="A53" s="3">
        <v>2080</v>
      </c>
      <c r="B53" s="4">
        <v>7009</v>
      </c>
      <c r="C53" s="5">
        <v>12555</v>
      </c>
      <c r="D53" s="6" t="s">
        <v>8</v>
      </c>
      <c r="E53" s="6" t="s">
        <v>73</v>
      </c>
      <c r="F53" s="7" t="s">
        <v>17</v>
      </c>
      <c r="G53" s="8" t="s">
        <v>18</v>
      </c>
    </row>
    <row r="54" spans="1:18" x14ac:dyDescent="0.2">
      <c r="A54" s="3">
        <v>2081</v>
      </c>
      <c r="B54" s="4">
        <v>7010</v>
      </c>
      <c r="C54" s="5">
        <v>12555</v>
      </c>
      <c r="D54" s="6" t="s">
        <v>8</v>
      </c>
      <c r="E54" s="6" t="s">
        <v>74</v>
      </c>
      <c r="F54" s="7" t="s">
        <v>17</v>
      </c>
      <c r="G54" s="8" t="s">
        <v>18</v>
      </c>
    </row>
    <row r="55" spans="1:18" x14ac:dyDescent="0.2">
      <c r="A55" s="3">
        <v>2083</v>
      </c>
      <c r="B55" s="4">
        <v>7012</v>
      </c>
      <c r="C55" s="5">
        <v>12555</v>
      </c>
      <c r="D55" s="6" t="s">
        <v>8</v>
      </c>
      <c r="E55" s="6" t="s">
        <v>75</v>
      </c>
      <c r="F55" s="7" t="s">
        <v>17</v>
      </c>
      <c r="G55" s="8" t="s">
        <v>18</v>
      </c>
    </row>
    <row r="56" spans="1:18" x14ac:dyDescent="0.2">
      <c r="A56" s="3">
        <v>2084</v>
      </c>
      <c r="B56" s="4">
        <v>2008</v>
      </c>
      <c r="C56" s="5">
        <v>12555</v>
      </c>
      <c r="D56" s="6" t="s">
        <v>8</v>
      </c>
      <c r="E56" s="6" t="s">
        <v>76</v>
      </c>
      <c r="F56" s="7" t="s">
        <v>10</v>
      </c>
      <c r="G56" s="8" t="s">
        <v>77</v>
      </c>
    </row>
    <row r="57" spans="1:18" x14ac:dyDescent="0.2">
      <c r="A57" s="3">
        <v>2085</v>
      </c>
      <c r="B57" s="4">
        <v>7013</v>
      </c>
      <c r="C57" s="5">
        <v>12555</v>
      </c>
      <c r="D57" s="6" t="s">
        <v>8</v>
      </c>
      <c r="E57" s="6" t="s">
        <v>78</v>
      </c>
      <c r="F57" s="7" t="s">
        <v>17</v>
      </c>
      <c r="G57" s="8" t="s">
        <v>18</v>
      </c>
    </row>
    <row r="58" spans="1:18" x14ac:dyDescent="0.2">
      <c r="A58" s="3">
        <v>2086</v>
      </c>
      <c r="B58" s="4">
        <v>7014</v>
      </c>
      <c r="C58" s="5">
        <v>12555</v>
      </c>
      <c r="D58" s="6" t="s">
        <v>8</v>
      </c>
      <c r="E58" s="6" t="s">
        <v>79</v>
      </c>
      <c r="F58" s="7" t="s">
        <v>17</v>
      </c>
      <c r="G58" s="8" t="s">
        <v>18</v>
      </c>
    </row>
    <row r="59" spans="1:18" x14ac:dyDescent="0.2">
      <c r="A59" s="3">
        <v>2087</v>
      </c>
      <c r="B59" s="4">
        <v>2009</v>
      </c>
      <c r="C59" s="5">
        <v>12555</v>
      </c>
      <c r="D59" s="6" t="s">
        <v>8</v>
      </c>
      <c r="E59" s="6" t="s">
        <v>80</v>
      </c>
      <c r="F59" s="7" t="s">
        <v>10</v>
      </c>
      <c r="G59" s="8" t="s">
        <v>77</v>
      </c>
    </row>
    <row r="60" spans="1:18" x14ac:dyDescent="0.2">
      <c r="A60" s="3">
        <v>2088</v>
      </c>
      <c r="B60" s="4">
        <v>7015</v>
      </c>
      <c r="C60" s="5">
        <v>12555</v>
      </c>
      <c r="D60" s="6" t="s">
        <v>8</v>
      </c>
      <c r="E60" s="6" t="s">
        <v>81</v>
      </c>
      <c r="F60" s="7" t="s">
        <v>17</v>
      </c>
      <c r="G60" s="8" t="s">
        <v>18</v>
      </c>
    </row>
    <row r="61" spans="1:18" x14ac:dyDescent="0.2">
      <c r="A61" s="3">
        <v>2089</v>
      </c>
      <c r="B61" s="4">
        <v>7016</v>
      </c>
      <c r="C61" s="5">
        <v>12555</v>
      </c>
      <c r="D61" s="6" t="s">
        <v>8</v>
      </c>
      <c r="E61" s="6" t="s">
        <v>82</v>
      </c>
      <c r="F61" s="7" t="s">
        <v>17</v>
      </c>
      <c r="G61" s="8" t="s">
        <v>18</v>
      </c>
    </row>
    <row r="62" spans="1:18" x14ac:dyDescent="0.2">
      <c r="A62" s="11">
        <v>2097</v>
      </c>
      <c r="B62" s="4">
        <v>7111</v>
      </c>
      <c r="C62" s="5" t="s">
        <v>83</v>
      </c>
      <c r="D62" s="6" t="s">
        <v>8</v>
      </c>
      <c r="E62" s="6" t="s">
        <v>84</v>
      </c>
      <c r="F62" s="7" t="s">
        <v>17</v>
      </c>
      <c r="G62" s="8" t="s">
        <v>18</v>
      </c>
    </row>
    <row r="63" spans="1:18" x14ac:dyDescent="0.2">
      <c r="A63" s="3">
        <v>2090</v>
      </c>
      <c r="B63" s="4">
        <v>7017</v>
      </c>
      <c r="C63" s="5">
        <v>12555</v>
      </c>
      <c r="D63" s="6" t="s">
        <v>8</v>
      </c>
      <c r="E63" s="6" t="s">
        <v>85</v>
      </c>
      <c r="F63" s="7" t="s">
        <v>17</v>
      </c>
      <c r="G63" s="8" t="s">
        <v>18</v>
      </c>
    </row>
    <row r="64" spans="1:18" x14ac:dyDescent="0.2">
      <c r="A64" s="3">
        <v>2093</v>
      </c>
      <c r="B64" s="4">
        <v>7046</v>
      </c>
      <c r="C64" s="5" t="s">
        <v>86</v>
      </c>
      <c r="D64" s="6" t="s">
        <v>8</v>
      </c>
      <c r="E64" s="6" t="s">
        <v>87</v>
      </c>
      <c r="F64" s="7" t="s">
        <v>17</v>
      </c>
      <c r="G64" s="8" t="s">
        <v>18</v>
      </c>
    </row>
    <row r="65" spans="1:7" x14ac:dyDescent="0.2">
      <c r="A65" s="3">
        <v>2094</v>
      </c>
      <c r="B65" s="4">
        <v>7047</v>
      </c>
      <c r="C65" s="5" t="s">
        <v>88</v>
      </c>
      <c r="D65" s="6" t="s">
        <v>8</v>
      </c>
      <c r="E65" s="6" t="s">
        <v>89</v>
      </c>
      <c r="F65" s="7" t="s">
        <v>17</v>
      </c>
      <c r="G65" s="8" t="s">
        <v>18</v>
      </c>
    </row>
    <row r="66" spans="1:7" x14ac:dyDescent="0.2">
      <c r="A66" s="3">
        <v>2096</v>
      </c>
      <c r="B66" s="4">
        <v>7045</v>
      </c>
      <c r="C66" s="5" t="s">
        <v>86</v>
      </c>
      <c r="D66" s="6" t="s">
        <v>8</v>
      </c>
      <c r="E66" s="6" t="s">
        <v>90</v>
      </c>
      <c r="F66" s="7" t="s">
        <v>17</v>
      </c>
      <c r="G66" s="8" t="s">
        <v>18</v>
      </c>
    </row>
    <row r="67" spans="1:7" x14ac:dyDescent="0.2">
      <c r="A67" s="3">
        <v>2110</v>
      </c>
      <c r="B67" s="4">
        <v>3088</v>
      </c>
      <c r="C67" s="5">
        <v>12685</v>
      </c>
      <c r="D67" s="6" t="s">
        <v>8</v>
      </c>
      <c r="E67" s="6" t="s">
        <v>91</v>
      </c>
      <c r="F67" s="7" t="s">
        <v>10</v>
      </c>
      <c r="G67" s="8" t="s">
        <v>92</v>
      </c>
    </row>
    <row r="68" spans="1:7" x14ac:dyDescent="0.2">
      <c r="A68" s="3">
        <v>2111</v>
      </c>
      <c r="B68" s="4">
        <v>3088</v>
      </c>
      <c r="C68" s="5">
        <v>12685</v>
      </c>
      <c r="D68" s="6" t="s">
        <v>8</v>
      </c>
      <c r="E68" s="6" t="s">
        <v>93</v>
      </c>
      <c r="F68" s="7" t="s">
        <v>10</v>
      </c>
      <c r="G68" s="8" t="s">
        <v>92</v>
      </c>
    </row>
    <row r="69" spans="1:7" x14ac:dyDescent="0.2">
      <c r="A69" s="3">
        <v>2112</v>
      </c>
      <c r="B69" s="4">
        <v>7038</v>
      </c>
      <c r="C69" s="5" t="s">
        <v>94</v>
      </c>
      <c r="D69" s="6" t="s">
        <v>8</v>
      </c>
      <c r="E69" s="6" t="s">
        <v>95</v>
      </c>
      <c r="F69" s="7" t="s">
        <v>17</v>
      </c>
      <c r="G69" s="8" t="s">
        <v>18</v>
      </c>
    </row>
    <row r="70" spans="1:7" x14ac:dyDescent="0.2">
      <c r="A70" s="3">
        <v>2113</v>
      </c>
      <c r="B70" s="4">
        <v>3023</v>
      </c>
      <c r="C70" s="5" t="s">
        <v>94</v>
      </c>
      <c r="D70" s="6" t="s">
        <v>8</v>
      </c>
      <c r="E70" s="6" t="s">
        <v>96</v>
      </c>
      <c r="F70" s="7" t="s">
        <v>10</v>
      </c>
      <c r="G70" s="8" t="s">
        <v>11</v>
      </c>
    </row>
    <row r="71" spans="1:7" x14ac:dyDescent="0.2">
      <c r="A71" s="3">
        <v>2114</v>
      </c>
      <c r="B71" s="4">
        <v>3023</v>
      </c>
      <c r="C71" s="5">
        <v>12685</v>
      </c>
      <c r="D71" s="6" t="s">
        <v>8</v>
      </c>
      <c r="E71" s="6" t="s">
        <v>97</v>
      </c>
      <c r="F71" s="7" t="s">
        <v>10</v>
      </c>
      <c r="G71" s="8" t="s">
        <v>11</v>
      </c>
    </row>
    <row r="72" spans="1:7" x14ac:dyDescent="0.2">
      <c r="A72" s="3">
        <v>2115</v>
      </c>
      <c r="B72" s="4">
        <v>3023</v>
      </c>
      <c r="C72" s="5" t="s">
        <v>94</v>
      </c>
      <c r="D72" s="6" t="s">
        <v>8</v>
      </c>
      <c r="E72" s="6" t="s">
        <v>98</v>
      </c>
      <c r="F72" s="7" t="s">
        <v>10</v>
      </c>
      <c r="G72" s="8" t="s">
        <v>11</v>
      </c>
    </row>
    <row r="73" spans="1:7" x14ac:dyDescent="0.2">
      <c r="A73" s="3">
        <v>2116</v>
      </c>
      <c r="B73" s="4">
        <v>3023</v>
      </c>
      <c r="C73" s="5" t="s">
        <v>94</v>
      </c>
      <c r="D73" s="6" t="s">
        <v>8</v>
      </c>
      <c r="E73" s="6" t="s">
        <v>99</v>
      </c>
      <c r="F73" s="7" t="s">
        <v>10</v>
      </c>
      <c r="G73" s="8" t="s">
        <v>11</v>
      </c>
    </row>
    <row r="74" spans="1:7" x14ac:dyDescent="0.2">
      <c r="A74" s="3">
        <v>2117</v>
      </c>
      <c r="B74" s="4">
        <v>3023</v>
      </c>
      <c r="C74" s="5" t="s">
        <v>94</v>
      </c>
      <c r="D74" s="6" t="s">
        <v>8</v>
      </c>
      <c r="E74" s="6" t="s">
        <v>100</v>
      </c>
      <c r="F74" s="7" t="s">
        <v>10</v>
      </c>
      <c r="G74" s="8" t="s">
        <v>11</v>
      </c>
    </row>
    <row r="75" spans="1:7" x14ac:dyDescent="0.2">
      <c r="A75" s="3">
        <v>2118</v>
      </c>
      <c r="B75" s="4">
        <v>3023</v>
      </c>
      <c r="C75" s="5" t="s">
        <v>94</v>
      </c>
      <c r="D75" s="6" t="s">
        <v>8</v>
      </c>
      <c r="E75" s="6" t="s">
        <v>101</v>
      </c>
      <c r="F75" s="7" t="s">
        <v>10</v>
      </c>
      <c r="G75" s="8" t="s">
        <v>11</v>
      </c>
    </row>
    <row r="76" spans="1:7" x14ac:dyDescent="0.2">
      <c r="A76" s="3">
        <v>2119</v>
      </c>
      <c r="B76" s="4">
        <v>7035</v>
      </c>
      <c r="C76" s="5" t="s">
        <v>94</v>
      </c>
      <c r="D76" s="6" t="s">
        <v>8</v>
      </c>
      <c r="E76" s="6" t="s">
        <v>102</v>
      </c>
      <c r="F76" s="7" t="s">
        <v>17</v>
      </c>
      <c r="G76" s="8" t="s">
        <v>18</v>
      </c>
    </row>
    <row r="77" spans="1:7" x14ac:dyDescent="0.2">
      <c r="A77" s="3">
        <v>2129</v>
      </c>
      <c r="B77" s="4">
        <v>1200</v>
      </c>
      <c r="C77" s="5" t="s">
        <v>103</v>
      </c>
      <c r="D77" s="6" t="s">
        <v>8</v>
      </c>
      <c r="E77" s="6" t="s">
        <v>104</v>
      </c>
      <c r="F77" s="7" t="s">
        <v>10</v>
      </c>
      <c r="G77" s="8" t="s">
        <v>105</v>
      </c>
    </row>
    <row r="78" spans="1:7" x14ac:dyDescent="0.2">
      <c r="A78" s="3">
        <v>2130</v>
      </c>
      <c r="B78" s="4">
        <v>1200</v>
      </c>
      <c r="C78" s="5" t="s">
        <v>103</v>
      </c>
      <c r="D78" s="6" t="s">
        <v>8</v>
      </c>
      <c r="E78" s="6" t="s">
        <v>106</v>
      </c>
      <c r="F78" s="7" t="s">
        <v>10</v>
      </c>
      <c r="G78" s="8" t="s">
        <v>105</v>
      </c>
    </row>
    <row r="79" spans="1:7" x14ac:dyDescent="0.2">
      <c r="A79" s="3">
        <v>2131</v>
      </c>
      <c r="B79" s="4">
        <v>1200</v>
      </c>
      <c r="C79" s="5" t="s">
        <v>103</v>
      </c>
      <c r="D79" s="6" t="s">
        <v>8</v>
      </c>
      <c r="E79" s="6" t="s">
        <v>107</v>
      </c>
      <c r="F79" s="7" t="s">
        <v>10</v>
      </c>
      <c r="G79" s="8" t="s">
        <v>105</v>
      </c>
    </row>
    <row r="80" spans="1:7" x14ac:dyDescent="0.2">
      <c r="A80" s="3">
        <v>2133</v>
      </c>
      <c r="B80" s="4">
        <v>1200</v>
      </c>
      <c r="C80" s="5" t="s">
        <v>108</v>
      </c>
      <c r="D80" s="6" t="s">
        <v>8</v>
      </c>
      <c r="E80" s="6" t="s">
        <v>109</v>
      </c>
      <c r="F80" s="7" t="s">
        <v>10</v>
      </c>
      <c r="G80" s="8" t="s">
        <v>105</v>
      </c>
    </row>
    <row r="81" spans="1:7" x14ac:dyDescent="0.2">
      <c r="A81" s="3">
        <v>2135</v>
      </c>
      <c r="B81" s="4">
        <v>3013</v>
      </c>
      <c r="C81" s="5" t="s">
        <v>110</v>
      </c>
      <c r="D81" s="6" t="s">
        <v>8</v>
      </c>
      <c r="E81" s="6" t="s">
        <v>111</v>
      </c>
      <c r="F81" s="7" t="s">
        <v>10</v>
      </c>
      <c r="G81" s="8" t="s">
        <v>55</v>
      </c>
    </row>
    <row r="82" spans="1:7" x14ac:dyDescent="0.2">
      <c r="A82" s="3">
        <v>2136</v>
      </c>
      <c r="B82" s="4">
        <v>3013</v>
      </c>
      <c r="C82" s="5" t="s">
        <v>108</v>
      </c>
      <c r="D82" s="6" t="s">
        <v>8</v>
      </c>
      <c r="E82" s="6" t="s">
        <v>112</v>
      </c>
      <c r="F82" s="7" t="s">
        <v>10</v>
      </c>
      <c r="G82" s="8" t="s">
        <v>55</v>
      </c>
    </row>
    <row r="83" spans="1:7" x14ac:dyDescent="0.2">
      <c r="A83" s="3">
        <v>2137</v>
      </c>
      <c r="B83" s="4">
        <v>3016</v>
      </c>
      <c r="C83" s="5">
        <v>12355</v>
      </c>
      <c r="D83" s="6" t="s">
        <v>8</v>
      </c>
      <c r="E83" s="6" t="s">
        <v>113</v>
      </c>
      <c r="F83" s="7" t="s">
        <v>10</v>
      </c>
      <c r="G83" s="8" t="s">
        <v>39</v>
      </c>
    </row>
    <row r="84" spans="1:7" x14ac:dyDescent="0.2">
      <c r="A84" s="3">
        <v>2139</v>
      </c>
      <c r="B84" s="4">
        <v>3037</v>
      </c>
      <c r="C84" s="5">
        <v>12524</v>
      </c>
      <c r="D84" s="6" t="s">
        <v>8</v>
      </c>
      <c r="E84" s="6" t="s">
        <v>114</v>
      </c>
      <c r="F84" s="7" t="s">
        <v>10</v>
      </c>
      <c r="G84" s="8" t="s">
        <v>115</v>
      </c>
    </row>
    <row r="85" spans="1:7" x14ac:dyDescent="0.2">
      <c r="A85" s="3">
        <v>2145</v>
      </c>
      <c r="B85" s="4">
        <v>1200</v>
      </c>
      <c r="C85" s="5" t="s">
        <v>103</v>
      </c>
      <c r="D85" s="6" t="s">
        <v>8</v>
      </c>
      <c r="E85" s="6" t="s">
        <v>116</v>
      </c>
      <c r="F85" s="7" t="s">
        <v>10</v>
      </c>
      <c r="G85" s="8" t="s">
        <v>105</v>
      </c>
    </row>
    <row r="86" spans="1:7" x14ac:dyDescent="0.2">
      <c r="A86" s="3">
        <v>2146</v>
      </c>
      <c r="B86" s="4">
        <v>1200</v>
      </c>
      <c r="C86" s="5" t="s">
        <v>103</v>
      </c>
      <c r="D86" s="6" t="s">
        <v>8</v>
      </c>
      <c r="E86" s="6" t="s">
        <v>117</v>
      </c>
      <c r="F86" s="7" t="s">
        <v>10</v>
      </c>
      <c r="G86" s="8" t="s">
        <v>105</v>
      </c>
    </row>
    <row r="87" spans="1:7" x14ac:dyDescent="0.2">
      <c r="A87" s="3">
        <v>2147</v>
      </c>
      <c r="B87" s="4">
        <v>1200</v>
      </c>
      <c r="C87" s="5" t="s">
        <v>103</v>
      </c>
      <c r="D87" s="6" t="s">
        <v>8</v>
      </c>
      <c r="E87" s="6" t="s">
        <v>118</v>
      </c>
      <c r="F87" s="7" t="s">
        <v>10</v>
      </c>
      <c r="G87" s="8" t="s">
        <v>105</v>
      </c>
    </row>
    <row r="88" spans="1:7" x14ac:dyDescent="0.2">
      <c r="A88" s="3">
        <v>2148</v>
      </c>
      <c r="B88" s="4">
        <v>1200</v>
      </c>
      <c r="C88" s="5" t="s">
        <v>103</v>
      </c>
      <c r="D88" s="6" t="s">
        <v>8</v>
      </c>
      <c r="E88" s="6" t="s">
        <v>119</v>
      </c>
      <c r="F88" s="7" t="s">
        <v>10</v>
      </c>
      <c r="G88" s="8" t="s">
        <v>105</v>
      </c>
    </row>
    <row r="89" spans="1:7" x14ac:dyDescent="0.2">
      <c r="A89" s="3">
        <v>2149</v>
      </c>
      <c r="B89" s="4">
        <v>1200</v>
      </c>
      <c r="C89" s="5" t="s">
        <v>103</v>
      </c>
      <c r="D89" s="6" t="s">
        <v>8</v>
      </c>
      <c r="E89" s="6" t="s">
        <v>120</v>
      </c>
      <c r="F89" s="7" t="s">
        <v>10</v>
      </c>
      <c r="G89" s="8" t="s">
        <v>105</v>
      </c>
    </row>
    <row r="90" spans="1:7" x14ac:dyDescent="0.2">
      <c r="A90" s="3">
        <v>2150</v>
      </c>
      <c r="B90" s="4">
        <v>1200</v>
      </c>
      <c r="C90" s="5">
        <v>12439</v>
      </c>
      <c r="D90" s="6" t="s">
        <v>8</v>
      </c>
      <c r="E90" s="6" t="s">
        <v>121</v>
      </c>
      <c r="F90" s="7" t="s">
        <v>10</v>
      </c>
      <c r="G90" s="8" t="s">
        <v>105</v>
      </c>
    </row>
    <row r="91" spans="1:7" x14ac:dyDescent="0.2">
      <c r="A91" s="3">
        <v>2151</v>
      </c>
      <c r="B91" s="4">
        <v>1200</v>
      </c>
      <c r="C91" s="5">
        <v>12439</v>
      </c>
      <c r="D91" s="6" t="s">
        <v>8</v>
      </c>
      <c r="E91" s="6" t="s">
        <v>122</v>
      </c>
      <c r="F91" s="7" t="s">
        <v>10</v>
      </c>
      <c r="G91" s="8" t="s">
        <v>105</v>
      </c>
    </row>
    <row r="92" spans="1:7" x14ac:dyDescent="0.2">
      <c r="A92" s="3">
        <v>2200</v>
      </c>
      <c r="B92" s="4">
        <v>7043</v>
      </c>
      <c r="C92" s="5" t="s">
        <v>123</v>
      </c>
      <c r="D92" s="6" t="s">
        <v>8</v>
      </c>
      <c r="E92" s="6" t="s">
        <v>124</v>
      </c>
      <c r="F92" s="7" t="s">
        <v>17</v>
      </c>
      <c r="G92" s="8" t="s">
        <v>18</v>
      </c>
    </row>
    <row r="93" spans="1:7" x14ac:dyDescent="0.2">
      <c r="A93" s="3">
        <v>2201</v>
      </c>
      <c r="B93" s="4">
        <v>7044</v>
      </c>
      <c r="C93" s="5" t="s">
        <v>123</v>
      </c>
      <c r="D93" s="6" t="s">
        <v>8</v>
      </c>
      <c r="E93" s="6" t="s">
        <v>125</v>
      </c>
      <c r="F93" s="7" t="s">
        <v>17</v>
      </c>
      <c r="G93" s="8" t="s">
        <v>18</v>
      </c>
    </row>
    <row r="94" spans="1:7" x14ac:dyDescent="0.2">
      <c r="A94" s="3">
        <v>2203</v>
      </c>
      <c r="B94" s="4">
        <v>3011</v>
      </c>
      <c r="C94" s="5">
        <v>12355</v>
      </c>
      <c r="D94" s="6" t="s">
        <v>8</v>
      </c>
      <c r="E94" s="6" t="s">
        <v>126</v>
      </c>
      <c r="F94" s="7" t="s">
        <v>10</v>
      </c>
      <c r="G94" s="8" t="s">
        <v>127</v>
      </c>
    </row>
    <row r="95" spans="1:7" x14ac:dyDescent="0.2">
      <c r="A95" s="3">
        <v>2204</v>
      </c>
      <c r="B95" s="4">
        <v>7062</v>
      </c>
      <c r="C95" s="5" t="s">
        <v>128</v>
      </c>
      <c r="D95" s="6" t="s">
        <v>8</v>
      </c>
      <c r="E95" s="6" t="s">
        <v>129</v>
      </c>
      <c r="F95" s="7" t="s">
        <v>17</v>
      </c>
      <c r="G95" s="8" t="s">
        <v>18</v>
      </c>
    </row>
    <row r="96" spans="1:7" x14ac:dyDescent="0.2">
      <c r="A96" s="3">
        <v>2206</v>
      </c>
      <c r="B96" s="4">
        <v>7098</v>
      </c>
      <c r="C96" s="5">
        <v>12207</v>
      </c>
      <c r="D96" s="6" t="s">
        <v>8</v>
      </c>
      <c r="E96" s="6" t="s">
        <v>130</v>
      </c>
      <c r="F96" s="7" t="s">
        <v>17</v>
      </c>
      <c r="G96" s="8" t="s">
        <v>18</v>
      </c>
    </row>
    <row r="97" spans="1:7" x14ac:dyDescent="0.2">
      <c r="A97" s="3">
        <v>2209</v>
      </c>
      <c r="B97" s="4">
        <v>3016</v>
      </c>
      <c r="C97" s="5" t="s">
        <v>128</v>
      </c>
      <c r="D97" s="6" t="s">
        <v>8</v>
      </c>
      <c r="E97" s="6" t="s">
        <v>131</v>
      </c>
      <c r="F97" s="7" t="s">
        <v>10</v>
      </c>
      <c r="G97" s="8" t="s">
        <v>39</v>
      </c>
    </row>
    <row r="98" spans="1:7" x14ac:dyDescent="0.2">
      <c r="A98" s="3">
        <v>2213</v>
      </c>
      <c r="B98" s="4">
        <v>3014</v>
      </c>
      <c r="C98" s="5">
        <v>12355</v>
      </c>
      <c r="D98" s="6" t="s">
        <v>8</v>
      </c>
      <c r="E98" s="6" t="s">
        <v>132</v>
      </c>
      <c r="F98" s="7" t="s">
        <v>10</v>
      </c>
      <c r="G98" s="8" t="s">
        <v>133</v>
      </c>
    </row>
    <row r="99" spans="1:7" x14ac:dyDescent="0.2">
      <c r="A99" s="3">
        <v>2214</v>
      </c>
      <c r="B99" s="4">
        <v>3016</v>
      </c>
      <c r="C99" s="5">
        <v>10319</v>
      </c>
      <c r="D99" s="6" t="s">
        <v>8</v>
      </c>
      <c r="E99" s="6" t="s">
        <v>134</v>
      </c>
      <c r="F99" s="7" t="s">
        <v>10</v>
      </c>
      <c r="G99" s="8" t="s">
        <v>39</v>
      </c>
    </row>
    <row r="100" spans="1:7" x14ac:dyDescent="0.2">
      <c r="A100" s="3">
        <v>2216</v>
      </c>
      <c r="B100" s="12">
        <v>7039</v>
      </c>
      <c r="C100" s="5" t="s">
        <v>135</v>
      </c>
      <c r="D100" s="6" t="s">
        <v>8</v>
      </c>
      <c r="E100" s="6" t="s">
        <v>136</v>
      </c>
      <c r="F100" s="7" t="s">
        <v>17</v>
      </c>
      <c r="G100" s="8" t="s">
        <v>18</v>
      </c>
    </row>
    <row r="101" spans="1:7" x14ac:dyDescent="0.2">
      <c r="A101" s="3">
        <v>2218</v>
      </c>
      <c r="B101" s="12">
        <v>7056</v>
      </c>
      <c r="C101" s="5">
        <v>10119</v>
      </c>
      <c r="D101" s="6" t="s">
        <v>8</v>
      </c>
      <c r="E101" s="6" t="s">
        <v>137</v>
      </c>
      <c r="F101" s="7" t="s">
        <v>17</v>
      </c>
      <c r="G101" s="8" t="s">
        <v>18</v>
      </c>
    </row>
    <row r="102" spans="1:7" x14ac:dyDescent="0.2">
      <c r="A102" s="3">
        <v>2220</v>
      </c>
      <c r="B102" s="4">
        <v>3023</v>
      </c>
      <c r="C102" s="5" t="s">
        <v>110</v>
      </c>
      <c r="D102" s="6" t="s">
        <v>8</v>
      </c>
      <c r="E102" s="6" t="s">
        <v>138</v>
      </c>
      <c r="F102" s="7" t="s">
        <v>10</v>
      </c>
      <c r="G102" s="8" t="s">
        <v>11</v>
      </c>
    </row>
    <row r="103" spans="1:7" x14ac:dyDescent="0.2">
      <c r="A103" s="3">
        <v>2221</v>
      </c>
      <c r="B103" s="4">
        <v>7070</v>
      </c>
      <c r="C103" s="5" t="s">
        <v>110</v>
      </c>
      <c r="D103" s="6" t="s">
        <v>8</v>
      </c>
      <c r="E103" s="6" t="s">
        <v>139</v>
      </c>
      <c r="F103" s="7" t="s">
        <v>17</v>
      </c>
      <c r="G103" s="8" t="s">
        <v>18</v>
      </c>
    </row>
    <row r="104" spans="1:7" x14ac:dyDescent="0.2">
      <c r="A104" s="3">
        <v>2222</v>
      </c>
      <c r="B104" s="4">
        <v>3016</v>
      </c>
      <c r="C104" s="5">
        <v>13409</v>
      </c>
      <c r="D104" s="6" t="s">
        <v>8</v>
      </c>
      <c r="E104" s="6" t="s">
        <v>140</v>
      </c>
      <c r="F104" s="7" t="s">
        <v>10</v>
      </c>
      <c r="G104" s="8" t="s">
        <v>39</v>
      </c>
    </row>
    <row r="105" spans="1:7" x14ac:dyDescent="0.2">
      <c r="A105" s="3">
        <v>2224</v>
      </c>
      <c r="B105" s="4">
        <v>3038</v>
      </c>
      <c r="C105" s="5">
        <v>10315</v>
      </c>
      <c r="D105" s="6" t="s">
        <v>8</v>
      </c>
      <c r="E105" s="6" t="s">
        <v>141</v>
      </c>
      <c r="F105" s="7" t="s">
        <v>10</v>
      </c>
      <c r="G105" s="8" t="s">
        <v>35</v>
      </c>
    </row>
    <row r="106" spans="1:7" x14ac:dyDescent="0.2">
      <c r="A106" s="3">
        <v>2235</v>
      </c>
      <c r="B106" s="4">
        <v>7100</v>
      </c>
      <c r="C106" s="5" t="s">
        <v>142</v>
      </c>
      <c r="D106" s="6" t="s">
        <v>8</v>
      </c>
      <c r="E106" s="6" t="s">
        <v>143</v>
      </c>
      <c r="F106" s="7" t="s">
        <v>17</v>
      </c>
      <c r="G106" s="8" t="s">
        <v>18</v>
      </c>
    </row>
    <row r="107" spans="1:7" x14ac:dyDescent="0.2">
      <c r="A107" s="3">
        <v>2236</v>
      </c>
      <c r="B107" s="4">
        <v>7099</v>
      </c>
      <c r="C107" s="5" t="s">
        <v>144</v>
      </c>
      <c r="D107" s="6" t="s">
        <v>8</v>
      </c>
      <c r="E107" s="6" t="s">
        <v>145</v>
      </c>
      <c r="F107" s="7" t="s">
        <v>17</v>
      </c>
      <c r="G107" s="8" t="s">
        <v>18</v>
      </c>
    </row>
    <row r="108" spans="1:7" x14ac:dyDescent="0.2">
      <c r="A108" s="3">
        <v>2250</v>
      </c>
      <c r="B108" s="4">
        <v>7103</v>
      </c>
      <c r="C108" s="5">
        <v>12524</v>
      </c>
      <c r="D108" s="6" t="s">
        <v>8</v>
      </c>
      <c r="E108" s="6" t="s">
        <v>146</v>
      </c>
      <c r="F108" s="7" t="s">
        <v>17</v>
      </c>
      <c r="G108" s="8" t="s">
        <v>18</v>
      </c>
    </row>
    <row r="109" spans="1:7" x14ac:dyDescent="0.2">
      <c r="A109" s="3">
        <v>2251</v>
      </c>
      <c r="B109" s="4">
        <v>7104</v>
      </c>
      <c r="C109" s="5">
        <v>12524</v>
      </c>
      <c r="D109" s="6" t="s">
        <v>8</v>
      </c>
      <c r="E109" s="6" t="s">
        <v>147</v>
      </c>
      <c r="F109" s="7" t="s">
        <v>17</v>
      </c>
      <c r="G109" s="8" t="s">
        <v>18</v>
      </c>
    </row>
    <row r="110" spans="1:7" x14ac:dyDescent="0.2">
      <c r="A110" s="3">
        <v>2294</v>
      </c>
      <c r="B110" s="4">
        <v>7091</v>
      </c>
      <c r="C110" s="5" t="s">
        <v>148</v>
      </c>
      <c r="D110" s="6" t="s">
        <v>8</v>
      </c>
      <c r="E110" s="6" t="s">
        <v>149</v>
      </c>
      <c r="F110" s="7" t="s">
        <v>17</v>
      </c>
      <c r="G110" s="8" t="s">
        <v>18</v>
      </c>
    </row>
    <row r="111" spans="1:7" x14ac:dyDescent="0.2">
      <c r="A111" s="3">
        <v>2305</v>
      </c>
      <c r="B111" s="4">
        <v>7105</v>
      </c>
      <c r="C111" s="5" t="s">
        <v>150</v>
      </c>
      <c r="D111" s="6" t="s">
        <v>8</v>
      </c>
      <c r="E111" s="6" t="s">
        <v>151</v>
      </c>
      <c r="F111" s="7" t="s">
        <v>17</v>
      </c>
      <c r="G111" s="8" t="s">
        <v>18</v>
      </c>
    </row>
    <row r="112" spans="1:7" x14ac:dyDescent="0.2">
      <c r="A112" s="3">
        <v>2310</v>
      </c>
      <c r="B112" s="4">
        <v>3103</v>
      </c>
      <c r="C112" s="5">
        <v>10179</v>
      </c>
      <c r="D112" s="6" t="s">
        <v>8</v>
      </c>
      <c r="E112" s="6" t="s">
        <v>152</v>
      </c>
      <c r="F112" s="7" t="s">
        <v>10</v>
      </c>
      <c r="G112" s="8" t="s">
        <v>153</v>
      </c>
    </row>
    <row r="113" spans="1:7" x14ac:dyDescent="0.2">
      <c r="A113" s="3">
        <v>2311</v>
      </c>
      <c r="B113" s="4">
        <v>3103</v>
      </c>
      <c r="C113" s="5">
        <v>10179</v>
      </c>
      <c r="D113" s="6" t="s">
        <v>8</v>
      </c>
      <c r="E113" s="6" t="s">
        <v>154</v>
      </c>
      <c r="F113" s="7" t="s">
        <v>10</v>
      </c>
      <c r="G113" s="8" t="s">
        <v>153</v>
      </c>
    </row>
    <row r="114" spans="1:7" x14ac:dyDescent="0.2">
      <c r="A114" s="3">
        <v>2312</v>
      </c>
      <c r="B114" s="13">
        <v>3103</v>
      </c>
      <c r="C114" s="5">
        <v>10179</v>
      </c>
      <c r="D114" s="6" t="s">
        <v>8</v>
      </c>
      <c r="E114" s="6" t="s">
        <v>155</v>
      </c>
      <c r="F114" s="7" t="s">
        <v>10</v>
      </c>
      <c r="G114" s="8" t="s">
        <v>153</v>
      </c>
    </row>
    <row r="115" spans="1:7" x14ac:dyDescent="0.2">
      <c r="A115" s="3">
        <v>2313</v>
      </c>
      <c r="B115" s="4">
        <v>3103</v>
      </c>
      <c r="C115" s="5">
        <v>10179</v>
      </c>
      <c r="D115" s="6" t="s">
        <v>8</v>
      </c>
      <c r="E115" s="6" t="s">
        <v>156</v>
      </c>
      <c r="F115" s="7" t="s">
        <v>10</v>
      </c>
      <c r="G115" s="8" t="s">
        <v>153</v>
      </c>
    </row>
    <row r="116" spans="1:7" x14ac:dyDescent="0.2">
      <c r="A116" s="3">
        <v>2314</v>
      </c>
      <c r="B116" s="4">
        <v>3103</v>
      </c>
      <c r="C116" s="5">
        <v>10179</v>
      </c>
      <c r="D116" s="6" t="s">
        <v>8</v>
      </c>
      <c r="E116" s="6" t="s">
        <v>157</v>
      </c>
      <c r="F116" s="7" t="s">
        <v>10</v>
      </c>
      <c r="G116" s="8" t="s">
        <v>153</v>
      </c>
    </row>
    <row r="117" spans="1:7" x14ac:dyDescent="0.2">
      <c r="A117" s="3">
        <v>2315</v>
      </c>
      <c r="B117" s="4">
        <v>7110</v>
      </c>
      <c r="C117" s="5" t="s">
        <v>83</v>
      </c>
      <c r="D117" s="6" t="s">
        <v>8</v>
      </c>
      <c r="E117" s="6" t="s">
        <v>158</v>
      </c>
      <c r="F117" s="7" t="s">
        <v>17</v>
      </c>
      <c r="G117" s="8" t="s">
        <v>18</v>
      </c>
    </row>
    <row r="118" spans="1:7" x14ac:dyDescent="0.2">
      <c r="A118" s="3">
        <v>2331</v>
      </c>
      <c r="B118" s="4">
        <v>3011</v>
      </c>
      <c r="C118" s="5" t="s">
        <v>103</v>
      </c>
      <c r="D118" s="6" t="s">
        <v>8</v>
      </c>
      <c r="E118" s="6" t="s">
        <v>159</v>
      </c>
      <c r="F118" s="7" t="s">
        <v>10</v>
      </c>
      <c r="G118" s="8" t="s">
        <v>127</v>
      </c>
    </row>
    <row r="119" spans="1:7" x14ac:dyDescent="0.2">
      <c r="A119" s="3">
        <v>2332</v>
      </c>
      <c r="B119" s="4">
        <v>3011</v>
      </c>
      <c r="C119" s="5" t="s">
        <v>103</v>
      </c>
      <c r="D119" s="6" t="s">
        <v>8</v>
      </c>
      <c r="E119" s="6" t="s">
        <v>160</v>
      </c>
      <c r="F119" s="7" t="s">
        <v>10</v>
      </c>
      <c r="G119" s="8" t="s">
        <v>127</v>
      </c>
    </row>
    <row r="120" spans="1:7" x14ac:dyDescent="0.2">
      <c r="A120" s="3">
        <v>2333</v>
      </c>
      <c r="B120" s="4">
        <v>3011</v>
      </c>
      <c r="C120" s="5" t="s">
        <v>103</v>
      </c>
      <c r="D120" s="6" t="s">
        <v>8</v>
      </c>
      <c r="E120" s="6" t="s">
        <v>161</v>
      </c>
      <c r="F120" s="7" t="s">
        <v>10</v>
      </c>
      <c r="G120" s="8" t="s">
        <v>127</v>
      </c>
    </row>
  </sheetData>
  <protectedRanges>
    <protectedRange password="D581" sqref="A2" name="WE" securityDescriptor="O:WDG:WDD:(A;;CC;;;S-1-5-21-2157497594-3074343906-3429515341-12936)(A;;CC;;;S-1-5-21-2157497594-3074343906-3429515341-4411)"/>
    <protectedRange password="D581" sqref="B2" name="BuKr" securityDescriptor="O:WDG:WDD:(A;;CC;;;S-1-5-21-2157497594-3074343906-3429515341-12936)(A;;CC;;;S-1-5-21-2157497594-3074343906-3429515341-4411)"/>
    <protectedRange sqref="C2:C120" name="unterg BuKr" securityDescriptor="O:WDG:WDD:(A;;CC;;;S-1-5-21-2157497594-3074343906-3429515341-12936)(A;;CC;;;S-1-5-21-2157497594-3074343906-3429515341-4411)"/>
    <protectedRange password="D581" sqref="A3" name="WE_1" securityDescriptor="O:WDG:WDD:(A;;CC;;;S-1-5-21-2157497594-3074343906-3429515341-12936)(A;;CC;;;S-1-5-21-2157497594-3074343906-3429515341-4411)"/>
    <protectedRange password="D581" sqref="B3" name="BuKr_1" securityDescriptor="O:WDG:WDD:(A;;CC;;;S-1-5-21-2157497594-3074343906-3429515341-12936)(A;;CC;;;S-1-5-21-2157497594-3074343906-3429515341-4411)"/>
    <protectedRange password="D581" sqref="A10" name="WE_8" securityDescriptor="O:WDG:WDD:(A;;CC;;;S-1-5-21-2157497594-3074343906-3429515341-12936)(A;;CC;;;S-1-5-21-2157497594-3074343906-3429515341-4411)"/>
    <protectedRange password="D581" sqref="B10" name="BuKr_8" securityDescriptor="O:WDG:WDD:(A;;CC;;;S-1-5-21-2157497594-3074343906-3429515341-12936)(A;;CC;;;S-1-5-21-2157497594-3074343906-3429515341-4411)"/>
    <protectedRange password="D581" sqref="A11" name="WE_9" securityDescriptor="O:WDG:WDD:(A;;CC;;;S-1-5-21-2157497594-3074343906-3429515341-12936)(A;;CC;;;S-1-5-21-2157497594-3074343906-3429515341-4411)"/>
    <protectedRange password="D581" sqref="B11" name="BuKr_9" securityDescriptor="O:WDG:WDD:(A;;CC;;;S-1-5-21-2157497594-3074343906-3429515341-12936)(A;;CC;;;S-1-5-21-2157497594-3074343906-3429515341-4411)"/>
    <protectedRange password="D581" sqref="A12" name="WE_10" securityDescriptor="O:WDG:WDD:(A;;CC;;;S-1-5-21-2157497594-3074343906-3429515341-12936)(A;;CC;;;S-1-5-21-2157497594-3074343906-3429515341-4411)"/>
    <protectedRange password="D581" sqref="B12" name="BuKr_10" securityDescriptor="O:WDG:WDD:(A;;CC;;;S-1-5-21-2157497594-3074343906-3429515341-12936)(A;;CC;;;S-1-5-21-2157497594-3074343906-3429515341-4411)"/>
    <protectedRange password="D581" sqref="A13" name="WE_11" securityDescriptor="O:WDG:WDD:(A;;CC;;;S-1-5-21-2157497594-3074343906-3429515341-12936)(A;;CC;;;S-1-5-21-2157497594-3074343906-3429515341-4411)"/>
    <protectedRange password="D581" sqref="B13" name="BuKr_11" securityDescriptor="O:WDG:WDD:(A;;CC;;;S-1-5-21-2157497594-3074343906-3429515341-12936)(A;;CC;;;S-1-5-21-2157497594-3074343906-3429515341-4411)"/>
    <protectedRange password="D581" sqref="A14" name="WE_12" securityDescriptor="O:WDG:WDD:(A;;CC;;;S-1-5-21-2157497594-3074343906-3429515341-12936)(A;;CC;;;S-1-5-21-2157497594-3074343906-3429515341-4411)"/>
    <protectedRange password="D581" sqref="B14" name="BuKr_12" securityDescriptor="O:WDG:WDD:(A;;CC;;;S-1-5-21-2157497594-3074343906-3429515341-12936)(A;;CC;;;S-1-5-21-2157497594-3074343906-3429515341-4411)"/>
    <protectedRange password="D581" sqref="A15" name="WE_13" securityDescriptor="O:WDG:WDD:(A;;CC;;;S-1-5-21-2157497594-3074343906-3429515341-12936)(A;;CC;;;S-1-5-21-2157497594-3074343906-3429515341-4411)"/>
    <protectedRange password="D581" sqref="B15" name="BuKr_13" securityDescriptor="O:WDG:WDD:(A;;CC;;;S-1-5-21-2157497594-3074343906-3429515341-12936)(A;;CC;;;S-1-5-21-2157497594-3074343906-3429515341-4411)"/>
    <protectedRange password="D581" sqref="A16" name="WE_14" securityDescriptor="O:WDG:WDD:(A;;CC;;;S-1-5-21-2157497594-3074343906-3429515341-12936)(A;;CC;;;S-1-5-21-2157497594-3074343906-3429515341-4411)"/>
    <protectedRange password="D581" sqref="B16" name="BuKr_14" securityDescriptor="O:WDG:WDD:(A;;CC;;;S-1-5-21-2157497594-3074343906-3429515341-12936)(A;;CC;;;S-1-5-21-2157497594-3074343906-3429515341-4411)"/>
    <protectedRange password="D581" sqref="A17" name="WE_15" securityDescriptor="O:WDG:WDD:(A;;CC;;;S-1-5-21-2157497594-3074343906-3429515341-12936)(A;;CC;;;S-1-5-21-2157497594-3074343906-3429515341-4411)"/>
    <protectedRange password="D581" sqref="B17" name="BuKr_15" securityDescriptor="O:WDG:WDD:(A;;CC;;;S-1-5-21-2157497594-3074343906-3429515341-12936)(A;;CC;;;S-1-5-21-2157497594-3074343906-3429515341-4411)"/>
    <protectedRange password="D581" sqref="A18" name="WE_16" securityDescriptor="O:WDG:WDD:(A;;CC;;;S-1-5-21-2157497594-3074343906-3429515341-12936)(A;;CC;;;S-1-5-21-2157497594-3074343906-3429515341-4411)"/>
    <protectedRange password="D581" sqref="B18" name="BuKr_16" securityDescriptor="O:WDG:WDD:(A;;CC;;;S-1-5-21-2157497594-3074343906-3429515341-12936)(A;;CC;;;S-1-5-21-2157497594-3074343906-3429515341-4411)"/>
    <protectedRange password="D581" sqref="A19" name="WE_17" securityDescriptor="O:WDG:WDD:(A;;CC;;;S-1-5-21-2157497594-3074343906-3429515341-12936)(A;;CC;;;S-1-5-21-2157497594-3074343906-3429515341-4411)"/>
    <protectedRange password="D581" sqref="B19" name="BuKr_17" securityDescriptor="O:WDG:WDD:(A;;CC;;;S-1-5-21-2157497594-3074343906-3429515341-12936)(A;;CC;;;S-1-5-21-2157497594-3074343906-3429515341-4411)"/>
    <protectedRange password="D581" sqref="A20:A30" name="WE_18" securityDescriptor="O:WDG:WDD:(A;;CC;;;S-1-5-21-2157497594-3074343906-3429515341-12936)(A;;CC;;;S-1-5-21-2157497594-3074343906-3429515341-4411)"/>
    <protectedRange password="D581" sqref="B20:B30" name="BuKr_18" securityDescriptor="O:WDG:WDD:(A;;CC;;;S-1-5-21-2157497594-3074343906-3429515341-12936)(A;;CC;;;S-1-5-21-2157497594-3074343906-3429515341-4411)"/>
    <protectedRange password="D581" sqref="A31" name="WE_19" securityDescriptor="O:WDG:WDD:(A;;CC;;;S-1-5-21-2157497594-3074343906-3429515341-12936)(A;;CC;;;S-1-5-21-2157497594-3074343906-3429515341-4411)"/>
    <protectedRange password="D581" sqref="B31" name="BuKr_19" securityDescriptor="O:WDG:WDD:(A;;CC;;;S-1-5-21-2157497594-3074343906-3429515341-12936)(A;;CC;;;S-1-5-21-2157497594-3074343906-3429515341-4411)"/>
    <protectedRange password="D581" sqref="A32" name="WE_20" securityDescriptor="O:WDG:WDD:(A;;CC;;;S-1-5-21-2157497594-3074343906-3429515341-12936)(A;;CC;;;S-1-5-21-2157497594-3074343906-3429515341-4411)"/>
    <protectedRange password="D581" sqref="B32" name="BuKr_20" securityDescriptor="O:WDG:WDD:(A;;CC;;;S-1-5-21-2157497594-3074343906-3429515341-12936)(A;;CC;;;S-1-5-21-2157497594-3074343906-3429515341-4411)"/>
    <protectedRange password="D581" sqref="A33" name="WE_21" securityDescriptor="O:WDG:WDD:(A;;CC;;;S-1-5-21-2157497594-3074343906-3429515341-12936)(A;;CC;;;S-1-5-21-2157497594-3074343906-3429515341-4411)"/>
    <protectedRange password="D581" sqref="B33" name="BuKr_21" securityDescriptor="O:WDG:WDD:(A;;CC;;;S-1-5-21-2157497594-3074343906-3429515341-12936)(A;;CC;;;S-1-5-21-2157497594-3074343906-3429515341-4411)"/>
    <protectedRange password="D581" sqref="A34" name="WE_22" securityDescriptor="O:WDG:WDD:(A;;CC;;;S-1-5-21-2157497594-3074343906-3429515341-12936)(A;;CC;;;S-1-5-21-2157497594-3074343906-3429515341-4411)"/>
    <protectedRange password="D581" sqref="B34" name="BuKr_22" securityDescriptor="O:WDG:WDD:(A;;CC;;;S-1-5-21-2157497594-3074343906-3429515341-12936)(A;;CC;;;S-1-5-21-2157497594-3074343906-3429515341-4411)"/>
    <protectedRange password="D581" sqref="A35:A53" name="WE_23" securityDescriptor="O:WDG:WDD:(A;;CC;;;S-1-5-21-2157497594-3074343906-3429515341-12936)(A;;CC;;;S-1-5-21-2157497594-3074343906-3429515341-4411)"/>
    <protectedRange password="D581" sqref="B35:B53" name="BuKr_23" securityDescriptor="O:WDG:WDD:(A;;CC;;;S-1-5-21-2157497594-3074343906-3429515341-12936)(A;;CC;;;S-1-5-21-2157497594-3074343906-3429515341-4411)"/>
    <protectedRange password="D581" sqref="A54" name="WE_24" securityDescriptor="O:WDG:WDD:(A;;CC;;;S-1-5-21-2157497594-3074343906-3429515341-12936)(A;;CC;;;S-1-5-21-2157497594-3074343906-3429515341-4411)"/>
    <protectedRange password="D581" sqref="B54" name="BuKr_24" securityDescriptor="O:WDG:WDD:(A;;CC;;;S-1-5-21-2157497594-3074343906-3429515341-12936)(A;;CC;;;S-1-5-21-2157497594-3074343906-3429515341-4411)"/>
    <protectedRange password="D581" sqref="A55" name="WE_25" securityDescriptor="O:WDG:WDD:(A;;CC;;;S-1-5-21-2157497594-3074343906-3429515341-12936)(A;;CC;;;S-1-5-21-2157497594-3074343906-3429515341-4411)"/>
    <protectedRange password="D581" sqref="B55" name="BuKr_25" securityDescriptor="O:WDG:WDD:(A;;CC;;;S-1-5-21-2157497594-3074343906-3429515341-12936)(A;;CC;;;S-1-5-21-2157497594-3074343906-3429515341-4411)"/>
    <protectedRange password="D581" sqref="A56:A57" name="WE_26" securityDescriptor="O:WDG:WDD:(A;;CC;;;S-1-5-21-2157497594-3074343906-3429515341-12936)(A;;CC;;;S-1-5-21-2157497594-3074343906-3429515341-4411)"/>
    <protectedRange password="D581" sqref="B56:B57" name="BuKr_26" securityDescriptor="O:WDG:WDD:(A;;CC;;;S-1-5-21-2157497594-3074343906-3429515341-12936)(A;;CC;;;S-1-5-21-2157497594-3074343906-3429515341-4411)"/>
    <protectedRange password="D581" sqref="A58" name="WE_27" securityDescriptor="O:WDG:WDD:(A;;CC;;;S-1-5-21-2157497594-3074343906-3429515341-12936)(A;;CC;;;S-1-5-21-2157497594-3074343906-3429515341-4411)"/>
    <protectedRange password="D581" sqref="B58" name="BuKr_27" securityDescriptor="O:WDG:WDD:(A;;CC;;;S-1-5-21-2157497594-3074343906-3429515341-12936)(A;;CC;;;S-1-5-21-2157497594-3074343906-3429515341-4411)"/>
    <protectedRange password="D581" sqref="A59:A60" name="WE_28" securityDescriptor="O:WDG:WDD:(A;;CC;;;S-1-5-21-2157497594-3074343906-3429515341-12936)(A;;CC;;;S-1-5-21-2157497594-3074343906-3429515341-4411)"/>
    <protectedRange password="D581" sqref="B59:B60" name="BuKr_28" securityDescriptor="O:WDG:WDD:(A;;CC;;;S-1-5-21-2157497594-3074343906-3429515341-12936)(A;;CC;;;S-1-5-21-2157497594-3074343906-3429515341-4411)"/>
    <protectedRange password="D581" sqref="A61" name="WE_29" securityDescriptor="O:WDG:WDD:(A;;CC;;;S-1-5-21-2157497594-3074343906-3429515341-12936)(A;;CC;;;S-1-5-21-2157497594-3074343906-3429515341-4411)"/>
    <protectedRange password="D581" sqref="B61" name="BuKr_29" securityDescriptor="O:WDG:WDD:(A;;CC;;;S-1-5-21-2157497594-3074343906-3429515341-12936)(A;;CC;;;S-1-5-21-2157497594-3074343906-3429515341-4411)"/>
    <protectedRange password="D581" sqref="A62:A63" name="WE_30" securityDescriptor="O:WDG:WDD:(A;;CC;;;S-1-5-21-2157497594-3074343906-3429515341-12936)(A;;CC;;;S-1-5-21-2157497594-3074343906-3429515341-4411)"/>
    <protectedRange password="D581" sqref="B62:B63" name="BuKr_30" securityDescriptor="O:WDG:WDD:(A;;CC;;;S-1-5-21-2157497594-3074343906-3429515341-12936)(A;;CC;;;S-1-5-21-2157497594-3074343906-3429515341-4411)"/>
    <protectedRange password="D581" sqref="A64" name="WE_31" securityDescriptor="O:WDG:WDD:(A;;CC;;;S-1-5-21-2157497594-3074343906-3429515341-12936)(A;;CC;;;S-1-5-21-2157497594-3074343906-3429515341-4411)"/>
    <protectedRange password="D581" sqref="B64" name="BuKr_31" securityDescriptor="O:WDG:WDD:(A;;CC;;;S-1-5-21-2157497594-3074343906-3429515341-12936)(A;;CC;;;S-1-5-21-2157497594-3074343906-3429515341-4411)"/>
    <protectedRange password="D581" sqref="A65" name="WE_32" securityDescriptor="O:WDG:WDD:(A;;CC;;;S-1-5-21-2157497594-3074343906-3429515341-12936)(A;;CC;;;S-1-5-21-2157497594-3074343906-3429515341-4411)"/>
    <protectedRange password="D581" sqref="B65" name="BuKr_32" securityDescriptor="O:WDG:WDD:(A;;CC;;;S-1-5-21-2157497594-3074343906-3429515341-12936)(A;;CC;;;S-1-5-21-2157497594-3074343906-3429515341-4411)"/>
    <protectedRange password="D581" sqref="A66" name="WE_33" securityDescriptor="O:WDG:WDD:(A;;CC;;;S-1-5-21-2157497594-3074343906-3429515341-12936)(A;;CC;;;S-1-5-21-2157497594-3074343906-3429515341-4411)"/>
    <protectedRange password="D581" sqref="B66" name="BuKr_33" securityDescriptor="O:WDG:WDD:(A;;CC;;;S-1-5-21-2157497594-3074343906-3429515341-12936)(A;;CC;;;S-1-5-21-2157497594-3074343906-3429515341-4411)"/>
    <protectedRange password="D581" sqref="A67" name="WE_34" securityDescriptor="O:WDG:WDD:(A;;CC;;;S-1-5-21-2157497594-3074343906-3429515341-12936)(A;;CC;;;S-1-5-21-2157497594-3074343906-3429515341-4411)"/>
    <protectedRange password="D581" sqref="B67" name="BuKr_34" securityDescriptor="O:WDG:WDD:(A;;CC;;;S-1-5-21-2157497594-3074343906-3429515341-12936)(A;;CC;;;S-1-5-21-2157497594-3074343906-3429515341-4411)"/>
    <protectedRange password="D581" sqref="A68:A69" name="WE_35" securityDescriptor="O:WDG:WDD:(A;;CC;;;S-1-5-21-2157497594-3074343906-3429515341-12936)(A;;CC;;;S-1-5-21-2157497594-3074343906-3429515341-4411)"/>
    <protectedRange password="D581" sqref="B68:B69" name="BuKr_35" securityDescriptor="O:WDG:WDD:(A;;CC;;;S-1-5-21-2157497594-3074343906-3429515341-12936)(A;;CC;;;S-1-5-21-2157497594-3074343906-3429515341-4411)"/>
    <protectedRange password="D581" sqref="A70:A76" name="WE_36" securityDescriptor="O:WDG:WDD:(A;;CC;;;S-1-5-21-2157497594-3074343906-3429515341-12936)(A;;CC;;;S-1-5-21-2157497594-3074343906-3429515341-4411)"/>
    <protectedRange password="D581" sqref="B70:B76" name="BuKr_36" securityDescriptor="O:WDG:WDD:(A;;CC;;;S-1-5-21-2157497594-3074343906-3429515341-12936)(A;;CC;;;S-1-5-21-2157497594-3074343906-3429515341-4411)"/>
    <protectedRange password="D581" sqref="A77:A92" name="WE_37" securityDescriptor="O:WDG:WDD:(A;;CC;;;S-1-5-21-2157497594-3074343906-3429515341-12936)(A;;CC;;;S-1-5-21-2157497594-3074343906-3429515341-4411)"/>
    <protectedRange password="D581" sqref="B77:B92" name="BuKr_37" securityDescriptor="O:WDG:WDD:(A;;CC;;;S-1-5-21-2157497594-3074343906-3429515341-12936)(A;;CC;;;S-1-5-21-2157497594-3074343906-3429515341-4411)"/>
    <protectedRange password="D581" sqref="A93" name="WE_38" securityDescriptor="O:WDG:WDD:(A;;CC;;;S-1-5-21-2157497594-3074343906-3429515341-12936)(A;;CC;;;S-1-5-21-2157497594-3074343906-3429515341-4411)"/>
    <protectedRange password="D581" sqref="B93" name="BuKr_38" securityDescriptor="O:WDG:WDD:(A;;CC;;;S-1-5-21-2157497594-3074343906-3429515341-12936)(A;;CC;;;S-1-5-21-2157497594-3074343906-3429515341-4411)"/>
    <protectedRange password="D581" sqref="A94:A95" name="WE_39" securityDescriptor="O:WDG:WDD:(A;;CC;;;S-1-5-21-2157497594-3074343906-3429515341-12936)(A;;CC;;;S-1-5-21-2157497594-3074343906-3429515341-4411)"/>
    <protectedRange password="D581" sqref="B94:B95" name="BuKr_39" securityDescriptor="O:WDG:WDD:(A;;CC;;;S-1-5-21-2157497594-3074343906-3429515341-12936)(A;;CC;;;S-1-5-21-2157497594-3074343906-3429515341-4411)"/>
    <protectedRange password="D581" sqref="A96" name="WE_40" securityDescriptor="O:WDG:WDD:(A;;CC;;;S-1-5-21-2157497594-3074343906-3429515341-12936)(A;;CC;;;S-1-5-21-2157497594-3074343906-3429515341-4411)"/>
    <protectedRange password="D581" sqref="B96" name="BuKr_40" securityDescriptor="O:WDG:WDD:(A;;CC;;;S-1-5-21-2157497594-3074343906-3429515341-12936)(A;;CC;;;S-1-5-21-2157497594-3074343906-3429515341-4411)"/>
    <protectedRange password="D581" sqref="A97:A100" name="WE_41" securityDescriptor="O:WDG:WDD:(A;;CC;;;S-1-5-21-2157497594-3074343906-3429515341-12936)(A;;CC;;;S-1-5-21-2157497594-3074343906-3429515341-4411)"/>
    <protectedRange password="D581" sqref="B97:B100" name="BuKr_41" securityDescriptor="O:WDG:WDD:(A;;CC;;;S-1-5-21-2157497594-3074343906-3429515341-12936)(A;;CC;;;S-1-5-21-2157497594-3074343906-3429515341-4411)"/>
    <protectedRange password="D581" sqref="A101" name="WE_42" securityDescriptor="O:WDG:WDD:(A;;CC;;;S-1-5-21-2157497594-3074343906-3429515341-12936)(A;;CC;;;S-1-5-21-2157497594-3074343906-3429515341-4411)"/>
    <protectedRange password="D581" sqref="B101" name="BuKr_42" securityDescriptor="O:WDG:WDD:(A;;CC;;;S-1-5-21-2157497594-3074343906-3429515341-12936)(A;;CC;;;S-1-5-21-2157497594-3074343906-3429515341-4411)"/>
    <protectedRange password="D581" sqref="A102:A104" name="WE_43" securityDescriptor="O:WDG:WDD:(A;;CC;;;S-1-5-21-2157497594-3074343906-3429515341-12936)(A;;CC;;;S-1-5-21-2157497594-3074343906-3429515341-4411)"/>
    <protectedRange password="D581" sqref="B102:B104" name="BuKr_43" securityDescriptor="O:WDG:WDD:(A;;CC;;;S-1-5-21-2157497594-3074343906-3429515341-12936)(A;;CC;;;S-1-5-21-2157497594-3074343906-3429515341-4411)"/>
    <protectedRange password="D581" sqref="A105:A106" name="WE_44" securityDescriptor="O:WDG:WDD:(A;;CC;;;S-1-5-21-2157497594-3074343906-3429515341-12936)(A;;CC;;;S-1-5-21-2157497594-3074343906-3429515341-4411)"/>
    <protectedRange password="D581" sqref="B105:B106" name="BuKr_44" securityDescriptor="O:WDG:WDD:(A;;CC;;;S-1-5-21-2157497594-3074343906-3429515341-12936)(A;;CC;;;S-1-5-21-2157497594-3074343906-3429515341-4411)"/>
    <protectedRange password="D581" sqref="A107" name="WE_45" securityDescriptor="O:WDG:WDD:(A;;CC;;;S-1-5-21-2157497594-3074343906-3429515341-12936)(A;;CC;;;S-1-5-21-2157497594-3074343906-3429515341-4411)"/>
    <protectedRange password="D581" sqref="B107" name="BuKr_45" securityDescriptor="O:WDG:WDD:(A;;CC;;;S-1-5-21-2157497594-3074343906-3429515341-12936)(A;;CC;;;S-1-5-21-2157497594-3074343906-3429515341-4411)"/>
    <protectedRange password="D581" sqref="A108:A111" name="WE_46" securityDescriptor="O:WDG:WDD:(A;;CC;;;S-1-5-21-2157497594-3074343906-3429515341-12936)(A;;CC;;;S-1-5-21-2157497594-3074343906-3429515341-4411)"/>
    <protectedRange password="D581" sqref="B108:B111" name="BuKr_46" securityDescriptor="O:WDG:WDD:(A;;CC;;;S-1-5-21-2157497594-3074343906-3429515341-12936)(A;;CC;;;S-1-5-21-2157497594-3074343906-3429515341-4411)"/>
    <protectedRange password="D581" sqref="A112:A120" name="WE_47" securityDescriptor="O:WDG:WDD:(A;;CC;;;S-1-5-21-2157497594-3074343906-3429515341-12936)(A;;CC;;;S-1-5-21-2157497594-3074343906-3429515341-4411)"/>
    <protectedRange password="D581" sqref="B112:B120" name="BuKr_47" securityDescriptor="O:WDG:WDD:(A;;CC;;;S-1-5-21-2157497594-3074343906-3429515341-12936)(A;;CC;;;S-1-5-21-2157497594-3074343906-3429515341-4411)"/>
    <protectedRange sqref="E2" name="Straße" securityDescriptor="O:WDG:WDD:(A;;CC;;;S-1-5-21-2157497594-3074343906-3429515341-12936)(A;;CC;;;S-1-5-21-2157497594-3074343906-3429515341-4411)"/>
    <protectedRange sqref="D2" name="Ort" securityDescriptor="O:WDG:WDD:(A;;CC;;;S-1-5-21-2157497594-3074343906-3429515341-12936)(A;;CC;;;S-1-5-21-2157497594-3074343906-3429515341-4411)"/>
    <protectedRange sqref="E3" name="Straße_1" securityDescriptor="O:WDG:WDD:(A;;CC;;;S-1-5-21-2157497594-3074343906-3429515341-12936)(A;;CC;;;S-1-5-21-2157497594-3074343906-3429515341-4411)"/>
    <protectedRange sqref="D3" name="Ort_1" securityDescriptor="O:WDG:WDD:(A;;CC;;;S-1-5-21-2157497594-3074343906-3429515341-12936)(A;;CC;;;S-1-5-21-2157497594-3074343906-3429515341-4411)"/>
    <protectedRange sqref="E4" name="Straße_2" securityDescriptor="O:WDG:WDD:(A;;CC;;;S-1-5-21-2157497594-3074343906-3429515341-12936)(A;;CC;;;S-1-5-21-2157497594-3074343906-3429515341-4411)"/>
    <protectedRange sqref="E5" name="Straße_3" securityDescriptor="O:WDG:WDD:(A;;CC;;;S-1-5-21-2157497594-3074343906-3429515341-12936)(A;;CC;;;S-1-5-21-2157497594-3074343906-3429515341-4411)"/>
    <protectedRange sqref="E6" name="Straße_4" securityDescriptor="O:WDG:WDD:(A;;CC;;;S-1-5-21-2157497594-3074343906-3429515341-12936)(A;;CC;;;S-1-5-21-2157497594-3074343906-3429515341-4411)"/>
    <protectedRange sqref="E7" name="Straße_5" securityDescriptor="O:WDG:WDD:(A;;CC;;;S-1-5-21-2157497594-3074343906-3429515341-12936)(A;;CC;;;S-1-5-21-2157497594-3074343906-3429515341-4411)"/>
    <protectedRange sqref="E8" name="Straße_6" securityDescriptor="O:WDG:WDD:(A;;CC;;;S-1-5-21-2157497594-3074343906-3429515341-12936)(A;;CC;;;S-1-5-21-2157497594-3074343906-3429515341-4411)"/>
    <protectedRange sqref="E9" name="Straße_7" securityDescriptor="O:WDG:WDD:(A;;CC;;;S-1-5-21-2157497594-3074343906-3429515341-12936)(A;;CC;;;S-1-5-21-2157497594-3074343906-3429515341-4411)"/>
    <protectedRange sqref="E10" name="Straße_8" securityDescriptor="O:WDG:WDD:(A;;CC;;;S-1-5-21-2157497594-3074343906-3429515341-12936)(A;;CC;;;S-1-5-21-2157497594-3074343906-3429515341-4411)"/>
    <protectedRange sqref="D10" name="Ort_8" securityDescriptor="O:WDG:WDD:(A;;CC;;;S-1-5-21-2157497594-3074343906-3429515341-12936)(A;;CC;;;S-1-5-21-2157497594-3074343906-3429515341-4411)"/>
    <protectedRange sqref="E11" name="Straße_9" securityDescriptor="O:WDG:WDD:(A;;CC;;;S-1-5-21-2157497594-3074343906-3429515341-12936)(A;;CC;;;S-1-5-21-2157497594-3074343906-3429515341-4411)"/>
    <protectedRange sqref="D11" name="Ort_9" securityDescriptor="O:WDG:WDD:(A;;CC;;;S-1-5-21-2157497594-3074343906-3429515341-12936)(A;;CC;;;S-1-5-21-2157497594-3074343906-3429515341-4411)"/>
    <protectedRange sqref="E12" name="Straße_10" securityDescriptor="O:WDG:WDD:(A;;CC;;;S-1-5-21-2157497594-3074343906-3429515341-12936)(A;;CC;;;S-1-5-21-2157497594-3074343906-3429515341-4411)"/>
    <protectedRange sqref="D12" name="Ort_10" securityDescriptor="O:WDG:WDD:(A;;CC;;;S-1-5-21-2157497594-3074343906-3429515341-12936)(A;;CC;;;S-1-5-21-2157497594-3074343906-3429515341-4411)"/>
    <protectedRange sqref="E13" name="Straße_11" securityDescriptor="O:WDG:WDD:(A;;CC;;;S-1-5-21-2157497594-3074343906-3429515341-12936)(A;;CC;;;S-1-5-21-2157497594-3074343906-3429515341-4411)"/>
    <protectedRange sqref="D13" name="Ort_11" securityDescriptor="O:WDG:WDD:(A;;CC;;;S-1-5-21-2157497594-3074343906-3429515341-12936)(A;;CC;;;S-1-5-21-2157497594-3074343906-3429515341-4411)"/>
    <protectedRange sqref="E14" name="Straße_12" securityDescriptor="O:WDG:WDD:(A;;CC;;;S-1-5-21-2157497594-3074343906-3429515341-12936)(A;;CC;;;S-1-5-21-2157497594-3074343906-3429515341-4411)"/>
    <protectedRange sqref="D14" name="Ort_12" securityDescriptor="O:WDG:WDD:(A;;CC;;;S-1-5-21-2157497594-3074343906-3429515341-12936)(A;;CC;;;S-1-5-21-2157497594-3074343906-3429515341-4411)"/>
    <protectedRange sqref="E15" name="Straße_13" securityDescriptor="O:WDG:WDD:(A;;CC;;;S-1-5-21-2157497594-3074343906-3429515341-12936)(A;;CC;;;S-1-5-21-2157497594-3074343906-3429515341-4411)"/>
    <protectedRange sqref="D15" name="Ort_13" securityDescriptor="O:WDG:WDD:(A;;CC;;;S-1-5-21-2157497594-3074343906-3429515341-12936)(A;;CC;;;S-1-5-21-2157497594-3074343906-3429515341-4411)"/>
    <protectedRange sqref="E16" name="Straße_14" securityDescriptor="O:WDG:WDD:(A;;CC;;;S-1-5-21-2157497594-3074343906-3429515341-12936)(A;;CC;;;S-1-5-21-2157497594-3074343906-3429515341-4411)"/>
    <protectedRange sqref="D16" name="Ort_14" securityDescriptor="O:WDG:WDD:(A;;CC;;;S-1-5-21-2157497594-3074343906-3429515341-12936)(A;;CC;;;S-1-5-21-2157497594-3074343906-3429515341-4411)"/>
    <protectedRange sqref="E17" name="Straße_15" securityDescriptor="O:WDG:WDD:(A;;CC;;;S-1-5-21-2157497594-3074343906-3429515341-12936)(A;;CC;;;S-1-5-21-2157497594-3074343906-3429515341-4411)"/>
    <protectedRange sqref="D17" name="Ort_15" securityDescriptor="O:WDG:WDD:(A;;CC;;;S-1-5-21-2157497594-3074343906-3429515341-12936)(A;;CC;;;S-1-5-21-2157497594-3074343906-3429515341-4411)"/>
    <protectedRange sqref="E18" name="Straße_16" securityDescriptor="O:WDG:WDD:(A;;CC;;;S-1-5-21-2157497594-3074343906-3429515341-12936)(A;;CC;;;S-1-5-21-2157497594-3074343906-3429515341-4411)"/>
    <protectedRange sqref="D18" name="Ort_16" securityDescriptor="O:WDG:WDD:(A;;CC;;;S-1-5-21-2157497594-3074343906-3429515341-12936)(A;;CC;;;S-1-5-21-2157497594-3074343906-3429515341-4411)"/>
    <protectedRange sqref="E19" name="Straße_17" securityDescriptor="O:WDG:WDD:(A;;CC;;;S-1-5-21-2157497594-3074343906-3429515341-12936)(A;;CC;;;S-1-5-21-2157497594-3074343906-3429515341-4411)"/>
    <protectedRange sqref="D19" name="Ort_17" securityDescriptor="O:WDG:WDD:(A;;CC;;;S-1-5-21-2157497594-3074343906-3429515341-12936)(A;;CC;;;S-1-5-21-2157497594-3074343906-3429515341-4411)"/>
    <protectedRange sqref="E20:E30" name="Straße_18" securityDescriptor="O:WDG:WDD:(A;;CC;;;S-1-5-21-2157497594-3074343906-3429515341-12936)(A;;CC;;;S-1-5-21-2157497594-3074343906-3429515341-4411)"/>
    <protectedRange sqref="D20:D30" name="Ort_18" securityDescriptor="O:WDG:WDD:(A;;CC;;;S-1-5-21-2157497594-3074343906-3429515341-12936)(A;;CC;;;S-1-5-21-2157497594-3074343906-3429515341-4411)"/>
    <protectedRange sqref="E31" name="Straße_19" securityDescriptor="O:WDG:WDD:(A;;CC;;;S-1-5-21-2157497594-3074343906-3429515341-12936)(A;;CC;;;S-1-5-21-2157497594-3074343906-3429515341-4411)"/>
    <protectedRange sqref="D31" name="Ort_19" securityDescriptor="O:WDG:WDD:(A;;CC;;;S-1-5-21-2157497594-3074343906-3429515341-12936)(A;;CC;;;S-1-5-21-2157497594-3074343906-3429515341-4411)"/>
    <protectedRange sqref="E32" name="Straße_20" securityDescriptor="O:WDG:WDD:(A;;CC;;;S-1-5-21-2157497594-3074343906-3429515341-12936)(A;;CC;;;S-1-5-21-2157497594-3074343906-3429515341-4411)"/>
    <protectedRange sqref="D32" name="Ort_20" securityDescriptor="O:WDG:WDD:(A;;CC;;;S-1-5-21-2157497594-3074343906-3429515341-12936)(A;;CC;;;S-1-5-21-2157497594-3074343906-3429515341-4411)"/>
    <protectedRange sqref="E33" name="Straße_21" securityDescriptor="O:WDG:WDD:(A;;CC;;;S-1-5-21-2157497594-3074343906-3429515341-12936)(A;;CC;;;S-1-5-21-2157497594-3074343906-3429515341-4411)"/>
    <protectedRange sqref="D33" name="Ort_21" securityDescriptor="O:WDG:WDD:(A;;CC;;;S-1-5-21-2157497594-3074343906-3429515341-12936)(A;;CC;;;S-1-5-21-2157497594-3074343906-3429515341-4411)"/>
    <protectedRange sqref="E34" name="Straße_22" securityDescriptor="O:WDG:WDD:(A;;CC;;;S-1-5-21-2157497594-3074343906-3429515341-12936)(A;;CC;;;S-1-5-21-2157497594-3074343906-3429515341-4411)"/>
    <protectedRange sqref="D34" name="Ort_22" securityDescriptor="O:WDG:WDD:(A;;CC;;;S-1-5-21-2157497594-3074343906-3429515341-12936)(A;;CC;;;S-1-5-21-2157497594-3074343906-3429515341-4411)"/>
    <protectedRange sqref="E35:E53" name="Straße_23" securityDescriptor="O:WDG:WDD:(A;;CC;;;S-1-5-21-2157497594-3074343906-3429515341-12936)(A;;CC;;;S-1-5-21-2157497594-3074343906-3429515341-4411)"/>
    <protectedRange sqref="D35:D53" name="Ort_23" securityDescriptor="O:WDG:WDD:(A;;CC;;;S-1-5-21-2157497594-3074343906-3429515341-12936)(A;;CC;;;S-1-5-21-2157497594-3074343906-3429515341-4411)"/>
    <protectedRange sqref="E54" name="Straße_24" securityDescriptor="O:WDG:WDD:(A;;CC;;;S-1-5-21-2157497594-3074343906-3429515341-12936)(A;;CC;;;S-1-5-21-2157497594-3074343906-3429515341-4411)"/>
    <protectedRange sqref="D54" name="Ort_24" securityDescriptor="O:WDG:WDD:(A;;CC;;;S-1-5-21-2157497594-3074343906-3429515341-12936)(A;;CC;;;S-1-5-21-2157497594-3074343906-3429515341-4411)"/>
    <protectedRange sqref="E55" name="Straße_25" securityDescriptor="O:WDG:WDD:(A;;CC;;;S-1-5-21-2157497594-3074343906-3429515341-12936)(A;;CC;;;S-1-5-21-2157497594-3074343906-3429515341-4411)"/>
    <protectedRange sqref="D55" name="Ort_25" securityDescriptor="O:WDG:WDD:(A;;CC;;;S-1-5-21-2157497594-3074343906-3429515341-12936)(A;;CC;;;S-1-5-21-2157497594-3074343906-3429515341-4411)"/>
    <protectedRange sqref="E56:E57" name="Straße_26" securityDescriptor="O:WDG:WDD:(A;;CC;;;S-1-5-21-2157497594-3074343906-3429515341-12936)(A;;CC;;;S-1-5-21-2157497594-3074343906-3429515341-4411)"/>
    <protectedRange sqref="D56:D57" name="Ort_26" securityDescriptor="O:WDG:WDD:(A;;CC;;;S-1-5-21-2157497594-3074343906-3429515341-12936)(A;;CC;;;S-1-5-21-2157497594-3074343906-3429515341-4411)"/>
    <protectedRange sqref="E58" name="Straße_27" securityDescriptor="O:WDG:WDD:(A;;CC;;;S-1-5-21-2157497594-3074343906-3429515341-12936)(A;;CC;;;S-1-5-21-2157497594-3074343906-3429515341-4411)"/>
    <protectedRange sqref="D58" name="Ort_27" securityDescriptor="O:WDG:WDD:(A;;CC;;;S-1-5-21-2157497594-3074343906-3429515341-12936)(A;;CC;;;S-1-5-21-2157497594-3074343906-3429515341-4411)"/>
    <protectedRange sqref="E59:E60" name="Straße_28" securityDescriptor="O:WDG:WDD:(A;;CC;;;S-1-5-21-2157497594-3074343906-3429515341-12936)(A;;CC;;;S-1-5-21-2157497594-3074343906-3429515341-4411)"/>
    <protectedRange sqref="D59:D60" name="Ort_28" securityDescriptor="O:WDG:WDD:(A;;CC;;;S-1-5-21-2157497594-3074343906-3429515341-12936)(A;;CC;;;S-1-5-21-2157497594-3074343906-3429515341-4411)"/>
    <protectedRange sqref="E61" name="Straße_29" securityDescriptor="O:WDG:WDD:(A;;CC;;;S-1-5-21-2157497594-3074343906-3429515341-12936)(A;;CC;;;S-1-5-21-2157497594-3074343906-3429515341-4411)"/>
    <protectedRange sqref="D61" name="Ort_29" securityDescriptor="O:WDG:WDD:(A;;CC;;;S-1-5-21-2157497594-3074343906-3429515341-12936)(A;;CC;;;S-1-5-21-2157497594-3074343906-3429515341-4411)"/>
    <protectedRange sqref="E62:E63" name="Straße_30" securityDescriptor="O:WDG:WDD:(A;;CC;;;S-1-5-21-2157497594-3074343906-3429515341-12936)(A;;CC;;;S-1-5-21-2157497594-3074343906-3429515341-4411)"/>
    <protectedRange sqref="D62:D63" name="Ort_30" securityDescriptor="O:WDG:WDD:(A;;CC;;;S-1-5-21-2157497594-3074343906-3429515341-12936)(A;;CC;;;S-1-5-21-2157497594-3074343906-3429515341-4411)"/>
    <protectedRange sqref="E64" name="Straße_31" securityDescriptor="O:WDG:WDD:(A;;CC;;;S-1-5-21-2157497594-3074343906-3429515341-12936)(A;;CC;;;S-1-5-21-2157497594-3074343906-3429515341-4411)"/>
    <protectedRange sqref="D64" name="Ort_31" securityDescriptor="O:WDG:WDD:(A;;CC;;;S-1-5-21-2157497594-3074343906-3429515341-12936)(A;;CC;;;S-1-5-21-2157497594-3074343906-3429515341-4411)"/>
    <protectedRange sqref="E65" name="Straße_32" securityDescriptor="O:WDG:WDD:(A;;CC;;;S-1-5-21-2157497594-3074343906-3429515341-12936)(A;;CC;;;S-1-5-21-2157497594-3074343906-3429515341-4411)"/>
    <protectedRange sqref="D65" name="Ort_32" securityDescriptor="O:WDG:WDD:(A;;CC;;;S-1-5-21-2157497594-3074343906-3429515341-12936)(A;;CC;;;S-1-5-21-2157497594-3074343906-3429515341-4411)"/>
    <protectedRange sqref="E66" name="Straße_33" securityDescriptor="O:WDG:WDD:(A;;CC;;;S-1-5-21-2157497594-3074343906-3429515341-12936)(A;;CC;;;S-1-5-21-2157497594-3074343906-3429515341-4411)"/>
    <protectedRange sqref="D66" name="Ort_33" securityDescriptor="O:WDG:WDD:(A;;CC;;;S-1-5-21-2157497594-3074343906-3429515341-12936)(A;;CC;;;S-1-5-21-2157497594-3074343906-3429515341-4411)"/>
    <protectedRange sqref="E67" name="Straße_34" securityDescriptor="O:WDG:WDD:(A;;CC;;;S-1-5-21-2157497594-3074343906-3429515341-12936)(A;;CC;;;S-1-5-21-2157497594-3074343906-3429515341-4411)"/>
    <protectedRange sqref="D67" name="Ort_34" securityDescriptor="O:WDG:WDD:(A;;CC;;;S-1-5-21-2157497594-3074343906-3429515341-12936)(A;;CC;;;S-1-5-21-2157497594-3074343906-3429515341-4411)"/>
    <protectedRange sqref="E68:E69" name="Straße_35" securityDescriptor="O:WDG:WDD:(A;;CC;;;S-1-5-21-2157497594-3074343906-3429515341-12936)(A;;CC;;;S-1-5-21-2157497594-3074343906-3429515341-4411)"/>
    <protectedRange sqref="D68:D69" name="Ort_35" securityDescriptor="O:WDG:WDD:(A;;CC;;;S-1-5-21-2157497594-3074343906-3429515341-12936)(A;;CC;;;S-1-5-21-2157497594-3074343906-3429515341-4411)"/>
    <protectedRange sqref="E70:E76" name="Straße_36" securityDescriptor="O:WDG:WDD:(A;;CC;;;S-1-5-21-2157497594-3074343906-3429515341-12936)(A;;CC;;;S-1-5-21-2157497594-3074343906-3429515341-4411)"/>
    <protectedRange sqref="D70:D76" name="Ort_36" securityDescriptor="O:WDG:WDD:(A;;CC;;;S-1-5-21-2157497594-3074343906-3429515341-12936)(A;;CC;;;S-1-5-21-2157497594-3074343906-3429515341-4411)"/>
    <protectedRange sqref="E77:E92" name="Straße_37" securityDescriptor="O:WDG:WDD:(A;;CC;;;S-1-5-21-2157497594-3074343906-3429515341-12936)(A;;CC;;;S-1-5-21-2157497594-3074343906-3429515341-4411)"/>
    <protectedRange sqref="D77:D92" name="Ort_37" securityDescriptor="O:WDG:WDD:(A;;CC;;;S-1-5-21-2157497594-3074343906-3429515341-12936)(A;;CC;;;S-1-5-21-2157497594-3074343906-3429515341-4411)"/>
    <protectedRange sqref="E93" name="Straße_38" securityDescriptor="O:WDG:WDD:(A;;CC;;;S-1-5-21-2157497594-3074343906-3429515341-12936)(A;;CC;;;S-1-5-21-2157497594-3074343906-3429515341-4411)"/>
    <protectedRange sqref="D93" name="Ort_38" securityDescriptor="O:WDG:WDD:(A;;CC;;;S-1-5-21-2157497594-3074343906-3429515341-12936)(A;;CC;;;S-1-5-21-2157497594-3074343906-3429515341-4411)"/>
    <protectedRange sqref="E94:E95" name="Straße_39" securityDescriptor="O:WDG:WDD:(A;;CC;;;S-1-5-21-2157497594-3074343906-3429515341-12936)(A;;CC;;;S-1-5-21-2157497594-3074343906-3429515341-4411)"/>
    <protectedRange sqref="D94:D95" name="Ort_39" securityDescriptor="O:WDG:WDD:(A;;CC;;;S-1-5-21-2157497594-3074343906-3429515341-12936)(A;;CC;;;S-1-5-21-2157497594-3074343906-3429515341-4411)"/>
    <protectedRange sqref="E96" name="Straße_40" securityDescriptor="O:WDG:WDD:(A;;CC;;;S-1-5-21-2157497594-3074343906-3429515341-12936)(A;;CC;;;S-1-5-21-2157497594-3074343906-3429515341-4411)"/>
    <protectedRange sqref="D96" name="Ort_40" securityDescriptor="O:WDG:WDD:(A;;CC;;;S-1-5-21-2157497594-3074343906-3429515341-12936)(A;;CC;;;S-1-5-21-2157497594-3074343906-3429515341-4411)"/>
    <protectedRange sqref="E97:E100" name="Straße_41" securityDescriptor="O:WDG:WDD:(A;;CC;;;S-1-5-21-2157497594-3074343906-3429515341-12936)(A;;CC;;;S-1-5-21-2157497594-3074343906-3429515341-4411)"/>
    <protectedRange sqref="D97:D100" name="Ort_41" securityDescriptor="O:WDG:WDD:(A;;CC;;;S-1-5-21-2157497594-3074343906-3429515341-12936)(A;;CC;;;S-1-5-21-2157497594-3074343906-3429515341-4411)"/>
    <protectedRange sqref="E101" name="Straße_42" securityDescriptor="O:WDG:WDD:(A;;CC;;;S-1-5-21-2157497594-3074343906-3429515341-12936)(A;;CC;;;S-1-5-21-2157497594-3074343906-3429515341-4411)"/>
    <protectedRange sqref="D101" name="Ort_42" securityDescriptor="O:WDG:WDD:(A;;CC;;;S-1-5-21-2157497594-3074343906-3429515341-12936)(A;;CC;;;S-1-5-21-2157497594-3074343906-3429515341-4411)"/>
    <protectedRange sqref="E102:E104" name="Straße_43" securityDescriptor="O:WDG:WDD:(A;;CC;;;S-1-5-21-2157497594-3074343906-3429515341-12936)(A;;CC;;;S-1-5-21-2157497594-3074343906-3429515341-4411)"/>
    <protectedRange sqref="D102:D104" name="Ort_43" securityDescriptor="O:WDG:WDD:(A;;CC;;;S-1-5-21-2157497594-3074343906-3429515341-12936)(A;;CC;;;S-1-5-21-2157497594-3074343906-3429515341-4411)"/>
    <protectedRange sqref="E105:E106" name="Straße_44" securityDescriptor="O:WDG:WDD:(A;;CC;;;S-1-5-21-2157497594-3074343906-3429515341-12936)(A;;CC;;;S-1-5-21-2157497594-3074343906-3429515341-4411)"/>
    <protectedRange sqref="D105:D106" name="Ort_44" securityDescriptor="O:WDG:WDD:(A;;CC;;;S-1-5-21-2157497594-3074343906-3429515341-12936)(A;;CC;;;S-1-5-21-2157497594-3074343906-3429515341-4411)"/>
    <protectedRange sqref="E107" name="Straße_45" securityDescriptor="O:WDG:WDD:(A;;CC;;;S-1-5-21-2157497594-3074343906-3429515341-12936)(A;;CC;;;S-1-5-21-2157497594-3074343906-3429515341-4411)"/>
    <protectedRange sqref="D107" name="Ort_45" securityDescriptor="O:WDG:WDD:(A;;CC;;;S-1-5-21-2157497594-3074343906-3429515341-12936)(A;;CC;;;S-1-5-21-2157497594-3074343906-3429515341-4411)"/>
    <protectedRange sqref="E108:E111" name="Straße_46" securityDescriptor="O:WDG:WDD:(A;;CC;;;S-1-5-21-2157497594-3074343906-3429515341-12936)(A;;CC;;;S-1-5-21-2157497594-3074343906-3429515341-4411)"/>
    <protectedRange sqref="D108:D111" name="Ort_46" securityDescriptor="O:WDG:WDD:(A;;CC;;;S-1-5-21-2157497594-3074343906-3429515341-12936)(A;;CC;;;S-1-5-21-2157497594-3074343906-3429515341-4411)"/>
    <protectedRange sqref="E112:E120" name="Straße_47" securityDescriptor="O:WDG:WDD:(A;;CC;;;S-1-5-21-2157497594-3074343906-3429515341-12936)(A;;CC;;;S-1-5-21-2157497594-3074343906-3429515341-4411)"/>
    <protectedRange sqref="D112:D120" name="Ort_47" securityDescriptor="O:WDG:WDD:(A;;CC;;;S-1-5-21-2157497594-3074343906-3429515341-12936)(A;;CC;;;S-1-5-21-2157497594-3074343906-3429515341-4411)"/>
  </protectedRanges>
  <mergeCells count="40">
    <mergeCell ref="L48:R48"/>
    <mergeCell ref="L49:R49"/>
    <mergeCell ref="L50:R50"/>
    <mergeCell ref="L51:R51"/>
    <mergeCell ref="L42:R42"/>
    <mergeCell ref="L43:R43"/>
    <mergeCell ref="L44:R44"/>
    <mergeCell ref="L45:R45"/>
    <mergeCell ref="L46:R46"/>
    <mergeCell ref="L47:R47"/>
    <mergeCell ref="L41:R41"/>
    <mergeCell ref="L30:R30"/>
    <mergeCell ref="L31:R31"/>
    <mergeCell ref="L32:R32"/>
    <mergeCell ref="L33:R33"/>
    <mergeCell ref="L34:R34"/>
    <mergeCell ref="L35:R35"/>
    <mergeCell ref="L36:R36"/>
    <mergeCell ref="L37:R37"/>
    <mergeCell ref="L38:R38"/>
    <mergeCell ref="L39:R39"/>
    <mergeCell ref="L40:R40"/>
    <mergeCell ref="L29:R29"/>
    <mergeCell ref="L18:R18"/>
    <mergeCell ref="L19:R19"/>
    <mergeCell ref="L20:R20"/>
    <mergeCell ref="L21:R21"/>
    <mergeCell ref="L22:R22"/>
    <mergeCell ref="L23:R23"/>
    <mergeCell ref="L24:R24"/>
    <mergeCell ref="L25:R25"/>
    <mergeCell ref="L26:R26"/>
    <mergeCell ref="L27:R27"/>
    <mergeCell ref="L28:R28"/>
    <mergeCell ref="L17:R17"/>
    <mergeCell ref="L12:R12"/>
    <mergeCell ref="L13:R13"/>
    <mergeCell ref="L14:R14"/>
    <mergeCell ref="L15:R15"/>
    <mergeCell ref="L16:R16"/>
  </mergeCells>
  <conditionalFormatting sqref="A2:B3 D2:F3 E4:F9 A10:B120 D10:F120">
    <cfRule type="expression" dxfId="5" priority="7">
      <formula>$C2="keine NKA"</formula>
    </cfRule>
    <cfRule type="expression" dxfId="4" priority="8">
      <formula>$C2="abger."</formula>
    </cfRule>
  </conditionalFormatting>
  <conditionalFormatting sqref="C2:C120">
    <cfRule type="expression" dxfId="3" priority="3">
      <formula>$C2="keine NKA"</formula>
    </cfRule>
    <cfRule type="expression" dxfId="2" priority="4">
      <formula>$C2="abger."</formula>
    </cfRule>
  </conditionalFormatting>
  <conditionalFormatting sqref="G2:G120">
    <cfRule type="expression" dxfId="1" priority="1">
      <formula>$C2="keine NKA"</formula>
    </cfRule>
    <cfRule type="expression" dxfId="0" priority="2">
      <formula>$C2="abger."</formula>
    </cfRule>
  </conditionalFormatting>
  <pageMargins left="0.7" right="0.7" top="0.78740157499999996" bottom="0.78740157499999996"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45B2-1987-45D6-ADD1-2619EFB1B066}">
  <dimension ref="A2:A52"/>
  <sheetViews>
    <sheetView workbookViewId="0">
      <selection activeCell="A12" sqref="A12"/>
    </sheetView>
  </sheetViews>
  <sheetFormatPr baseColWidth="10" defaultRowHeight="12.75" x14ac:dyDescent="0.2"/>
  <sheetData>
    <row r="2" spans="1:1" ht="13.5" thickBot="1" x14ac:dyDescent="0.25"/>
    <row r="3" spans="1:1" ht="25.5" x14ac:dyDescent="0.2">
      <c r="A3" s="60" t="s">
        <v>276</v>
      </c>
    </row>
    <row r="4" spans="1:1" x14ac:dyDescent="0.2">
      <c r="A4" s="61">
        <v>2129</v>
      </c>
    </row>
    <row r="5" spans="1:1" x14ac:dyDescent="0.2">
      <c r="A5" s="61">
        <v>2130</v>
      </c>
    </row>
    <row r="6" spans="1:1" x14ac:dyDescent="0.2">
      <c r="A6" s="61">
        <v>2131</v>
      </c>
    </row>
    <row r="7" spans="1:1" x14ac:dyDescent="0.2">
      <c r="A7" s="61">
        <v>2132</v>
      </c>
    </row>
    <row r="8" spans="1:1" x14ac:dyDescent="0.2">
      <c r="A8" s="61">
        <v>2133</v>
      </c>
    </row>
    <row r="9" spans="1:1" x14ac:dyDescent="0.2">
      <c r="A9" s="61">
        <v>2135</v>
      </c>
    </row>
    <row r="10" spans="1:1" x14ac:dyDescent="0.2">
      <c r="A10" s="61">
        <v>2060</v>
      </c>
    </row>
    <row r="11" spans="1:1" x14ac:dyDescent="0.2">
      <c r="A11" s="61">
        <v>2061</v>
      </c>
    </row>
    <row r="12" spans="1:1" x14ac:dyDescent="0.2">
      <c r="A12" s="61">
        <v>2062</v>
      </c>
    </row>
    <row r="13" spans="1:1" x14ac:dyDescent="0.2">
      <c r="A13" s="61">
        <v>2063</v>
      </c>
    </row>
    <row r="14" spans="1:1" x14ac:dyDescent="0.2">
      <c r="A14" s="61">
        <v>2064</v>
      </c>
    </row>
    <row r="15" spans="1:1" x14ac:dyDescent="0.2">
      <c r="A15" s="61">
        <v>2065</v>
      </c>
    </row>
    <row r="16" spans="1:1" x14ac:dyDescent="0.2">
      <c r="A16" s="61">
        <v>2066</v>
      </c>
    </row>
    <row r="17" spans="1:1" x14ac:dyDescent="0.2">
      <c r="A17" s="61">
        <v>2067</v>
      </c>
    </row>
    <row r="18" spans="1:1" x14ac:dyDescent="0.2">
      <c r="A18" s="61">
        <v>2068</v>
      </c>
    </row>
    <row r="19" spans="1:1" x14ac:dyDescent="0.2">
      <c r="A19" s="61">
        <v>2069</v>
      </c>
    </row>
    <row r="20" spans="1:1" x14ac:dyDescent="0.2">
      <c r="A20" s="61">
        <v>2070</v>
      </c>
    </row>
    <row r="21" spans="1:1" x14ac:dyDescent="0.2">
      <c r="A21" s="61">
        <v>2071</v>
      </c>
    </row>
    <row r="22" spans="1:1" x14ac:dyDescent="0.2">
      <c r="A22" s="61">
        <v>2136</v>
      </c>
    </row>
    <row r="23" spans="1:1" x14ac:dyDescent="0.2">
      <c r="A23" s="61">
        <v>2137</v>
      </c>
    </row>
    <row r="24" spans="1:1" x14ac:dyDescent="0.2">
      <c r="A24" s="61">
        <v>2139</v>
      </c>
    </row>
    <row r="25" spans="1:1" x14ac:dyDescent="0.2">
      <c r="A25" s="61">
        <v>2145</v>
      </c>
    </row>
    <row r="26" spans="1:1" x14ac:dyDescent="0.2">
      <c r="A26" s="61">
        <v>2146</v>
      </c>
    </row>
    <row r="27" spans="1:1" x14ac:dyDescent="0.2">
      <c r="A27" s="61">
        <v>2147</v>
      </c>
    </row>
    <row r="28" spans="1:1" x14ac:dyDescent="0.2">
      <c r="A28" s="61">
        <v>2148</v>
      </c>
    </row>
    <row r="29" spans="1:1" x14ac:dyDescent="0.2">
      <c r="A29" s="61">
        <v>2149</v>
      </c>
    </row>
    <row r="30" spans="1:1" x14ac:dyDescent="0.2">
      <c r="A30" s="61">
        <v>2150</v>
      </c>
    </row>
    <row r="31" spans="1:1" x14ac:dyDescent="0.2">
      <c r="A31" s="61">
        <v>2151</v>
      </c>
    </row>
    <row r="32" spans="1:1" x14ac:dyDescent="0.2">
      <c r="A32" s="61">
        <v>2203</v>
      </c>
    </row>
    <row r="33" spans="1:1" x14ac:dyDescent="0.2">
      <c r="A33" s="61">
        <v>2209</v>
      </c>
    </row>
    <row r="34" spans="1:1" x14ac:dyDescent="0.2">
      <c r="A34" s="61">
        <v>2213</v>
      </c>
    </row>
    <row r="35" spans="1:1" x14ac:dyDescent="0.2">
      <c r="A35" s="61">
        <v>2214</v>
      </c>
    </row>
    <row r="36" spans="1:1" x14ac:dyDescent="0.2">
      <c r="A36" s="61">
        <v>2214</v>
      </c>
    </row>
    <row r="37" spans="1:1" x14ac:dyDescent="0.2">
      <c r="A37" s="61">
        <v>2216</v>
      </c>
    </row>
    <row r="38" spans="1:1" x14ac:dyDescent="0.2">
      <c r="A38" s="62">
        <v>2218</v>
      </c>
    </row>
    <row r="39" spans="1:1" x14ac:dyDescent="0.2">
      <c r="A39" s="62">
        <v>2218</v>
      </c>
    </row>
    <row r="40" spans="1:1" x14ac:dyDescent="0.2">
      <c r="A40" s="61">
        <v>2220</v>
      </c>
    </row>
    <row r="41" spans="1:1" x14ac:dyDescent="0.2">
      <c r="A41" s="61">
        <v>2222</v>
      </c>
    </row>
    <row r="42" spans="1:1" x14ac:dyDescent="0.2">
      <c r="A42" s="61">
        <v>2223</v>
      </c>
    </row>
    <row r="43" spans="1:1" x14ac:dyDescent="0.2">
      <c r="A43" s="61">
        <v>2224</v>
      </c>
    </row>
    <row r="44" spans="1:1" x14ac:dyDescent="0.2">
      <c r="A44" s="61">
        <v>2305</v>
      </c>
    </row>
    <row r="45" spans="1:1" x14ac:dyDescent="0.2">
      <c r="A45" s="61">
        <v>2310</v>
      </c>
    </row>
    <row r="46" spans="1:1" x14ac:dyDescent="0.2">
      <c r="A46" s="61">
        <v>2311</v>
      </c>
    </row>
    <row r="47" spans="1:1" x14ac:dyDescent="0.2">
      <c r="A47" s="61">
        <v>2312</v>
      </c>
    </row>
    <row r="48" spans="1:1" x14ac:dyDescent="0.2">
      <c r="A48" s="61">
        <v>2313</v>
      </c>
    </row>
    <row r="49" spans="1:1" x14ac:dyDescent="0.2">
      <c r="A49" s="61">
        <v>2314</v>
      </c>
    </row>
    <row r="50" spans="1:1" x14ac:dyDescent="0.2">
      <c r="A50" s="61">
        <v>2331</v>
      </c>
    </row>
    <row r="51" spans="1:1" x14ac:dyDescent="0.2">
      <c r="A51" s="61">
        <v>2332</v>
      </c>
    </row>
    <row r="52" spans="1:1" x14ac:dyDescent="0.2">
      <c r="A52" s="61">
        <v>2333</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AEE09-74F6-43FC-A3E3-89D479157379}">
  <dimension ref="A1:AQ166"/>
  <sheetViews>
    <sheetView topLeftCell="A13" workbookViewId="0">
      <selection activeCell="AM25" sqref="AM25"/>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2130</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Pfannschmidtstr. 53-63, Busonistr. 146</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92</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209</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157</v>
      </c>
      <c r="AJ4" s="100">
        <f>VLOOKUP($N$1,[2]Clustertabelle_feste_Werte_korr!$I$11:$FZ$220,106,FALSE)</f>
        <v>0</v>
      </c>
      <c r="AK4" s="100">
        <f>VLOOKUP($N$1,[2]Clustertabelle_feste_Werte_korr!$I$11:$FZ$220,107,FALSE)</f>
        <v>25</v>
      </c>
      <c r="AL4" s="100">
        <f>VLOOKUP($N$1,[2]Clustertabelle_feste_Werte_korr!$I$11:$FZ$220,108,FALSE)</f>
        <v>0</v>
      </c>
      <c r="AM4" s="121">
        <f>VLOOKUP($N$1,[2]Clustertabelle_feste_Werte_korr!$I$11:$FZ$220,87,FALSE)</f>
        <v>488.28699999999998</v>
      </c>
      <c r="AN4" s="100">
        <f>VLOOKUP($N$1,[2]Clustertabelle_feste_Werte_korr!$I$11:$FZ$220,88,FALSE)</f>
        <v>55.926000000000002</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7</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8.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aEETadmxrdkZlINZhwaI4c0oRtRTqWSdX8ctShWwlkJfBNBcIGGuCWZCTdWy5JZKYMGd1tnhhU+LjyR2Fh5ynw==" saltValue="2Bl87S09bUxRoDiNWhAEGw==" spinCount="100000" sheet="1" objects="1" scenarios="1"/>
  <protectedRanges>
    <protectedRange sqref="AM25 AM27 AM29 AM31 AM36" name="Bereich2"/>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K14:AK20"/>
    <mergeCell ref="AL14:AL20"/>
    <mergeCell ref="AM14:AM20"/>
    <mergeCell ref="AN14:AN20"/>
    <mergeCell ref="I17:L18"/>
    <mergeCell ref="M17:P18"/>
    <mergeCell ref="Q17:T18"/>
    <mergeCell ref="U17:X18"/>
    <mergeCell ref="Y17:AB18"/>
    <mergeCell ref="AC17:AF18"/>
    <mergeCell ref="I19:AJ20"/>
    <mergeCell ref="AC24:AF24"/>
    <mergeCell ref="AG24:AJ24"/>
    <mergeCell ref="I24:L24"/>
    <mergeCell ref="M24:P24"/>
    <mergeCell ref="Q24:T24"/>
    <mergeCell ref="U24:X24"/>
    <mergeCell ref="Y24:AB24"/>
    <mergeCell ref="I26:L26"/>
    <mergeCell ref="M26:P26"/>
    <mergeCell ref="Q26:T26"/>
    <mergeCell ref="U26:X26"/>
    <mergeCell ref="Y26:AB26"/>
    <mergeCell ref="AC26:AF26"/>
    <mergeCell ref="AG26:AJ26"/>
    <mergeCell ref="C25:F25"/>
    <mergeCell ref="K25:L25"/>
    <mergeCell ref="O25:P25"/>
    <mergeCell ref="S25:T25"/>
    <mergeCell ref="W25:X25"/>
    <mergeCell ref="AA25:AB25"/>
    <mergeCell ref="AE25:AF25"/>
    <mergeCell ref="AI25:AJ25"/>
    <mergeCell ref="I33:L33"/>
    <mergeCell ref="M33:P33"/>
    <mergeCell ref="Q33:T33"/>
    <mergeCell ref="U33:X33"/>
    <mergeCell ref="Y33:AB33"/>
    <mergeCell ref="AC33:AF33"/>
    <mergeCell ref="AG33:AJ33"/>
    <mergeCell ref="I32:L32"/>
    <mergeCell ref="M32:P32"/>
    <mergeCell ref="Q32:T32"/>
    <mergeCell ref="U32:X32"/>
    <mergeCell ref="Y32:AB32"/>
    <mergeCell ref="AC32:AF32"/>
    <mergeCell ref="AG32:AJ32"/>
    <mergeCell ref="I30:L30"/>
    <mergeCell ref="M30:P30"/>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C29:F29"/>
    <mergeCell ref="K29:L29"/>
    <mergeCell ref="O29:P29"/>
    <mergeCell ref="S29:T29"/>
    <mergeCell ref="W29:X29"/>
    <mergeCell ref="AA29:AB29"/>
    <mergeCell ref="AE29:AF29"/>
    <mergeCell ref="AI29:AJ29"/>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Q30:T30"/>
  </mergeCells>
  <dataValidations count="1">
    <dataValidation type="list" allowBlank="1" showInputMessage="1" showErrorMessage="1" sqref="AH29 Z25 V31 AD31 AH27 J25 N25 R25 V25 J27 J29 N27 R27 Z27 AD25 AD27 AD29 V27 N29 R29 V29 Z29 AH31 Z31 J31 AH25 N31 R31" xr:uid="{2AA0F9BD-9FC4-4E50-A9CE-7D46723CA721}">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BE22119-F1F0-4325-B590-E43F4984DA74}">
          <x14:formula1>
            <xm:f>Datenquelle!$I$1:$S$1</xm:f>
          </x14:formula1>
          <xm:sqref>AG29 Y25 Y31 AG31 AG27 I25 M25 Q25 U25 I27 I29 M27 Q27 Y27 AC25 AC27 AC29 U27 M29 Q29 U29 Y29 AC31 I31 M31 Q31 U31 AG25</xm:sqref>
        </x14:dataValidation>
        <x14:dataValidation type="list" allowBlank="1" showInputMessage="1" showErrorMessage="1" xr:uid="{F0392F59-6362-455C-B5D5-FC4543158548}">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B90B8619-66C7-426A-8B1A-DB6DBD920B3B}">
          <x14:formula1>
            <xm:f>Tabelle_WiE!$A$4:$A$58</xm:f>
          </x14:formula1>
          <xm:sqref>N1:O1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A971-6259-493E-8463-2A3631472687}">
  <dimension ref="A1:AQ166"/>
  <sheetViews>
    <sheetView topLeftCell="A13" workbookViewId="0">
      <selection activeCell="AN31" sqref="AN31"/>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8"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2131</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Beerbaumstr. 1-15, Pfannschmidtstr. 52-58</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168</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55</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489</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428</v>
      </c>
      <c r="AJ4" s="100">
        <f>VLOOKUP($N$1,[2]Clustertabelle_feste_Werte_korr!$I$11:$FZ$220,106,FALSE)</f>
        <v>0</v>
      </c>
      <c r="AK4" s="100">
        <f>VLOOKUP($N$1,[2]Clustertabelle_feste_Werte_korr!$I$11:$FZ$220,107,FALSE)</f>
        <v>72</v>
      </c>
      <c r="AL4" s="100">
        <f>VLOOKUP($N$1,[2]Clustertabelle_feste_Werte_korr!$I$11:$FZ$220,108,FALSE)</f>
        <v>0</v>
      </c>
      <c r="AM4" s="121">
        <f>VLOOKUP($N$1,[2]Clustertabelle_feste_Werte_korr!$I$11:$FZ$220,87,FALSE)</f>
        <v>602.69299999999998</v>
      </c>
      <c r="AN4" s="100">
        <f>VLOOKUP($N$1,[2]Clustertabelle_feste_Werte_korr!$I$11:$FZ$220,88,FALSE)</f>
        <v>164.202</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16</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36" t="s">
        <v>333</v>
      </c>
      <c r="R17" s="137"/>
      <c r="S17" s="137"/>
      <c r="T17" s="138"/>
      <c r="U17" s="136" t="s">
        <v>334</v>
      </c>
      <c r="V17" s="137"/>
      <c r="W17" s="137"/>
      <c r="X17" s="138"/>
      <c r="Y17" s="136" t="s">
        <v>251</v>
      </c>
      <c r="Z17" s="137"/>
      <c r="AA17" s="137"/>
      <c r="AB17" s="138"/>
      <c r="AC17" s="136" t="s">
        <v>250</v>
      </c>
      <c r="AD17" s="137"/>
      <c r="AE17" s="137"/>
      <c r="AF17" s="138"/>
      <c r="AG17" s="136" t="s">
        <v>335</v>
      </c>
      <c r="AH17" s="137"/>
      <c r="AI17" s="137"/>
      <c r="AJ17" s="138"/>
      <c r="AK17" s="133"/>
      <c r="AL17" s="133"/>
      <c r="AM17" s="125"/>
      <c r="AN17" s="128"/>
    </row>
    <row r="18" spans="1:40" ht="62.45" customHeight="1" thickBot="1" x14ac:dyDescent="0.25">
      <c r="A18" s="203"/>
      <c r="B18" s="204"/>
      <c r="C18" s="209"/>
      <c r="D18" s="209"/>
      <c r="E18" s="209"/>
      <c r="F18" s="210"/>
      <c r="G18" s="186"/>
      <c r="H18" s="187"/>
      <c r="I18" s="139"/>
      <c r="J18" s="140"/>
      <c r="K18" s="140"/>
      <c r="L18" s="141"/>
      <c r="M18" s="143"/>
      <c r="N18" s="140"/>
      <c r="O18" s="140"/>
      <c r="P18" s="141"/>
      <c r="Q18" s="139"/>
      <c r="R18" s="140"/>
      <c r="S18" s="140"/>
      <c r="T18" s="141"/>
      <c r="U18" s="139"/>
      <c r="V18" s="140"/>
      <c r="W18" s="140"/>
      <c r="X18" s="141"/>
      <c r="Y18" s="139"/>
      <c r="Z18" s="140"/>
      <c r="AA18" s="140"/>
      <c r="AB18" s="141"/>
      <c r="AC18" s="139"/>
      <c r="AD18" s="140"/>
      <c r="AE18" s="140"/>
      <c r="AF18" s="141"/>
      <c r="AG18" s="139"/>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THCE9O1cJ5QkjsQ+1LCkkTHyOpPaUNbUhZiZzX3rrI1QI8zr9LmXAHfDpmsFrl5fxl60Cu1mAUSNSoa/3KnhyQ==" saltValue="OTGRyvkCVMNDm/X0hA6/4Q==" spinCount="100000" sheet="1" objects="1" scenarios="1"/>
  <protectedRanges>
    <protectedRange sqref="AM25 AM27 AM29 AM31 AM36" name="Bereich2"/>
    <protectedRange sqref="AM25: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49A6F41E-51E5-43EB-B3C0-CCB5634FBDE7}">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0E2507C-2A24-46E3-A536-5795C69A191A}">
          <x14:formula1>
            <xm:f>Datenquelle!$I$1:$S$1</xm:f>
          </x14:formula1>
          <xm:sqref>AG29 Y25 Y31 AG31 AG27 I25 M25 Q25 U25 I27 I29 M27 Q27 Y27 AC25 AC27 AC29 U27 M29 Q29 U29 Y29 AC31 I31 M31 Q31 U31 AG25</xm:sqref>
        </x14:dataValidation>
        <x14:dataValidation type="list" allowBlank="1" showInputMessage="1" showErrorMessage="1" xr:uid="{4936DEF2-8A5B-4CB2-8314-BE315908CF52}">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279D3027-6C5F-4E77-80DE-A50DA71AD96D}">
          <x14:formula1>
            <xm:f>Tabelle_WiE!$A$4:$A$58</xm:f>
          </x14:formula1>
          <xm:sqref>N1:O1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9CBE-DABC-47A9-B88A-0282F92CB573}">
  <dimension ref="A1:AQ166"/>
  <sheetViews>
    <sheetView topLeftCell="A13" workbookViewId="0">
      <selection activeCell="AM27" sqref="AM27"/>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2331</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Pfannschmidtstr. 1-11, Karestr. 6-8</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106</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285</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197</v>
      </c>
      <c r="AJ4" s="100">
        <f>VLOOKUP($N$1,[2]Clustertabelle_feste_Werte_korr!$I$11:$FZ$220,106,FALSE)</f>
        <v>0</v>
      </c>
      <c r="AK4" s="100">
        <f>VLOOKUP($N$1,[2]Clustertabelle_feste_Werte_korr!$I$11:$FZ$220,107,FALSE)</f>
        <v>24</v>
      </c>
      <c r="AL4" s="100">
        <f>VLOOKUP($N$1,[2]Clustertabelle_feste_Werte_korr!$I$11:$FZ$220,108,FALSE)</f>
        <v>0</v>
      </c>
      <c r="AM4" s="121">
        <f>VLOOKUP($N$1,[2]Clustertabelle_feste_Werte_korr!$I$11:$FZ$220,87,FALSE)</f>
        <v>178.47200000000001</v>
      </c>
      <c r="AN4" s="100">
        <f>VLOOKUP($N$1,[2]Clustertabelle_feste_Werte_korr!$I$11:$FZ$220,88,FALSE)</f>
        <v>89.028999999999996</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8</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2.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iBUXtAwmdQdWSHmAvmHmkmnpNF4XGeh/mnfRMfmnIrGkmaKANlQdKgJVJdpoAtIbDKsRvWvsvf0dFqS4vgGgYg==" saltValue="3yj5eZ4elSDu2aLi/0BtkA=="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59A54E31-EA8D-4AEA-A776-8C5CC7FAADA7}">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B7BA449-7570-404D-9383-D60C80420392}">
          <x14:formula1>
            <xm:f>Datenquelle!$I$1:$S$1</xm:f>
          </x14:formula1>
          <xm:sqref>AG29 Y25 Y31 AG31 AG27 I25 M25 Q25 U25 I27 I29 M27 Q27 Y27 AC25 AC27 AC29 U27 M29 Q29 U29 Y29 AC31 I31 M31 Q31 U31 AG25</xm:sqref>
        </x14:dataValidation>
        <x14:dataValidation type="list" allowBlank="1" showInputMessage="1" showErrorMessage="1" xr:uid="{60AC9445-63ED-4F32-815B-9E8A517965C4}">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35193630-5611-434E-A21A-E3FF4C0420CC}">
          <x14:formula1>
            <xm:f>Tabelle_WiE!$A$4:$A$58</xm:f>
          </x14:formula1>
          <xm:sqref>N1:O1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8D98-5EF7-4467-8BF8-D86F4E4395F8}">
  <dimension ref="A1:AQ166"/>
  <sheetViews>
    <sheetView topLeftCell="A13" workbookViewId="0">
      <selection activeCell="AM36" activeCellId="4" sqref="AM25 AM27 AM29 AM31 AM3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2332</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Pfannschmidtstr. 4-10, Karestr. 2-4, Achillesstr. 1</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82</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215</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158</v>
      </c>
      <c r="AJ4" s="100">
        <f>VLOOKUP($N$1,[2]Clustertabelle_feste_Werte_korr!$I$11:$FZ$220,106,FALSE)</f>
        <v>0</v>
      </c>
      <c r="AK4" s="100">
        <f>VLOOKUP($N$1,[2]Clustertabelle_feste_Werte_korr!$I$11:$FZ$220,107,FALSE)</f>
        <v>28</v>
      </c>
      <c r="AL4" s="100">
        <f>VLOOKUP($N$1,[2]Clustertabelle_feste_Werte_korr!$I$11:$FZ$220,108,FALSE)</f>
        <v>0</v>
      </c>
      <c r="AM4" s="121">
        <f>VLOOKUP($N$1,[2]Clustertabelle_feste_Werte_korr!$I$11:$FZ$220,87,FALSE)</f>
        <v>162.416</v>
      </c>
      <c r="AN4" s="100">
        <f>VLOOKUP($N$1,[2]Clustertabelle_feste_Werte_korr!$I$11:$FZ$220,88,FALSE)</f>
        <v>73.581999999999994</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7</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66"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jXG/5dbrAA82T8WajwFneeKkh5z9nlELPlIDqlolDYY6JT822prWvEdHUuskSjP1xcPL761vknKZ0xKkUBTQMA==" saltValue="pRe9LUmB1pZPoDfeP9Sdwg=="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1755A524-EAAA-44D4-B40E-598D35C76713}">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F94166B-B69A-49E5-B66C-960A1F355103}">
          <x14:formula1>
            <xm:f>Datenquelle!$I$1:$S$1</xm:f>
          </x14:formula1>
          <xm:sqref>AG29 Y25 Y31 AG31 AG27 I25 M25 Q25 U25 I27 I29 M27 Q27 Y27 AC25 AC27 AC29 U27 M29 Q29 U29 Y29 AC31 I31 M31 Q31 U31 AG25</xm:sqref>
        </x14:dataValidation>
        <x14:dataValidation type="list" allowBlank="1" showInputMessage="1" showErrorMessage="1" xr:uid="{5773AFAE-53EB-464F-ADB7-8BCB341E71BB}">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6D4B9BE1-09DA-4A10-B215-61D2C37DC46C}">
          <x14:formula1>
            <xm:f>Tabelle_WiE!$A$4:$A$58</xm:f>
          </x14:formula1>
          <xm:sqref>N1:O1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12BCD-B874-465C-8467-338EC9F57EA7}">
  <dimension ref="A1:AQ166"/>
  <sheetViews>
    <sheetView topLeftCell="A16" workbookViewId="0">
      <selection activeCell="AM25" sqref="AM25"/>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4.8554687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2333</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Pfannschmidtstr. 13-23, Röländer Str. 47</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89</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0</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461</v>
      </c>
      <c r="AF4" s="100">
        <f>VLOOKUP($N$1,[2]Clustertabelle_feste_Werte_korr!$I$11:$FZ$220,102,FALSE)</f>
        <v>0</v>
      </c>
      <c r="AG4" s="100">
        <f>VLOOKUP($N$1,[2]Clustertabelle_feste_Werte_korr!$I$11:$FZ$220,103,FALSE)</f>
        <v>0</v>
      </c>
      <c r="AH4" s="100">
        <f>VLOOKUP($N$1,[2]Clustertabelle_feste_Werte_korr!$I$11:$FZ$220,104,FALSE)</f>
        <v>0</v>
      </c>
      <c r="AI4" s="100">
        <f>VLOOKUP($N$1,[2]Clustertabelle_feste_Werte_korr!$I$11:$FZ$220,105,FALSE)</f>
        <v>48</v>
      </c>
      <c r="AJ4" s="100">
        <f>VLOOKUP($N$1,[2]Clustertabelle_feste_Werte_korr!$I$11:$FZ$220,106,FALSE)</f>
        <v>0</v>
      </c>
      <c r="AK4" s="100">
        <f>VLOOKUP($N$1,[2]Clustertabelle_feste_Werte_korr!$I$11:$FZ$220,107,FALSE)</f>
        <v>0</v>
      </c>
      <c r="AL4" s="100">
        <f>VLOOKUP($N$1,[2]Clustertabelle_feste_Werte_korr!$I$11:$FZ$220,108,FALSE)</f>
        <v>0</v>
      </c>
      <c r="AM4" s="121">
        <f>VLOOKUP($N$1,[2]Clustertabelle_feste_Werte_korr!$I$11:$FZ$220,87,FALSE)</f>
        <v>181.56399999999999</v>
      </c>
      <c r="AN4" s="100">
        <f>VLOOKUP($N$1,[2]Clustertabelle_feste_Werte_korr!$I$11:$FZ$220,88,FALSE)</f>
        <v>85.287000000000006</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7</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9.4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Yufx2H4fh8hU5G1DWH869eE2k7izNNyHqDkBkQD13oY/7b0gD4JfAiW/TZcYjHdmrqZ5SEh5c9FY7Z2fsXoRA==" saltValue="hK1X/0SMeIUTLCXsG0coeQ==" spinCount="100000" sheet="1" objects="1" scenarios="1"/>
  <protectedRanges>
    <protectedRange sqref="AQ34 AM36 AM31 AM28 AM27 AM25 AM29"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4E9A5E41-8E42-482F-987A-D1DA7314EE2E}">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D45AF9B-3C6E-4723-BF03-73B764DFBAF7}">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3BEDD899-DFE5-4A85-9A4E-C3E717A7EA4C}">
          <x14:formula1>
            <xm:f>Datenquelle!$I$1:$S$1</xm:f>
          </x14:formula1>
          <xm:sqref>AG29 Y25 Y31 AG31 AG27 I25 M25 Q25 U25 I27 I29 M27 Q27 Y27 AC25 AC27 AC29 U27 M29 Q29 U29 Y29 AC31 I31 M31 Q31 U31 AG25</xm:sqref>
        </x14:dataValidation>
        <x14:dataValidation type="list" allowBlank="1" showInputMessage="1" showErrorMessage="1" xr:uid="{2D4ABB32-AB00-4346-BA61-943A403E8517}">
          <x14:formula1>
            <xm:f>Tabelle_WiE!$A$4:$A$58</xm:f>
          </x14:formula1>
          <xm:sqref>N1:O1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0B59C-701B-466D-B389-D454151E1D4C}">
  <dimension ref="A1:AQ166"/>
  <sheetViews>
    <sheetView topLeftCell="A13" workbookViewId="0">
      <selection activeCell="AM25" sqref="AM25"/>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7.570312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2145</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Achillesstr. 15-21, Pfannschmidtstr. 24-30</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106</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115</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512</v>
      </c>
      <c r="AF4" s="100">
        <f>VLOOKUP($N$1,[2]Clustertabelle_feste_Werte_korr!$I$11:$FZ$220,102,FALSE)</f>
        <v>0</v>
      </c>
      <c r="AG4" s="100">
        <f>VLOOKUP($N$1,[2]Clustertabelle_feste_Werte_korr!$I$11:$FZ$220,103,FALSE)</f>
        <v>7</v>
      </c>
      <c r="AH4" s="100">
        <f>VLOOKUP($N$1,[2]Clustertabelle_feste_Werte_korr!$I$11:$FZ$220,104,FALSE)</f>
        <v>0</v>
      </c>
      <c r="AI4" s="100">
        <f>VLOOKUP($N$1,[2]Clustertabelle_feste_Werte_korr!$I$11:$FZ$220,105,FALSE)</f>
        <v>31</v>
      </c>
      <c r="AJ4" s="100">
        <f>VLOOKUP($N$1,[2]Clustertabelle_feste_Werte_korr!$I$11:$FZ$220,106,FALSE)</f>
        <v>0</v>
      </c>
      <c r="AK4" s="100">
        <f>VLOOKUP($N$1,[2]Clustertabelle_feste_Werte_korr!$I$11:$FZ$220,107,FALSE)</f>
        <v>49</v>
      </c>
      <c r="AL4" s="100">
        <f>VLOOKUP($N$1,[2]Clustertabelle_feste_Werte_korr!$I$11:$FZ$220,108,FALSE)</f>
        <v>0</v>
      </c>
      <c r="AM4" s="121">
        <f>VLOOKUP($N$1,[2]Clustertabelle_feste_Werte_korr!$I$11:$FZ$220,87,FALSE)</f>
        <v>283.56</v>
      </c>
      <c r="AN4" s="100">
        <f>VLOOKUP($N$1,[2]Clustertabelle_feste_Werte_korr!$I$11:$FZ$220,88,FALSE)</f>
        <v>60.2</v>
      </c>
      <c r="AP4" s="99"/>
      <c r="AQ4" s="96"/>
    </row>
    <row r="5" spans="1:43" ht="14.85" customHeight="1" x14ac:dyDescent="0.25">
      <c r="B5" s="40"/>
      <c r="C5" s="43"/>
      <c r="J5" s="38" t="s">
        <v>274</v>
      </c>
      <c r="N5" s="59">
        <f>VLOOKUP($N$1,[1]Clustertabelle_feste_Werte_korr!$I$11:$FZ$220,36,FALSE)</f>
        <v>6</v>
      </c>
      <c r="AM5" s="39"/>
    </row>
    <row r="6" spans="1:43" ht="14.85" customHeight="1" x14ac:dyDescent="0.25">
      <c r="B6" s="40"/>
      <c r="C6" s="43" t="s">
        <v>262</v>
      </c>
      <c r="J6" s="38" t="s">
        <v>275</v>
      </c>
      <c r="N6" s="59">
        <f>VLOOKUP($N$1,[1]Clustertabelle_feste_Werte_korr!$I$11:$FZ$220,37,FALSE)</f>
        <v>12</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36" t="s">
        <v>333</v>
      </c>
      <c r="R17" s="137"/>
      <c r="S17" s="137"/>
      <c r="T17" s="138"/>
      <c r="U17" s="136" t="s">
        <v>334</v>
      </c>
      <c r="V17" s="137"/>
      <c r="W17" s="137"/>
      <c r="X17" s="138"/>
      <c r="Y17" s="136" t="s">
        <v>251</v>
      </c>
      <c r="Z17" s="137"/>
      <c r="AA17" s="137"/>
      <c r="AB17" s="138"/>
      <c r="AC17" s="136" t="s">
        <v>250</v>
      </c>
      <c r="AD17" s="137"/>
      <c r="AE17" s="137"/>
      <c r="AF17" s="138"/>
      <c r="AG17" s="136" t="s">
        <v>335</v>
      </c>
      <c r="AH17" s="137"/>
      <c r="AI17" s="137"/>
      <c r="AJ17" s="138"/>
      <c r="AK17" s="133"/>
      <c r="AL17" s="133"/>
      <c r="AM17" s="125"/>
      <c r="AN17" s="128"/>
    </row>
    <row r="18" spans="1:40" ht="56.45" customHeight="1" thickBot="1" x14ac:dyDescent="0.25">
      <c r="A18" s="203"/>
      <c r="B18" s="204"/>
      <c r="C18" s="209"/>
      <c r="D18" s="209"/>
      <c r="E18" s="209"/>
      <c r="F18" s="210"/>
      <c r="G18" s="186"/>
      <c r="H18" s="187"/>
      <c r="I18" s="139"/>
      <c r="J18" s="140"/>
      <c r="K18" s="140"/>
      <c r="L18" s="141"/>
      <c r="M18" s="143"/>
      <c r="N18" s="140"/>
      <c r="O18" s="140"/>
      <c r="P18" s="141"/>
      <c r="Q18" s="139"/>
      <c r="R18" s="140"/>
      <c r="S18" s="140"/>
      <c r="T18" s="141"/>
      <c r="U18" s="139"/>
      <c r="V18" s="140"/>
      <c r="W18" s="140"/>
      <c r="X18" s="141"/>
      <c r="Y18" s="139"/>
      <c r="Z18" s="140"/>
      <c r="AA18" s="140"/>
      <c r="AB18" s="141"/>
      <c r="AC18" s="139"/>
      <c r="AD18" s="140"/>
      <c r="AE18" s="140"/>
      <c r="AF18" s="141"/>
      <c r="AG18" s="139"/>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OaZGWHfnnhuD82JDkb6L0pYbsP3eQkBJG04kE9p8XcYnEu7B1LAN2YHgpnLD17lYaWq+FxNZi0sf2Q9aCb29Tw==" saltValue="ziHcWUZHmHq/fbj8QKdRtg==" spinCount="100000" sheet="1" objects="1" scenarios="1"/>
  <protectedRanges>
    <protectedRange sqref="AM25 AM27 AM29 AM31 AM36"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53E55CC5-B30F-4E0B-8B79-F1B79294B5BF}">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D732B336-C531-4A4D-A2ED-31CD9CA6D3A2}">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D2090799-8209-4D9D-8D2E-C2E3F15EE0F5}">
          <x14:formula1>
            <xm:f>Datenquelle!$I$1:$S$1</xm:f>
          </x14:formula1>
          <xm:sqref>AG29 Y25 Y31 AG31 AG27 I25 M25 Q25 U25 I27 I29 M27 Q27 Y27 AC25 AC27 AC29 U27 M29 Q29 U29 Y29 AC31 I31 M31 Q31 U31 AG25</xm:sqref>
        </x14:dataValidation>
        <x14:dataValidation type="list" allowBlank="1" showInputMessage="1" showErrorMessage="1" xr:uid="{E21E0A91-F7FB-46EC-8769-4C8159463339}">
          <x14:formula1>
            <xm:f>Tabelle_WiE!$A$4:$A$58</xm:f>
          </x14:formula1>
          <xm:sqref>N1:O1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9D9AD-5088-464F-9357-A3AFF1939DD5}">
  <dimension ref="A1:AQ166"/>
  <sheetViews>
    <sheetView topLeftCell="A18" workbookViewId="0">
      <selection activeCell="AM25" sqref="AM25"/>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19" width="3.7109375" customWidth="1"/>
    <col min="20" max="20" width="5.28515625" customWidth="1"/>
    <col min="21" max="23" width="4.42578125" customWidth="1"/>
    <col min="24" max="24" width="5.85546875" customWidth="1"/>
    <col min="25" max="25" width="5.28515625" customWidth="1"/>
    <col min="26" max="26" width="5.7109375" customWidth="1"/>
    <col min="27" max="27" width="7.28515625" customWidth="1"/>
    <col min="28" max="28" width="8.5703125" bestFit="1" customWidth="1"/>
    <col min="29" max="29" width="5.5703125" customWidth="1"/>
    <col min="30" max="30" width="5.7109375" customWidth="1"/>
    <col min="31" max="32" width="6.5703125" bestFit="1" customWidth="1"/>
    <col min="33" max="33" width="6" customWidth="1"/>
    <col min="34" max="34" width="4.5703125" customWidth="1"/>
    <col min="35" max="35" width="6.28515625" customWidth="1"/>
    <col min="36" max="36" width="10.42578125" customWidth="1"/>
    <col min="37" max="38" width="11" customWidth="1"/>
    <col min="39" max="39" width="11" style="44" customWidth="1"/>
    <col min="40" max="40" width="11.85546875" style="104" customWidth="1"/>
  </cols>
  <sheetData>
    <row r="1" spans="1:43" ht="14.85" customHeight="1" x14ac:dyDescent="0.2">
      <c r="J1" s="58" t="s">
        <v>271</v>
      </c>
      <c r="N1" s="146">
        <v>2146</v>
      </c>
      <c r="O1" s="146"/>
      <c r="P1" s="38"/>
      <c r="Q1" s="38"/>
      <c r="R1" s="38"/>
      <c r="S1" s="38"/>
      <c r="T1" s="38"/>
      <c r="U1" s="38"/>
      <c r="V1" s="38"/>
      <c r="W1" s="38"/>
      <c r="X1" s="38"/>
      <c r="Y1" s="38"/>
      <c r="Z1" s="38"/>
      <c r="AA1" s="38"/>
      <c r="AB1" s="38"/>
      <c r="AC1" s="38"/>
      <c r="AD1" s="38"/>
      <c r="AM1"/>
    </row>
    <row r="2" spans="1:43" ht="31.5" customHeight="1" x14ac:dyDescent="0.2">
      <c r="C2" s="38" t="s">
        <v>259</v>
      </c>
      <c r="J2" s="58" t="s">
        <v>272</v>
      </c>
      <c r="N2" s="147" t="str">
        <f>VLOOKUP($N$1,[1]Clustertabelle_feste_Werte_korr!$I$11:$FZ$220,2,FALSE)</f>
        <v>Berlin, Achillesstr. 23-29, Pfannschmidtstr. 44-50</v>
      </c>
      <c r="O2" s="147"/>
      <c r="P2" s="147"/>
      <c r="Q2" s="147"/>
      <c r="R2" s="147"/>
      <c r="S2" s="147"/>
      <c r="T2" s="147"/>
      <c r="U2" s="147"/>
      <c r="V2" s="147"/>
      <c r="W2" s="147"/>
      <c r="X2" s="147"/>
      <c r="Y2" s="147"/>
      <c r="Z2" s="147"/>
      <c r="AA2" s="102" t="s">
        <v>322</v>
      </c>
      <c r="AB2" s="102" t="s">
        <v>323</v>
      </c>
      <c r="AC2" s="102" t="s">
        <v>322</v>
      </c>
      <c r="AD2" s="102" t="s">
        <v>323</v>
      </c>
      <c r="AE2" s="102" t="s">
        <v>322</v>
      </c>
      <c r="AF2" s="102" t="s">
        <v>323</v>
      </c>
      <c r="AG2" s="102" t="s">
        <v>322</v>
      </c>
      <c r="AH2" s="102" t="s">
        <v>323</v>
      </c>
      <c r="AI2" s="102" t="s">
        <v>322</v>
      </c>
      <c r="AJ2" s="102" t="s">
        <v>323</v>
      </c>
      <c r="AK2" s="102" t="s">
        <v>322</v>
      </c>
      <c r="AL2" s="102" t="s">
        <v>323</v>
      </c>
      <c r="AM2" s="105" t="s">
        <v>323</v>
      </c>
      <c r="AN2" s="102" t="s">
        <v>324</v>
      </c>
      <c r="AP2" s="97"/>
      <c r="AQ2" s="96"/>
    </row>
    <row r="3" spans="1:43" ht="22.5" customHeight="1" x14ac:dyDescent="0.25">
      <c r="B3" s="40" t="s">
        <v>260</v>
      </c>
      <c r="C3" s="41"/>
      <c r="D3" s="44"/>
      <c r="E3" s="44"/>
      <c r="J3" s="38" t="s">
        <v>273</v>
      </c>
      <c r="N3" s="59">
        <f>VLOOKUP($N$1,[1]Clustertabelle_feste_Werte_korr!$I$11:$FZ$220,28,FALSE)</f>
        <v>110</v>
      </c>
      <c r="AA3" s="163" t="s">
        <v>325</v>
      </c>
      <c r="AB3" s="164"/>
      <c r="AC3" s="163" t="s">
        <v>326</v>
      </c>
      <c r="AD3" s="164"/>
      <c r="AE3" s="163" t="s">
        <v>327</v>
      </c>
      <c r="AF3" s="164"/>
      <c r="AG3" s="163" t="s">
        <v>328</v>
      </c>
      <c r="AH3" s="164"/>
      <c r="AI3" s="163" t="s">
        <v>329</v>
      </c>
      <c r="AJ3" s="164"/>
      <c r="AK3" s="163" t="s">
        <v>330</v>
      </c>
      <c r="AL3" s="164"/>
      <c r="AM3" s="106" t="s">
        <v>331</v>
      </c>
      <c r="AN3" s="101" t="s">
        <v>332</v>
      </c>
      <c r="AP3" s="98"/>
      <c r="AQ3" s="96"/>
    </row>
    <row r="4" spans="1:43" ht="14.85" customHeight="1" x14ac:dyDescent="0.25">
      <c r="B4" s="40" t="s">
        <v>261</v>
      </c>
      <c r="C4" s="42"/>
      <c r="D4" s="44"/>
      <c r="E4" s="44"/>
      <c r="J4" s="38"/>
      <c r="AA4" s="100">
        <f>VLOOKUP($N$1,[2]Clustertabelle_feste_Werte_korr!$I$11:$FZ$220,97,FALSE)</f>
        <v>116</v>
      </c>
      <c r="AB4" s="100">
        <f>VLOOKUP($N$1,[2]Clustertabelle_feste_Werte_korr!$I$11:$FZ$220,98,FALSE)</f>
        <v>0</v>
      </c>
      <c r="AC4" s="100">
        <f>VLOOKUP($N$1,[2]Clustertabelle_feste_Werte_korr!$I$11:$FZ$220,99,FALSE)</f>
        <v>0</v>
      </c>
      <c r="AD4" s="100">
        <f>VLOOKUP($N$1,[2]Clustertabelle_feste_Werte_korr!$I$11:$FZ$220,100,FALSE)</f>
        <v>0</v>
      </c>
      <c r="AE4" s="100">
        <f>VLOOKUP($N$1,[2]Clustertabelle_feste_Werte_korr!$I$11:$FZ$220,101,FALSE)</f>
        <v>537</v>
      </c>
      <c r="AF4" s="100">
        <f>VLOOKUP($N$1,[2]Clustertabelle_feste_Werte_korr!$I$11:$FZ$220,102,FALSE)</f>
        <v>0</v>
      </c>
      <c r="AG4" s="100">
        <f>VLOOKUP($N$1,[2]Clustertabelle_feste_Werte_korr!$I$11:$FZ$220,103,FALSE)</f>
        <v>8</v>
      </c>
      <c r="AH4" s="100">
        <f>VLOOKUP($N$1,[2]Clustertabelle_feste_Werte_korr!$I$11:$FZ$220,104,FALSE)</f>
        <v>0</v>
      </c>
      <c r="AI4" s="100">
        <f>VLOOKUP($N$1,[2]Clustertabelle_feste_Werte_korr!$I$11:$FZ$220,105,FALSE)</f>
        <v>9</v>
      </c>
      <c r="AJ4" s="100">
        <f>VLOOKUP($N$1,[2]Clustertabelle_feste_Werte_korr!$I$11:$FZ$220,106,FALSE)</f>
        <v>0</v>
      </c>
      <c r="AK4" s="100">
        <f>VLOOKUP($N$1,[2]Clustertabelle_feste_Werte_korr!$I$11:$FZ$220,107,FALSE)</f>
        <v>40</v>
      </c>
      <c r="AL4" s="100">
        <f>VLOOKUP($N$1,[2]Clustertabelle_feste_Werte_korr!$I$11:$FZ$220,108,FALSE)</f>
        <v>0</v>
      </c>
      <c r="AM4" s="121">
        <f>VLOOKUP($N$1,[2]Clustertabelle_feste_Werte_korr!$I$11:$FZ$220,87,FALSE)</f>
        <v>279.64</v>
      </c>
      <c r="AN4" s="100">
        <f>VLOOKUP($N$1,[2]Clustertabelle_feste_Werte_korr!$I$11:$FZ$220,88,FALSE)</f>
        <v>60.39</v>
      </c>
      <c r="AP4" s="99"/>
      <c r="AQ4" s="96"/>
    </row>
    <row r="5" spans="1:43" ht="14.85" customHeight="1" x14ac:dyDescent="0.25">
      <c r="B5" s="40"/>
      <c r="C5" s="43"/>
      <c r="J5" s="38" t="s">
        <v>274</v>
      </c>
      <c r="N5" s="59">
        <f>VLOOKUP($N$1,[1]Clustertabelle_feste_Werte_korr!$I$11:$FZ$220,36,FALSE)</f>
        <v>5</v>
      </c>
      <c r="AM5" s="39"/>
    </row>
    <row r="6" spans="1:43" ht="14.85" customHeight="1" x14ac:dyDescent="0.25">
      <c r="B6" s="40"/>
      <c r="C6" s="43" t="s">
        <v>262</v>
      </c>
      <c r="J6" s="38" t="s">
        <v>275</v>
      </c>
      <c r="N6" s="59">
        <f>VLOOKUP($N$1,[1]Clustertabelle_feste_Werte_korr!$I$11:$FZ$220,37,FALSE)</f>
        <v>12</v>
      </c>
      <c r="AM6" s="39"/>
    </row>
    <row r="7" spans="1:43" ht="14.85" customHeight="1" thickBot="1" x14ac:dyDescent="0.3">
      <c r="B7" s="40"/>
      <c r="C7" s="43"/>
      <c r="J7" s="38"/>
      <c r="N7" s="59"/>
      <c r="AJ7" s="63"/>
      <c r="AM7" s="39"/>
    </row>
    <row r="8" spans="1:43" ht="14.85" customHeight="1" x14ac:dyDescent="0.2">
      <c r="A8" s="148" t="s">
        <v>284</v>
      </c>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50"/>
      <c r="AM8" s="39"/>
    </row>
    <row r="9" spans="1:43" ht="409.5" customHeight="1" x14ac:dyDescent="0.2">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3"/>
      <c r="AM9" s="39"/>
    </row>
    <row r="10" spans="1:43" ht="249" customHeight="1" x14ac:dyDescent="0.2">
      <c r="A10" s="154" t="s">
        <v>282</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6"/>
      <c r="AM10" s="39"/>
    </row>
    <row r="11" spans="1:43" ht="380.1" customHeight="1" x14ac:dyDescent="0.2">
      <c r="A11" s="151" t="s">
        <v>285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3"/>
      <c r="AM11" s="39"/>
    </row>
    <row r="12" spans="1:43" ht="218.1" customHeight="1" x14ac:dyDescent="0.2">
      <c r="A12" s="151" t="s">
        <v>286</v>
      </c>
      <c r="B12" s="152"/>
      <c r="C12" s="152"/>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3"/>
      <c r="AM12" s="39"/>
    </row>
    <row r="13" spans="1:43" ht="114.95" customHeight="1" thickBot="1" x14ac:dyDescent="0.25">
      <c r="A13" s="157" t="s">
        <v>283</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9"/>
      <c r="AM13" s="39"/>
    </row>
    <row r="14" spans="1:43" ht="12.75" customHeight="1" x14ac:dyDescent="0.2">
      <c r="A14" s="199" t="s">
        <v>268</v>
      </c>
      <c r="B14" s="200"/>
      <c r="C14" s="205" t="s">
        <v>269</v>
      </c>
      <c r="D14" s="205"/>
      <c r="E14" s="205"/>
      <c r="F14" s="206"/>
      <c r="G14" s="184" t="s">
        <v>176</v>
      </c>
      <c r="H14" s="185"/>
      <c r="I14" s="190" t="s">
        <v>177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2"/>
      <c r="AK14" s="132" t="s">
        <v>263</v>
      </c>
      <c r="AL14" s="132" t="s">
        <v>264</v>
      </c>
      <c r="AM14" s="124" t="s">
        <v>288</v>
      </c>
      <c r="AN14" s="127" t="s">
        <v>289</v>
      </c>
    </row>
    <row r="15" spans="1:43" ht="12.75" customHeight="1" x14ac:dyDescent="0.2">
      <c r="A15" s="201"/>
      <c r="B15" s="202"/>
      <c r="C15" s="207"/>
      <c r="D15" s="207"/>
      <c r="E15" s="207"/>
      <c r="F15" s="208"/>
      <c r="G15" s="186"/>
      <c r="H15" s="187"/>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5"/>
      <c r="AK15" s="133"/>
      <c r="AL15" s="133"/>
      <c r="AM15" s="125"/>
      <c r="AN15" s="128"/>
    </row>
    <row r="16" spans="1:43" ht="13.5" customHeight="1" thickBot="1" x14ac:dyDescent="0.25">
      <c r="A16" s="201"/>
      <c r="B16" s="202"/>
      <c r="C16" s="207"/>
      <c r="D16" s="207"/>
      <c r="E16" s="207"/>
      <c r="F16" s="208"/>
      <c r="G16" s="186"/>
      <c r="H16" s="187"/>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8"/>
      <c r="AK16" s="133"/>
      <c r="AL16" s="133"/>
      <c r="AM16" s="125"/>
      <c r="AN16" s="128"/>
    </row>
    <row r="17" spans="1:40" ht="12.75" customHeight="1" x14ac:dyDescent="0.2">
      <c r="A17" s="201"/>
      <c r="B17" s="202"/>
      <c r="C17" s="207"/>
      <c r="D17" s="207"/>
      <c r="E17" s="207"/>
      <c r="F17" s="208"/>
      <c r="G17" s="186"/>
      <c r="H17" s="187"/>
      <c r="I17" s="136" t="s">
        <v>249</v>
      </c>
      <c r="J17" s="137"/>
      <c r="K17" s="137"/>
      <c r="L17" s="138"/>
      <c r="M17" s="142" t="s">
        <v>248</v>
      </c>
      <c r="N17" s="137"/>
      <c r="O17" s="137"/>
      <c r="P17" s="138"/>
      <c r="Q17" s="142" t="s">
        <v>333</v>
      </c>
      <c r="R17" s="137"/>
      <c r="S17" s="137"/>
      <c r="T17" s="138"/>
      <c r="U17" s="142" t="s">
        <v>334</v>
      </c>
      <c r="V17" s="137"/>
      <c r="W17" s="137"/>
      <c r="X17" s="138"/>
      <c r="Y17" s="142" t="s">
        <v>251</v>
      </c>
      <c r="Z17" s="137"/>
      <c r="AA17" s="137"/>
      <c r="AB17" s="138"/>
      <c r="AC17" s="142" t="s">
        <v>250</v>
      </c>
      <c r="AD17" s="137"/>
      <c r="AE17" s="137"/>
      <c r="AF17" s="138"/>
      <c r="AG17" s="142" t="s">
        <v>335</v>
      </c>
      <c r="AH17" s="137"/>
      <c r="AI17" s="137"/>
      <c r="AJ17" s="138"/>
      <c r="AK17" s="133"/>
      <c r="AL17" s="133"/>
      <c r="AM17" s="125"/>
      <c r="AN17" s="128"/>
    </row>
    <row r="18" spans="1:40" ht="52.5" customHeight="1" thickBot="1" x14ac:dyDescent="0.25">
      <c r="A18" s="203"/>
      <c r="B18" s="204"/>
      <c r="C18" s="209"/>
      <c r="D18" s="209"/>
      <c r="E18" s="209"/>
      <c r="F18" s="210"/>
      <c r="G18" s="186"/>
      <c r="H18" s="187"/>
      <c r="I18" s="139"/>
      <c r="J18" s="140"/>
      <c r="K18" s="140"/>
      <c r="L18" s="141"/>
      <c r="M18" s="143"/>
      <c r="N18" s="140"/>
      <c r="O18" s="140"/>
      <c r="P18" s="141"/>
      <c r="Q18" s="143"/>
      <c r="R18" s="140"/>
      <c r="S18" s="140"/>
      <c r="T18" s="141"/>
      <c r="U18" s="143"/>
      <c r="V18" s="140"/>
      <c r="W18" s="140"/>
      <c r="X18" s="141"/>
      <c r="Y18" s="143"/>
      <c r="Z18" s="140"/>
      <c r="AA18" s="140"/>
      <c r="AB18" s="141"/>
      <c r="AC18" s="143"/>
      <c r="AD18" s="140"/>
      <c r="AE18" s="140"/>
      <c r="AF18" s="141"/>
      <c r="AG18" s="143"/>
      <c r="AH18" s="140"/>
      <c r="AI18" s="140"/>
      <c r="AJ18" s="141"/>
      <c r="AK18" s="133"/>
      <c r="AL18" s="133"/>
      <c r="AM18" s="125"/>
      <c r="AN18" s="128"/>
    </row>
    <row r="19" spans="1:40" x14ac:dyDescent="0.2">
      <c r="A19" s="168" t="s">
        <v>178</v>
      </c>
      <c r="B19" s="170" t="s">
        <v>179</v>
      </c>
      <c r="C19" s="172" t="s">
        <v>180</v>
      </c>
      <c r="D19" s="173"/>
      <c r="E19" s="173"/>
      <c r="F19" s="174"/>
      <c r="G19" s="186"/>
      <c r="H19" s="187"/>
      <c r="I19" s="178" t="s">
        <v>181</v>
      </c>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80"/>
      <c r="AK19" s="133"/>
      <c r="AL19" s="133"/>
      <c r="AM19" s="125"/>
      <c r="AN19" s="128"/>
    </row>
    <row r="20" spans="1:40" ht="13.5" thickBot="1" x14ac:dyDescent="0.25">
      <c r="A20" s="169"/>
      <c r="B20" s="171"/>
      <c r="C20" s="175"/>
      <c r="D20" s="176"/>
      <c r="E20" s="176"/>
      <c r="F20" s="177"/>
      <c r="G20" s="188"/>
      <c r="H20" s="189"/>
      <c r="I20" s="181"/>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3"/>
      <c r="AK20" s="134"/>
      <c r="AL20" s="134"/>
      <c r="AM20" s="126"/>
      <c r="AN20" s="129"/>
    </row>
    <row r="21" spans="1:40" ht="2.25" customHeight="1" x14ac:dyDescent="0.2">
      <c r="AM21" s="70"/>
      <c r="AN21" s="108"/>
    </row>
    <row r="22" spans="1:40" s="22" customFormat="1" ht="15.75" x14ac:dyDescent="0.25">
      <c r="A22" s="20">
        <v>1</v>
      </c>
      <c r="B22" s="21" t="s">
        <v>252</v>
      </c>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46"/>
      <c r="AL22" s="46"/>
      <c r="AM22" s="71"/>
      <c r="AN22" s="109"/>
    </row>
    <row r="23" spans="1:40" ht="2.25" customHeight="1" thickBot="1" x14ac:dyDescent="0.25">
      <c r="AK23" s="45"/>
      <c r="AL23" s="45"/>
      <c r="AM23" s="72"/>
      <c r="AN23" s="110"/>
    </row>
    <row r="24" spans="1:40" ht="2.1" customHeight="1" thickBot="1" x14ac:dyDescent="0.25">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35"/>
      <c r="AK24" s="74"/>
      <c r="AL24" s="77"/>
      <c r="AM24" s="73"/>
      <c r="AN24" s="111"/>
    </row>
    <row r="25" spans="1:40" ht="174.6" customHeight="1" thickBot="1" x14ac:dyDescent="0.25">
      <c r="A25" s="23" t="s">
        <v>182</v>
      </c>
      <c r="B25" s="84" t="s">
        <v>339</v>
      </c>
      <c r="C25" s="160" t="s">
        <v>340</v>
      </c>
      <c r="D25" s="161"/>
      <c r="E25" s="161"/>
      <c r="F25" s="162"/>
      <c r="I25" s="35" t="s">
        <v>175</v>
      </c>
      <c r="J25" s="36">
        <v>1</v>
      </c>
      <c r="K25" s="130">
        <v>1</v>
      </c>
      <c r="L25" s="131"/>
      <c r="M25" s="35" t="s">
        <v>175</v>
      </c>
      <c r="N25" s="36">
        <v>1</v>
      </c>
      <c r="O25" s="130">
        <v>1</v>
      </c>
      <c r="P25" s="131"/>
      <c r="Q25" s="35" t="s">
        <v>175</v>
      </c>
      <c r="R25" s="36">
        <v>1</v>
      </c>
      <c r="S25" s="130">
        <v>1</v>
      </c>
      <c r="T25" s="131"/>
      <c r="U25" s="35" t="s">
        <v>175</v>
      </c>
      <c r="V25" s="36">
        <v>1</v>
      </c>
      <c r="W25" s="130">
        <v>1</v>
      </c>
      <c r="X25" s="131"/>
      <c r="Y25" s="35" t="s">
        <v>175</v>
      </c>
      <c r="Z25" s="36">
        <v>1</v>
      </c>
      <c r="AA25" s="130">
        <v>1</v>
      </c>
      <c r="AB25" s="131"/>
      <c r="AC25" s="35" t="s">
        <v>175</v>
      </c>
      <c r="AD25" s="36">
        <v>1</v>
      </c>
      <c r="AE25" s="130">
        <v>1</v>
      </c>
      <c r="AF25" s="131"/>
      <c r="AG25" s="35" t="s">
        <v>175</v>
      </c>
      <c r="AH25" s="36">
        <v>1</v>
      </c>
      <c r="AI25" s="130">
        <v>1</v>
      </c>
      <c r="AJ25" s="131"/>
      <c r="AK25" s="74" t="s">
        <v>270</v>
      </c>
      <c r="AL25" s="76" t="s">
        <v>290</v>
      </c>
      <c r="AM25" s="73"/>
      <c r="AN25" s="111">
        <f>AM25</f>
        <v>0</v>
      </c>
    </row>
    <row r="26" spans="1:40" ht="2.25" customHeight="1" thickBot="1" x14ac:dyDescent="0.25">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35"/>
      <c r="AK26" s="78"/>
      <c r="AL26" s="77"/>
      <c r="AM26" s="73"/>
      <c r="AN26" s="111"/>
    </row>
    <row r="27" spans="1:40" ht="51.95" customHeight="1" thickBot="1" x14ac:dyDescent="0.25">
      <c r="A27" s="23" t="s">
        <v>183</v>
      </c>
      <c r="B27" s="84" t="s">
        <v>253</v>
      </c>
      <c r="C27" s="160" t="s">
        <v>256</v>
      </c>
      <c r="D27" s="161"/>
      <c r="E27" s="161"/>
      <c r="F27" s="162"/>
      <c r="I27" s="35" t="s">
        <v>175</v>
      </c>
      <c r="J27" s="36">
        <v>1</v>
      </c>
      <c r="K27" s="130">
        <v>1</v>
      </c>
      <c r="L27" s="131"/>
      <c r="M27" s="35" t="s">
        <v>175</v>
      </c>
      <c r="N27" s="36">
        <v>1</v>
      </c>
      <c r="O27" s="130">
        <v>1</v>
      </c>
      <c r="P27" s="131"/>
      <c r="Q27" s="35" t="s">
        <v>175</v>
      </c>
      <c r="R27" s="36">
        <v>1</v>
      </c>
      <c r="S27" s="130">
        <v>1</v>
      </c>
      <c r="T27" s="131"/>
      <c r="U27" s="35" t="s">
        <v>175</v>
      </c>
      <c r="V27" s="36">
        <v>1</v>
      </c>
      <c r="W27" s="130">
        <v>1</v>
      </c>
      <c r="X27" s="131"/>
      <c r="Y27" s="35"/>
      <c r="Z27" s="36"/>
      <c r="AA27" s="130"/>
      <c r="AB27" s="131"/>
      <c r="AC27" s="35"/>
      <c r="AD27" s="36"/>
      <c r="AE27" s="130"/>
      <c r="AF27" s="131"/>
      <c r="AG27" s="35"/>
      <c r="AH27" s="36"/>
      <c r="AI27" s="130"/>
      <c r="AJ27" s="131"/>
      <c r="AK27" s="74" t="s">
        <v>338</v>
      </c>
      <c r="AL27" s="76" t="s">
        <v>290</v>
      </c>
      <c r="AM27" s="73"/>
      <c r="AN27" s="111">
        <f>AM27</f>
        <v>0</v>
      </c>
    </row>
    <row r="28" spans="1:40" ht="2.25" customHeight="1" thickBot="1" x14ac:dyDescent="0.25">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35"/>
      <c r="AK28" s="78"/>
      <c r="AL28" s="77"/>
      <c r="AM28" s="73"/>
      <c r="AN28" s="111"/>
    </row>
    <row r="29" spans="1:40" ht="39" customHeight="1" thickBot="1" x14ac:dyDescent="0.25">
      <c r="A29" s="23" t="s">
        <v>184</v>
      </c>
      <c r="B29" s="84" t="s">
        <v>254</v>
      </c>
      <c r="C29" s="160" t="s">
        <v>257</v>
      </c>
      <c r="D29" s="161"/>
      <c r="E29" s="161"/>
      <c r="F29" s="162"/>
      <c r="I29" s="35" t="s">
        <v>175</v>
      </c>
      <c r="J29" s="36">
        <v>1</v>
      </c>
      <c r="K29" s="130">
        <v>1</v>
      </c>
      <c r="L29" s="131"/>
      <c r="M29" s="35" t="s">
        <v>175</v>
      </c>
      <c r="N29" s="36">
        <v>1</v>
      </c>
      <c r="O29" s="130">
        <v>1</v>
      </c>
      <c r="P29" s="131"/>
      <c r="Q29" s="35" t="s">
        <v>175</v>
      </c>
      <c r="R29" s="36">
        <v>1</v>
      </c>
      <c r="S29" s="130">
        <v>1</v>
      </c>
      <c r="T29" s="131"/>
      <c r="U29" s="35" t="s">
        <v>175</v>
      </c>
      <c r="V29" s="36">
        <v>1</v>
      </c>
      <c r="W29" s="130">
        <v>1</v>
      </c>
      <c r="X29" s="131"/>
      <c r="Y29" s="35" t="s">
        <v>175</v>
      </c>
      <c r="Z29" s="36">
        <v>1</v>
      </c>
      <c r="AA29" s="130">
        <v>1</v>
      </c>
      <c r="AB29" s="131"/>
      <c r="AC29" s="35" t="s">
        <v>175</v>
      </c>
      <c r="AD29" s="36">
        <v>1</v>
      </c>
      <c r="AE29" s="130">
        <v>1</v>
      </c>
      <c r="AF29" s="131"/>
      <c r="AG29" s="35" t="s">
        <v>175</v>
      </c>
      <c r="AH29" s="36">
        <v>1</v>
      </c>
      <c r="AI29" s="130">
        <v>1</v>
      </c>
      <c r="AJ29" s="131"/>
      <c r="AK29" s="74" t="s">
        <v>338</v>
      </c>
      <c r="AL29" s="76" t="s">
        <v>290</v>
      </c>
      <c r="AM29" s="73"/>
      <c r="AN29" s="111">
        <f>AM29</f>
        <v>0</v>
      </c>
    </row>
    <row r="30" spans="1:40" ht="2.25" customHeight="1" thickBot="1" x14ac:dyDescent="0.25">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35"/>
      <c r="AK30" s="78"/>
      <c r="AL30" s="77"/>
      <c r="AM30" s="73"/>
      <c r="AN30" s="111"/>
    </row>
    <row r="31" spans="1:40" ht="90.95" customHeight="1" thickBot="1" x14ac:dyDescent="0.25">
      <c r="A31" s="23" t="s">
        <v>185</v>
      </c>
      <c r="B31" s="84" t="s">
        <v>255</v>
      </c>
      <c r="C31" s="160" t="s">
        <v>258</v>
      </c>
      <c r="D31" s="161"/>
      <c r="E31" s="161"/>
      <c r="F31" s="162"/>
      <c r="I31" s="35" t="s">
        <v>175</v>
      </c>
      <c r="J31" s="37">
        <v>240</v>
      </c>
      <c r="K31" s="130"/>
      <c r="L31" s="131"/>
      <c r="M31" s="35" t="s">
        <v>175</v>
      </c>
      <c r="N31" s="37">
        <v>240</v>
      </c>
      <c r="O31" s="130"/>
      <c r="P31" s="131"/>
      <c r="Q31" s="35" t="s">
        <v>175</v>
      </c>
      <c r="R31" s="37">
        <v>240</v>
      </c>
      <c r="S31" s="130"/>
      <c r="T31" s="131"/>
      <c r="U31" s="35" t="s">
        <v>175</v>
      </c>
      <c r="V31" s="37">
        <v>240</v>
      </c>
      <c r="W31" s="130"/>
      <c r="X31" s="131"/>
      <c r="Y31" s="35" t="s">
        <v>175</v>
      </c>
      <c r="Z31" s="37">
        <v>240</v>
      </c>
      <c r="AA31" s="130"/>
      <c r="AB31" s="131"/>
      <c r="AC31" s="35" t="s">
        <v>175</v>
      </c>
      <c r="AD31" s="37">
        <v>240</v>
      </c>
      <c r="AE31" s="130"/>
      <c r="AF31" s="131"/>
      <c r="AG31" s="35" t="s">
        <v>175</v>
      </c>
      <c r="AH31" s="37">
        <v>240</v>
      </c>
      <c r="AI31" s="130"/>
      <c r="AJ31" s="131"/>
      <c r="AK31" s="79" t="s">
        <v>291</v>
      </c>
      <c r="AL31" s="76" t="s">
        <v>290</v>
      </c>
      <c r="AM31" s="73"/>
      <c r="AN31" s="111">
        <f>AM31</f>
        <v>0</v>
      </c>
    </row>
    <row r="32" spans="1:40" x14ac:dyDescent="0.2">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45"/>
      <c r="AL32" s="57"/>
      <c r="AM32" s="73"/>
      <c r="AN32" s="111"/>
    </row>
    <row r="33" spans="1:40" ht="28.5" customHeight="1" thickBot="1" x14ac:dyDescent="0.25">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M33" s="103" t="s">
        <v>336</v>
      </c>
      <c r="AN33" s="112">
        <f>SUM(AN24:AN31)</f>
        <v>0</v>
      </c>
    </row>
    <row r="34" spans="1:40" ht="54.6" customHeight="1" thickBot="1" x14ac:dyDescent="0.2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M34" s="75" t="s">
        <v>279</v>
      </c>
      <c r="AN34" s="113" t="s">
        <v>280</v>
      </c>
    </row>
    <row r="35" spans="1:40" s="68" customFormat="1" ht="16.5" thickBot="1" x14ac:dyDescent="0.3">
      <c r="A35" s="81">
        <v>2</v>
      </c>
      <c r="B35" s="82" t="s">
        <v>277</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67"/>
      <c r="AL35" s="67"/>
      <c r="AM35" s="67"/>
      <c r="AN35" s="114"/>
    </row>
    <row r="36" spans="1:40" s="66" customFormat="1" ht="19.5" customHeight="1" outlineLevel="1" x14ac:dyDescent="0.2">
      <c r="A36" s="83" t="s">
        <v>287</v>
      </c>
      <c r="B36" s="165" t="s">
        <v>278</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7"/>
      <c r="AK36" s="80">
        <v>25</v>
      </c>
      <c r="AL36" s="80" t="s">
        <v>281</v>
      </c>
      <c r="AM36" s="69"/>
      <c r="AN36" s="115">
        <f>AK36*AM36</f>
        <v>0</v>
      </c>
    </row>
    <row r="37" spans="1:40" s="22" customFormat="1" ht="16.5" thickBot="1" x14ac:dyDescent="0.3">
      <c r="A37" s="81"/>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64"/>
      <c r="AL37" s="65"/>
      <c r="AM37" s="65"/>
      <c r="AN37" s="116"/>
    </row>
    <row r="38" spans="1:40" s="24" customFormat="1" ht="16.5" thickBot="1" x14ac:dyDescent="0.3">
      <c r="A38" s="25" t="s">
        <v>265</v>
      </c>
      <c r="B38" s="47"/>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50"/>
      <c r="AL38" s="51"/>
      <c r="AM38" s="52"/>
      <c r="AN38" s="117">
        <f>AN33+AN36</f>
        <v>0</v>
      </c>
    </row>
    <row r="39" spans="1:40" s="24" customFormat="1" ht="16.5" thickBot="1" x14ac:dyDescent="0.3">
      <c r="A39" s="25" t="s">
        <v>266</v>
      </c>
      <c r="B39" s="47"/>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53"/>
      <c r="AL39" s="48"/>
      <c r="AM39" s="49"/>
      <c r="AN39" s="118">
        <f>SUM(AN38*0.19)</f>
        <v>0</v>
      </c>
    </row>
    <row r="40" spans="1:40" s="24" customFormat="1" ht="16.5" thickBot="1" x14ac:dyDescent="0.3">
      <c r="A40" s="25" t="s">
        <v>267</v>
      </c>
      <c r="B40" s="47"/>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54"/>
      <c r="AL40" s="55"/>
      <c r="AM40" s="56"/>
      <c r="AN40" s="119">
        <f>SUM(AN38+AN39)</f>
        <v>0</v>
      </c>
    </row>
    <row r="41" spans="1:40" x14ac:dyDescent="0.2">
      <c r="AM41" s="39"/>
      <c r="AN41" s="120"/>
    </row>
    <row r="42" spans="1:40" x14ac:dyDescent="0.2">
      <c r="AM42" s="39"/>
      <c r="AN42" s="120"/>
    </row>
    <row r="43" spans="1:40" x14ac:dyDescent="0.2">
      <c r="AM43" s="39"/>
      <c r="AN43" s="120"/>
    </row>
    <row r="44" spans="1:40" x14ac:dyDescent="0.2">
      <c r="AM44" s="39"/>
      <c r="AN44" s="120"/>
    </row>
    <row r="45" spans="1:40" x14ac:dyDescent="0.2">
      <c r="AM45" s="39"/>
      <c r="AN45" s="120"/>
    </row>
    <row r="46" spans="1:40" x14ac:dyDescent="0.2">
      <c r="AM46" s="39"/>
      <c r="AN46" s="120"/>
    </row>
    <row r="47" spans="1:40" x14ac:dyDescent="0.2">
      <c r="AM47" s="39"/>
      <c r="AN47" s="120"/>
    </row>
    <row r="48" spans="1:40" x14ac:dyDescent="0.2">
      <c r="AM48" s="39"/>
      <c r="AN48" s="120"/>
    </row>
    <row r="49" spans="39:40" x14ac:dyDescent="0.2">
      <c r="AM49" s="39"/>
      <c r="AN49" s="120"/>
    </row>
    <row r="50" spans="39:40" x14ac:dyDescent="0.2">
      <c r="AM50" s="39"/>
      <c r="AN50" s="120"/>
    </row>
    <row r="51" spans="39:40" x14ac:dyDescent="0.2">
      <c r="AM51" s="39"/>
      <c r="AN51" s="120"/>
    </row>
    <row r="52" spans="39:40" x14ac:dyDescent="0.2">
      <c r="AM52" s="39"/>
      <c r="AN52" s="120"/>
    </row>
    <row r="53" spans="39:40" x14ac:dyDescent="0.2">
      <c r="AM53" s="39"/>
      <c r="AN53" s="120"/>
    </row>
    <row r="54" spans="39:40" x14ac:dyDescent="0.2">
      <c r="AM54" s="39"/>
      <c r="AN54" s="120"/>
    </row>
    <row r="55" spans="39:40" x14ac:dyDescent="0.2">
      <c r="AM55" s="39"/>
      <c r="AN55" s="120"/>
    </row>
    <row r="56" spans="39:40" x14ac:dyDescent="0.2">
      <c r="AM56" s="39"/>
      <c r="AN56" s="120"/>
    </row>
    <row r="57" spans="39:40" x14ac:dyDescent="0.2">
      <c r="AM57" s="39"/>
      <c r="AN57" s="120"/>
    </row>
    <row r="58" spans="39:40" x14ac:dyDescent="0.2">
      <c r="AM58" s="39"/>
      <c r="AN58" s="120"/>
    </row>
    <row r="59" spans="39:40" x14ac:dyDescent="0.2">
      <c r="AM59" s="39"/>
      <c r="AN59" s="120"/>
    </row>
    <row r="60" spans="39:40" x14ac:dyDescent="0.2">
      <c r="AM60" s="39"/>
      <c r="AN60" s="120"/>
    </row>
    <row r="61" spans="39:40" x14ac:dyDescent="0.2">
      <c r="AM61" s="39"/>
      <c r="AN61" s="120"/>
    </row>
    <row r="62" spans="39:40" x14ac:dyDescent="0.2">
      <c r="AM62" s="39"/>
    </row>
    <row r="63" spans="39:40" x14ac:dyDescent="0.2">
      <c r="AM63" s="39"/>
    </row>
    <row r="64" spans="39:40" x14ac:dyDescent="0.2">
      <c r="AM64" s="39"/>
    </row>
    <row r="65" spans="39:39" x14ac:dyDescent="0.2">
      <c r="AM65" s="39"/>
    </row>
    <row r="66" spans="39:39" x14ac:dyDescent="0.2">
      <c r="AM66" s="39"/>
    </row>
    <row r="67" spans="39:39" x14ac:dyDescent="0.2">
      <c r="AM67" s="39"/>
    </row>
    <row r="68" spans="39:39" x14ac:dyDescent="0.2">
      <c r="AM68" s="39"/>
    </row>
    <row r="69" spans="39:39" x14ac:dyDescent="0.2">
      <c r="AM69" s="39"/>
    </row>
    <row r="70" spans="39:39" x14ac:dyDescent="0.2">
      <c r="AM70" s="39"/>
    </row>
    <row r="71" spans="39:39" x14ac:dyDescent="0.2">
      <c r="AM71" s="39"/>
    </row>
    <row r="72" spans="39:39" x14ac:dyDescent="0.2">
      <c r="AM72" s="39"/>
    </row>
    <row r="73" spans="39:39" x14ac:dyDescent="0.2">
      <c r="AM73" s="39"/>
    </row>
    <row r="74" spans="39:39" x14ac:dyDescent="0.2">
      <c r="AM74" s="39"/>
    </row>
    <row r="75" spans="39:39" x14ac:dyDescent="0.2">
      <c r="AM75" s="39"/>
    </row>
    <row r="76" spans="39:39" x14ac:dyDescent="0.2">
      <c r="AM76" s="39"/>
    </row>
    <row r="77" spans="39:39" x14ac:dyDescent="0.2">
      <c r="AM77" s="39"/>
    </row>
    <row r="78" spans="39:39" x14ac:dyDescent="0.2">
      <c r="AM78" s="39"/>
    </row>
    <row r="79" spans="39:39" x14ac:dyDescent="0.2">
      <c r="AM79" s="39"/>
    </row>
    <row r="80" spans="39:39" x14ac:dyDescent="0.2">
      <c r="AM80" s="39"/>
    </row>
    <row r="81" spans="39:39" x14ac:dyDescent="0.2">
      <c r="AM81" s="39"/>
    </row>
    <row r="82" spans="39:39" x14ac:dyDescent="0.2">
      <c r="AM82" s="39"/>
    </row>
    <row r="83" spans="39:39" x14ac:dyDescent="0.2">
      <c r="AM83" s="39"/>
    </row>
    <row r="84" spans="39:39" x14ac:dyDescent="0.2">
      <c r="AM84" s="39"/>
    </row>
    <row r="85" spans="39:39" x14ac:dyDescent="0.2">
      <c r="AM85" s="39"/>
    </row>
    <row r="86" spans="39:39" x14ac:dyDescent="0.2">
      <c r="AM86" s="39"/>
    </row>
    <row r="87" spans="39:39" x14ac:dyDescent="0.2">
      <c r="AM87" s="39"/>
    </row>
    <row r="88" spans="39:39" x14ac:dyDescent="0.2">
      <c r="AM88" s="39"/>
    </row>
    <row r="89" spans="39:39" x14ac:dyDescent="0.2">
      <c r="AM89" s="39"/>
    </row>
    <row r="90" spans="39:39" x14ac:dyDescent="0.2">
      <c r="AM90" s="39"/>
    </row>
    <row r="91" spans="39:39" x14ac:dyDescent="0.2">
      <c r="AM91" s="39"/>
    </row>
    <row r="92" spans="39:39" x14ac:dyDescent="0.2">
      <c r="AM92" s="39"/>
    </row>
    <row r="93" spans="39:39" x14ac:dyDescent="0.2">
      <c r="AM93" s="39"/>
    </row>
    <row r="94" spans="39:39" x14ac:dyDescent="0.2">
      <c r="AM94" s="39"/>
    </row>
    <row r="95" spans="39:39" x14ac:dyDescent="0.2">
      <c r="AM95" s="39"/>
    </row>
    <row r="96" spans="39:39" x14ac:dyDescent="0.2">
      <c r="AM96" s="39"/>
    </row>
    <row r="97" spans="39:39" x14ac:dyDescent="0.2">
      <c r="AM97" s="39"/>
    </row>
    <row r="98" spans="39:39" x14ac:dyDescent="0.2">
      <c r="AM98" s="39"/>
    </row>
    <row r="99" spans="39:39" x14ac:dyDescent="0.2">
      <c r="AM99" s="39"/>
    </row>
    <row r="100" spans="39:39" x14ac:dyDescent="0.2">
      <c r="AM100" s="39"/>
    </row>
    <row r="101" spans="39:39" x14ac:dyDescent="0.2">
      <c r="AM101" s="39"/>
    </row>
    <row r="102" spans="39:39" x14ac:dyDescent="0.2">
      <c r="AM102" s="39"/>
    </row>
    <row r="103" spans="39:39" x14ac:dyDescent="0.2">
      <c r="AM103" s="39"/>
    </row>
    <row r="104" spans="39:39" x14ac:dyDescent="0.2">
      <c r="AM104" s="39"/>
    </row>
    <row r="105" spans="39:39" x14ac:dyDescent="0.2">
      <c r="AM105" s="39"/>
    </row>
    <row r="106" spans="39:39" x14ac:dyDescent="0.2">
      <c r="AM106" s="39"/>
    </row>
    <row r="107" spans="39:39" x14ac:dyDescent="0.2">
      <c r="AM107" s="39"/>
    </row>
    <row r="108" spans="39:39" x14ac:dyDescent="0.2">
      <c r="AM108" s="39"/>
    </row>
    <row r="109" spans="39:39" x14ac:dyDescent="0.2">
      <c r="AM109" s="39"/>
    </row>
    <row r="110" spans="39:39" x14ac:dyDescent="0.2">
      <c r="AM110" s="39"/>
    </row>
    <row r="111" spans="39:39" x14ac:dyDescent="0.2">
      <c r="AM111" s="39"/>
    </row>
    <row r="112" spans="39:39" x14ac:dyDescent="0.2">
      <c r="AM112" s="39"/>
    </row>
    <row r="113" spans="39:39" x14ac:dyDescent="0.2">
      <c r="AM113" s="39"/>
    </row>
    <row r="114" spans="39:39" x14ac:dyDescent="0.2">
      <c r="AM114" s="39"/>
    </row>
    <row r="115" spans="39:39" x14ac:dyDescent="0.2">
      <c r="AM115" s="39"/>
    </row>
    <row r="116" spans="39:39" x14ac:dyDescent="0.2">
      <c r="AM116" s="39"/>
    </row>
    <row r="117" spans="39:39" x14ac:dyDescent="0.2">
      <c r="AM117" s="39"/>
    </row>
    <row r="118" spans="39:39" x14ac:dyDescent="0.2">
      <c r="AM118" s="39"/>
    </row>
    <row r="119" spans="39:39" x14ac:dyDescent="0.2">
      <c r="AM119" s="39"/>
    </row>
    <row r="120" spans="39:39" x14ac:dyDescent="0.2">
      <c r="AM120" s="39"/>
    </row>
    <row r="121" spans="39:39" x14ac:dyDescent="0.2">
      <c r="AM121" s="39"/>
    </row>
    <row r="122" spans="39:39" x14ac:dyDescent="0.2">
      <c r="AM122" s="39"/>
    </row>
    <row r="123" spans="39:39" x14ac:dyDescent="0.2">
      <c r="AM123" s="39"/>
    </row>
    <row r="124" spans="39:39" x14ac:dyDescent="0.2">
      <c r="AM124" s="39"/>
    </row>
    <row r="125" spans="39:39" x14ac:dyDescent="0.2">
      <c r="AM125" s="39"/>
    </row>
    <row r="126" spans="39:39" x14ac:dyDescent="0.2">
      <c r="AM126" s="39"/>
    </row>
    <row r="127" spans="39:39" x14ac:dyDescent="0.2">
      <c r="AM127" s="39"/>
    </row>
    <row r="128" spans="39:39" x14ac:dyDescent="0.2">
      <c r="AM128" s="39"/>
    </row>
    <row r="129" spans="39:39" x14ac:dyDescent="0.2">
      <c r="AM129" s="39"/>
    </row>
    <row r="130" spans="39:39" x14ac:dyDescent="0.2">
      <c r="AM130" s="39"/>
    </row>
    <row r="131" spans="39:39" x14ac:dyDescent="0.2">
      <c r="AM131" s="39"/>
    </row>
    <row r="132" spans="39:39" x14ac:dyDescent="0.2">
      <c r="AM132" s="39"/>
    </row>
    <row r="133" spans="39:39" x14ac:dyDescent="0.2">
      <c r="AM133" s="39"/>
    </row>
    <row r="134" spans="39:39" x14ac:dyDescent="0.2">
      <c r="AM134" s="39"/>
    </row>
    <row r="135" spans="39:39" x14ac:dyDescent="0.2">
      <c r="AM135" s="39"/>
    </row>
    <row r="136" spans="39:39" x14ac:dyDescent="0.2">
      <c r="AM136" s="39"/>
    </row>
    <row r="137" spans="39:39" x14ac:dyDescent="0.2">
      <c r="AM137" s="39"/>
    </row>
    <row r="138" spans="39:39" x14ac:dyDescent="0.2">
      <c r="AM138" s="39"/>
    </row>
    <row r="139" spans="39:39" x14ac:dyDescent="0.2">
      <c r="AM139" s="39"/>
    </row>
    <row r="140" spans="39:39" x14ac:dyDescent="0.2">
      <c r="AM140" s="39"/>
    </row>
    <row r="141" spans="39:39" x14ac:dyDescent="0.2">
      <c r="AM141" s="39"/>
    </row>
    <row r="142" spans="39:39" x14ac:dyDescent="0.2">
      <c r="AM142" s="39"/>
    </row>
    <row r="143" spans="39:39" x14ac:dyDescent="0.2">
      <c r="AM143" s="39"/>
    </row>
    <row r="144" spans="39:39" x14ac:dyDescent="0.2">
      <c r="AM144" s="39"/>
    </row>
    <row r="145" spans="39:39" x14ac:dyDescent="0.2">
      <c r="AM145" s="39"/>
    </row>
    <row r="146" spans="39:39" x14ac:dyDescent="0.2">
      <c r="AM146" s="39"/>
    </row>
    <row r="147" spans="39:39" x14ac:dyDescent="0.2">
      <c r="AM147" s="39"/>
    </row>
    <row r="148" spans="39:39" x14ac:dyDescent="0.2">
      <c r="AM148" s="39"/>
    </row>
    <row r="149" spans="39:39" x14ac:dyDescent="0.2">
      <c r="AM149" s="39"/>
    </row>
    <row r="150" spans="39:39" x14ac:dyDescent="0.2">
      <c r="AM150" s="39"/>
    </row>
    <row r="151" spans="39:39" x14ac:dyDescent="0.2">
      <c r="AM151" s="39"/>
    </row>
    <row r="152" spans="39:39" x14ac:dyDescent="0.2">
      <c r="AM152" s="39"/>
    </row>
    <row r="153" spans="39:39" x14ac:dyDescent="0.2">
      <c r="AM153" s="39"/>
    </row>
    <row r="154" spans="39:39" x14ac:dyDescent="0.2">
      <c r="AM154" s="39"/>
    </row>
    <row r="155" spans="39:39" x14ac:dyDescent="0.2">
      <c r="AM155" s="39"/>
    </row>
    <row r="156" spans="39:39" x14ac:dyDescent="0.2">
      <c r="AM156" s="39"/>
    </row>
    <row r="157" spans="39:39" x14ac:dyDescent="0.2">
      <c r="AM157" s="39"/>
    </row>
    <row r="158" spans="39:39" x14ac:dyDescent="0.2">
      <c r="AM158" s="39"/>
    </row>
    <row r="159" spans="39:39" x14ac:dyDescent="0.2">
      <c r="AM159" s="39"/>
    </row>
    <row r="160" spans="39:39" x14ac:dyDescent="0.2">
      <c r="AM160" s="39"/>
    </row>
    <row r="161" spans="39:39" x14ac:dyDescent="0.2">
      <c r="AM161" s="39"/>
    </row>
    <row r="162" spans="39:39" x14ac:dyDescent="0.2">
      <c r="AM162" s="39"/>
    </row>
    <row r="163" spans="39:39" x14ac:dyDescent="0.2">
      <c r="AM163" s="39"/>
    </row>
    <row r="164" spans="39:39" x14ac:dyDescent="0.2">
      <c r="AM164" s="39"/>
    </row>
    <row r="165" spans="39:39" x14ac:dyDescent="0.2">
      <c r="AM165" s="39"/>
    </row>
    <row r="166" spans="39:39" x14ac:dyDescent="0.2">
      <c r="AM166" s="39"/>
    </row>
  </sheetData>
  <sheetProtection algorithmName="SHA-512" hashValue="1WgFc8ovMUzFkWd1Z1+KcvgvQdQp3CRjob1eR9ZncaRQfYdrfGAvtf735rH0q2uOLObgv0UTPiSbvigNcbKqQQ==" saltValue="XBYTJW5mDojmWaPUQqI4KQ==" spinCount="100000" sheet="1" objects="1" scenarios="1"/>
  <protectedRanges>
    <protectedRange sqref="AM36 AM31 AM29 AM27 AM25" name="Bereich1"/>
  </protectedRanges>
  <mergeCells count="107">
    <mergeCell ref="N1:O1"/>
    <mergeCell ref="N2:Z2"/>
    <mergeCell ref="AA3:AB3"/>
    <mergeCell ref="AC3:AD3"/>
    <mergeCell ref="AE3:AF3"/>
    <mergeCell ref="AG3:AH3"/>
    <mergeCell ref="AI3:AJ3"/>
    <mergeCell ref="AK3:AL3"/>
    <mergeCell ref="A8:AJ9"/>
    <mergeCell ref="A10:AJ10"/>
    <mergeCell ref="A11:AJ11"/>
    <mergeCell ref="A12:AJ12"/>
    <mergeCell ref="A13:AJ13"/>
    <mergeCell ref="A14:B18"/>
    <mergeCell ref="C14:F18"/>
    <mergeCell ref="G14:H20"/>
    <mergeCell ref="I14:AJ16"/>
    <mergeCell ref="AG17:AJ18"/>
    <mergeCell ref="A19:A20"/>
    <mergeCell ref="B19:B20"/>
    <mergeCell ref="C19:F20"/>
    <mergeCell ref="AL14:AL20"/>
    <mergeCell ref="AM14:AM20"/>
    <mergeCell ref="AN14:AN20"/>
    <mergeCell ref="I17:L18"/>
    <mergeCell ref="M17:P18"/>
    <mergeCell ref="Q17:T18"/>
    <mergeCell ref="U17:X18"/>
    <mergeCell ref="Y17:AB18"/>
    <mergeCell ref="AC17:AF18"/>
    <mergeCell ref="I19:AJ20"/>
    <mergeCell ref="AC26:AF26"/>
    <mergeCell ref="AG26:AJ26"/>
    <mergeCell ref="C25:F25"/>
    <mergeCell ref="I26:L26"/>
    <mergeCell ref="M26:P26"/>
    <mergeCell ref="Q26:T26"/>
    <mergeCell ref="U26:X26"/>
    <mergeCell ref="Y26:AB26"/>
    <mergeCell ref="AK14:AK20"/>
    <mergeCell ref="AC24:AF24"/>
    <mergeCell ref="AG24:AJ24"/>
    <mergeCell ref="K25:L25"/>
    <mergeCell ref="O25:P25"/>
    <mergeCell ref="S25:T25"/>
    <mergeCell ref="W25:X25"/>
    <mergeCell ref="AA25:AB25"/>
    <mergeCell ref="AE25:AF25"/>
    <mergeCell ref="AI25:AJ25"/>
    <mergeCell ref="I24:L24"/>
    <mergeCell ref="M24:P24"/>
    <mergeCell ref="Q24:T24"/>
    <mergeCell ref="U24:X24"/>
    <mergeCell ref="Y24:AB24"/>
    <mergeCell ref="C27:F27"/>
    <mergeCell ref="K27:L27"/>
    <mergeCell ref="O27:P27"/>
    <mergeCell ref="S27:T27"/>
    <mergeCell ref="W27:X27"/>
    <mergeCell ref="AA27:AB27"/>
    <mergeCell ref="AE27:AF27"/>
    <mergeCell ref="AI27:AJ27"/>
    <mergeCell ref="I28:L28"/>
    <mergeCell ref="M28:P28"/>
    <mergeCell ref="Q28:T28"/>
    <mergeCell ref="U28:X28"/>
    <mergeCell ref="Y28:AB28"/>
    <mergeCell ref="AC28:AF28"/>
    <mergeCell ref="AG28:AJ28"/>
    <mergeCell ref="B36:AJ36"/>
    <mergeCell ref="U30:X30"/>
    <mergeCell ref="Y30:AB30"/>
    <mergeCell ref="AC30:AF30"/>
    <mergeCell ref="AG30:AJ30"/>
    <mergeCell ref="C31:F31"/>
    <mergeCell ref="K31:L31"/>
    <mergeCell ref="O31:P31"/>
    <mergeCell ref="S31:T31"/>
    <mergeCell ref="W31:X31"/>
    <mergeCell ref="AA31:AB31"/>
    <mergeCell ref="AE31:AF31"/>
    <mergeCell ref="AI31:AJ31"/>
    <mergeCell ref="I33:L33"/>
    <mergeCell ref="M33:P33"/>
    <mergeCell ref="Q33:T33"/>
    <mergeCell ref="Y32:AB32"/>
    <mergeCell ref="AC32:AF32"/>
    <mergeCell ref="AG32:AJ32"/>
    <mergeCell ref="I30:L30"/>
    <mergeCell ref="M30:P30"/>
    <mergeCell ref="Q30:T30"/>
    <mergeCell ref="U33:X33"/>
    <mergeCell ref="Y33:AB33"/>
    <mergeCell ref="AC33:AF33"/>
    <mergeCell ref="AG33:AJ33"/>
    <mergeCell ref="I32:L32"/>
    <mergeCell ref="M32:P32"/>
    <mergeCell ref="Q32:T32"/>
    <mergeCell ref="U32:X32"/>
    <mergeCell ref="C29:F29"/>
    <mergeCell ref="K29:L29"/>
    <mergeCell ref="O29:P29"/>
    <mergeCell ref="S29:T29"/>
    <mergeCell ref="W29:X29"/>
    <mergeCell ref="AA29:AB29"/>
    <mergeCell ref="AE29:AF29"/>
    <mergeCell ref="AI29:AJ29"/>
  </mergeCells>
  <dataValidations count="1">
    <dataValidation type="list" allowBlank="1" showInputMessage="1" showErrorMessage="1" sqref="AH29 Z25 V31 AD31 AH27 J25 N25 R25 V25 J27 J29 N27 R27 Z27 AD25 AD27 AD29 V27 N29 R29 V29 Z29 AH31 Z31 J31 AH25 N31 R31" xr:uid="{96D74B5F-3B47-4CDE-BCA9-393E70B57B32}">
      <formula1>INDIRECT(I25)</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008A9CC-3B9E-40D6-B711-46BEC8C60EFF}">
          <x14:formula1>
            <xm:f>Datenquelle!$T$2:$T$7</xm:f>
          </x14:formula1>
          <xm:sqref>AI29:AJ29 AA25:AB25 AE25:AF25 AE31:AF31 AI27:AJ27 K25:L25 O25:P25 S25:T25 W25:X25 K27:L27 K29:L29 O27:P27 S27:T27 AA27:AB27 AE27:AF27 AI31:AJ31 W27:X27 O29:P29 S29:T29 W29:X29 AA29:AB29 AE29:AF29 K31:L31 O31:P31 S31:T31 W31:X31 AA31:AB31 AI25:AJ25</xm:sqref>
        </x14:dataValidation>
        <x14:dataValidation type="list" allowBlank="1" showInputMessage="1" showErrorMessage="1" xr:uid="{8DCE84C3-DCF6-4DB6-BC55-6E2597E952F8}">
          <x14:formula1>
            <xm:f>Datenquelle!$I$1:$S$1</xm:f>
          </x14:formula1>
          <xm:sqref>AG29 Y25 Y31 AG31 AG27 I25 M25 Q25 U25 I27 I29 M27 Q27 Y27 AC25 AC27 AC29 U27 M29 Q29 U29 Y29 AC31 I31 M31 Q31 U31 AG25</xm:sqref>
        </x14:dataValidation>
        <x14:dataValidation type="list" allowBlank="1" showInputMessage="1" showErrorMessage="1" xr:uid="{D682DBEB-8DB6-4785-8AC7-202A5494D4AD}">
          <x14:formula1>
            <xm:f>Tabelle_WiE!$A$4:$A$58</xm:f>
          </x14:formula1>
          <xm:sqref>N1:O1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4</vt:i4>
      </vt:variant>
    </vt:vector>
  </HeadingPairs>
  <TitlesOfParts>
    <vt:vector size="31" baseType="lpstr">
      <vt:lpstr>Gesamtübersicht Los 1</vt:lpstr>
      <vt:lpstr>WA 2129</vt:lpstr>
      <vt:lpstr>WA 2130</vt:lpstr>
      <vt:lpstr>WA 2131</vt:lpstr>
      <vt:lpstr>WA 2331</vt:lpstr>
      <vt:lpstr>WA 2332</vt:lpstr>
      <vt:lpstr>WA 2333</vt:lpstr>
      <vt:lpstr>WA 2145</vt:lpstr>
      <vt:lpstr>WA 2146</vt:lpstr>
      <vt:lpstr>WA 2147</vt:lpstr>
      <vt:lpstr>WA 2148</vt:lpstr>
      <vt:lpstr>WA 2149</vt:lpstr>
      <vt:lpstr>WA 2060</vt:lpstr>
      <vt:lpstr>WA 2061</vt:lpstr>
      <vt:lpstr>WA 2062</vt:lpstr>
      <vt:lpstr>WA 2063</vt:lpstr>
      <vt:lpstr>WA 2064</vt:lpstr>
      <vt:lpstr>WA2065</vt:lpstr>
      <vt:lpstr>WA 2066</vt:lpstr>
      <vt:lpstr>WA 2067</vt:lpstr>
      <vt:lpstr>WA 2068</vt:lpstr>
      <vt:lpstr>WA 2069</vt:lpstr>
      <vt:lpstr>WA 2070</vt:lpstr>
      <vt:lpstr>WA 2071</vt:lpstr>
      <vt:lpstr>Abkürzungsverzeichnis</vt:lpstr>
      <vt:lpstr>Datenquelle</vt:lpstr>
      <vt:lpstr>Tabelle_WiE</vt:lpstr>
      <vt:lpstr>Brutto</vt:lpstr>
      <vt:lpstr>'WA 2129'!Drucktitel</vt:lpstr>
      <vt:lpstr>Netto</vt:lpstr>
      <vt:lpstr>Ust</vt:lpstr>
    </vt:vector>
  </TitlesOfParts>
  <Company>berlinovo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Schmidt</dc:creator>
  <cp:lastModifiedBy>Mahler, Daniel</cp:lastModifiedBy>
  <cp:lastPrinted>2018-04-13T08:39:24Z</cp:lastPrinted>
  <dcterms:created xsi:type="dcterms:W3CDTF">2018-03-29T09:55:18Z</dcterms:created>
  <dcterms:modified xsi:type="dcterms:W3CDTF">2026-07-31T07:01:13Z</dcterms:modified>
</cp:coreProperties>
</file>