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HD-02-URSchul\VU\"/>
    </mc:Choice>
  </mc:AlternateContent>
  <workbookProtection workbookAlgorithmName="SHA-512" workbookHashValue="7itzQZRFeMne3FfmOiVOjh+7+cqT7qCXGGws7Ps700LnYTxUWYTeeLE0+lk1xcHFfitSMrcRjPULUAIZ50kwhA==" workbookSaltValue="FlOG5rlnqjOkSzLTk7wcoA==" workbookSpinCount="100000" lockStructure="1"/>
  <bookViews>
    <workbookView xWindow="0" yWindow="0" windowWidth="28800" windowHeight="12300"/>
  </bookViews>
  <sheets>
    <sheet name="LV Los 4" sheetId="1" r:id="rId1"/>
  </sheets>
  <definedNames>
    <definedName name="Brutto">'LV Los 4'!$E$109</definedName>
    <definedName name="MyChanged" hidden="1">0</definedName>
    <definedName name="MyVersion" hidden="1">43743.7486111111</definedName>
    <definedName name="Netto">'LV Los 4'!$E$105</definedName>
    <definedName name="Ust">'LV Los 4'!$D$107</definedName>
  </definedNames>
  <calcPr calcId="162913" iterate="1" iterateDelta="1.0000000000000005E-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6" i="1" l="1"/>
  <c r="K86" i="1" s="1"/>
  <c r="H85" i="1"/>
  <c r="J85" i="1" s="1"/>
  <c r="K85" i="1" s="1"/>
  <c r="H84" i="1"/>
  <c r="J84" i="1" s="1"/>
  <c r="K84" i="1" s="1"/>
  <c r="J83" i="1"/>
  <c r="K83" i="1" s="1"/>
  <c r="H83" i="1"/>
  <c r="L82" i="1"/>
  <c r="J82" i="1"/>
  <c r="K82" i="1" s="1"/>
  <c r="K88" i="1" s="1"/>
  <c r="E103" i="1" s="1"/>
  <c r="J74" i="1"/>
  <c r="K74" i="1" s="1"/>
  <c r="H73" i="1"/>
  <c r="J73" i="1" s="1"/>
  <c r="K73" i="1" s="1"/>
  <c r="J72" i="1"/>
  <c r="K72" i="1" s="1"/>
  <c r="H72" i="1"/>
  <c r="H71" i="1"/>
  <c r="J71" i="1" s="1"/>
  <c r="K71" i="1" s="1"/>
  <c r="H70" i="1"/>
  <c r="J70" i="1" s="1"/>
  <c r="K70" i="1" s="1"/>
  <c r="H69" i="1"/>
  <c r="J69" i="1" s="1"/>
  <c r="K69" i="1" s="1"/>
  <c r="L68" i="1"/>
  <c r="K68" i="1"/>
  <c r="K76" i="1" s="1"/>
  <c r="E101" i="1" s="1"/>
  <c r="J68" i="1"/>
  <c r="J60" i="1"/>
  <c r="K60" i="1" s="1"/>
  <c r="H59" i="1"/>
  <c r="J59" i="1" s="1"/>
  <c r="K59" i="1" s="1"/>
  <c r="K58" i="1"/>
  <c r="J58" i="1"/>
  <c r="H58" i="1"/>
  <c r="J57" i="1"/>
  <c r="K57" i="1" s="1"/>
  <c r="H57" i="1"/>
  <c r="H56" i="1"/>
  <c r="J56" i="1" s="1"/>
  <c r="K56" i="1" s="1"/>
  <c r="H55" i="1"/>
  <c r="J55" i="1" s="1"/>
  <c r="K55" i="1" s="1"/>
  <c r="K54" i="1"/>
  <c r="J54" i="1"/>
  <c r="H54" i="1"/>
  <c r="L53" i="1"/>
  <c r="K53" i="1"/>
  <c r="K62" i="1" s="1"/>
  <c r="E99" i="1" s="1"/>
  <c r="J53" i="1"/>
  <c r="J45" i="1"/>
  <c r="K45" i="1" s="1"/>
  <c r="H44" i="1"/>
  <c r="J44" i="1" s="1"/>
  <c r="K44" i="1" s="1"/>
  <c r="K43" i="1"/>
  <c r="J43" i="1"/>
  <c r="H43" i="1"/>
  <c r="J42" i="1"/>
  <c r="K42" i="1" s="1"/>
  <c r="H42" i="1"/>
  <c r="H41" i="1"/>
  <c r="J41" i="1" s="1"/>
  <c r="K41" i="1" s="1"/>
  <c r="H40" i="1"/>
  <c r="J40" i="1" s="1"/>
  <c r="K40" i="1" s="1"/>
  <c r="K39" i="1"/>
  <c r="J39" i="1"/>
  <c r="H39" i="1"/>
  <c r="L38" i="1"/>
  <c r="K38" i="1"/>
  <c r="K47" i="1" s="1"/>
  <c r="E97" i="1" s="1"/>
  <c r="J38" i="1"/>
  <c r="J30" i="1"/>
  <c r="K30" i="1" s="1"/>
  <c r="H29" i="1"/>
  <c r="J29" i="1" s="1"/>
  <c r="K29" i="1" s="1"/>
  <c r="K28" i="1"/>
  <c r="J28" i="1"/>
  <c r="H28" i="1"/>
  <c r="J27" i="1"/>
  <c r="K27" i="1" s="1"/>
  <c r="H27" i="1"/>
  <c r="H26" i="1"/>
  <c r="J26" i="1" s="1"/>
  <c r="K26" i="1" s="1"/>
  <c r="L25" i="1"/>
  <c r="J25" i="1"/>
  <c r="K25" i="1" s="1"/>
  <c r="K32" i="1" s="1"/>
  <c r="E95" i="1" s="1"/>
  <c r="K17" i="1"/>
  <c r="J17" i="1"/>
  <c r="J16" i="1"/>
  <c r="K16" i="1" s="1"/>
  <c r="H16" i="1"/>
  <c r="H15" i="1"/>
  <c r="J15" i="1" s="1"/>
  <c r="K15" i="1" s="1"/>
  <c r="H14" i="1"/>
  <c r="J14" i="1" s="1"/>
  <c r="K14" i="1" s="1"/>
  <c r="K13" i="1"/>
  <c r="J13" i="1"/>
  <c r="H13" i="1"/>
  <c r="J12" i="1"/>
  <c r="K12" i="1" s="1"/>
  <c r="H12" i="1"/>
  <c r="H11" i="1"/>
  <c r="J11" i="1" s="1"/>
  <c r="K11" i="1" s="1"/>
  <c r="H10" i="1"/>
  <c r="J10" i="1" s="1"/>
  <c r="K10" i="1" s="1"/>
  <c r="K9" i="1"/>
  <c r="J9" i="1"/>
  <c r="H9" i="1"/>
  <c r="J8" i="1"/>
  <c r="K8" i="1" s="1"/>
  <c r="H8" i="1"/>
  <c r="H7" i="1"/>
  <c r="J7" i="1" s="1"/>
  <c r="K7" i="1" s="1"/>
  <c r="L6" i="1"/>
  <c r="J6" i="1"/>
  <c r="K6" i="1" s="1"/>
  <c r="K19" i="1" s="1"/>
  <c r="E93" i="1" s="1"/>
  <c r="E105" i="1" s="1"/>
  <c r="E107" i="1" l="1"/>
  <c r="E109" i="1" s="1"/>
</calcChain>
</file>

<file path=xl/sharedStrings.xml><?xml version="1.0" encoding="utf-8"?>
<sst xmlns="http://schemas.openxmlformats.org/spreadsheetml/2006/main" count="232" uniqueCount="59">
  <si>
    <t>E - Leistungsverzeichnis - Los 4</t>
  </si>
  <si>
    <t xml:space="preserve">Los 4 - Standard 1 </t>
  </si>
  <si>
    <r>
      <rPr>
        <b/>
        <sz val="11"/>
        <color theme="1"/>
        <rFont val="Calibri"/>
        <family val="2"/>
        <scheme val="minor"/>
      </rPr>
      <t>Objekte:</t>
    </r>
    <r>
      <rPr>
        <sz val="11"/>
        <color theme="1"/>
        <rFont val="Calibri"/>
        <family val="2"/>
        <scheme val="minor"/>
      </rPr>
      <t xml:space="preserve"> Adam-Ries-Schule (11G06), Alt-Friedrichsfelde 66, 10315 Berlin - Bürgermeister-Ziethen-Schule (11G09), Massower Str. 39, 10315 Berlin - Friedrichsfelder Schule (11G23), Lincolnstr. 67, 10315 Berlin - Alexander-Puschkin-Schule (11K01), Massower Str. 37, 10315 Berlin - Lew-Tolstoi-Schule (11G12), Römerweg 120, 10318 Berlin - Karlshorster Schule (11G13), Lisztstr. 6, 10318 Berlin - Richard-Wagner-Schule (11G14), Ehrenfelsstr. 36, 10318 Berlin - Hans und Hilde Coppi Schule (11Y05), Römerweg 30/ 32, 10318 Berlin - Seepark-Grundschule / 37. Grundschule (11G37), Blockdammweg 60, 10318 Berlin</t>
    </r>
  </si>
  <si>
    <t>Position</t>
  </si>
  <si>
    <t>Raumgruppe</t>
  </si>
  <si>
    <t>Fußbodenart</t>
  </si>
  <si>
    <t>Häufigkeit</t>
  </si>
  <si>
    <t>Arbeitsgang</t>
  </si>
  <si>
    <t>Anzahl der Reinigungen</t>
  </si>
  <si>
    <t>m²</t>
  </si>
  <si>
    <t>Stundenverrechnungssatz</t>
  </si>
  <si>
    <t>Leistung m²/Stunde</t>
  </si>
  <si>
    <t>Einzelpreis pro m² Reinigungsfläche inkl. Nebenleistungen</t>
  </si>
  <si>
    <t>Gesamtpreis pro m² Reinigungsfläche inkl. Nebenleistungen</t>
  </si>
  <si>
    <t>Gesamtfläche        (Prüfung)</t>
  </si>
  <si>
    <t>Allgemeine Unterrichts- und Übungsräume (und OGB)</t>
  </si>
  <si>
    <t>nicht textil</t>
  </si>
  <si>
    <t>nass wischen</t>
  </si>
  <si>
    <t>Flure und Hallen, Treppen, sonstige Verkehrsflächen</t>
  </si>
  <si>
    <t>Gemeinschaftsräume Typ 2 (Mehrzweckräume)</t>
  </si>
  <si>
    <t>Küchen</t>
  </si>
  <si>
    <t>Sanitärräume</t>
  </si>
  <si>
    <t>Speiseräume</t>
  </si>
  <si>
    <t>Büroräume, Gemeinschaftsräume Typ 1</t>
  </si>
  <si>
    <t>Sporträume</t>
  </si>
  <si>
    <t>Großgeräteräume</t>
  </si>
  <si>
    <t>feucht wischen</t>
  </si>
  <si>
    <t>Ferienreinigung Sporthalle</t>
  </si>
  <si>
    <t>Ferienreinigung Hort</t>
  </si>
  <si>
    <t>Grundreinigung</t>
  </si>
  <si>
    <r>
      <t xml:space="preserve">Summe Verbrauchsmaterialien pro Jahr / Netto in € </t>
    </r>
    <r>
      <rPr>
        <sz val="5"/>
        <color indexed="8"/>
        <rFont val="Calibri"/>
        <family val="2"/>
      </rPr>
      <t xml:space="preserve"> </t>
    </r>
    <r>
      <rPr>
        <sz val="7"/>
        <color indexed="8"/>
        <rFont val="Calibri"/>
        <family val="2"/>
      </rPr>
      <t>[Wert darf nicht 0 sein]</t>
    </r>
  </si>
  <si>
    <t>Gesamtpreis Netto für ein Jahr</t>
  </si>
  <si>
    <t>Los 4 - Standard 6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</si>
  <si>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Sportplatz, Zachertstr. 50, 10315 Berlin</t>
    </r>
  </si>
  <si>
    <t>Gemeinschaftsräume Typ 2 (Mehrzweckräume, Aulen, Umkleideräume in Turnhallen)</t>
  </si>
  <si>
    <t>Büroräume, Gemeinschaftsäume Typ 1</t>
  </si>
  <si>
    <t>Los 4 - Standard 2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</si>
  <si>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Sporthalle, Gensinger Str. 56, 10315 Berlin</t>
    </r>
  </si>
  <si>
    <t xml:space="preserve">Großgeräteräume </t>
  </si>
  <si>
    <t>Los 4 - Standard 5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</si>
  <si>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Sporthalle, Am Tierpark 19, 13055 Berlin - Sporthalle, Franz-Mett-Str. 18, 10319 Berlin</t>
    </r>
  </si>
  <si>
    <t>Los 4 - Standard 4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</si>
  <si>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Gartenarbeitsschule, Trautenauer Str. 40, 10318 Berlin</t>
    </r>
  </si>
  <si>
    <t>Allgemeine Unterrichts- und Übungsräume</t>
  </si>
  <si>
    <t>Gemeinschaftsräume Typ 2 (Garderoben)</t>
  </si>
  <si>
    <t>Los 4 - Standard 12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</si>
  <si>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Musikschule, Stolzenfelsstr. 1, 10318 Berlin</t>
    </r>
  </si>
  <si>
    <t>Kalkulation Gesamtpreis Los 4</t>
  </si>
  <si>
    <t>Standard</t>
  </si>
  <si>
    <t>Gesamtnetto pro Jahr je Los in €</t>
  </si>
  <si>
    <t xml:space="preserve">Standard 1 </t>
  </si>
  <si>
    <t>Standard 6</t>
  </si>
  <si>
    <t>Standard 2</t>
  </si>
  <si>
    <t>Standard 5</t>
  </si>
  <si>
    <t>Standard 4</t>
  </si>
  <si>
    <t>Standard 12</t>
  </si>
  <si>
    <t>Gesamtnetto aller Standards pro Jahr in €</t>
  </si>
  <si>
    <t xml:space="preserve">Umsatzsteueranteil </t>
  </si>
  <si>
    <t>Gesamtbrutto aller Standards in Los 4 im 1. Vertragszeitraum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</si>
</sst>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€&quot;* #,##0.00_);_(&quot;€&quot;* \(#,##0.00\);_(&quot;€&quot;* &quot;-&quot;??_);_(@_)"/>
    <numFmt numFmtId="164" formatCode="0.00000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indexed="8"/>
      <name val="Calibri"/>
      <family val="2"/>
    </font>
    <font>
      <sz val="7"/>
      <color indexed="8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/>
    </xf>
    <xf numFmtId="4" fontId="6" fillId="5" borderId="8" xfId="0" applyNumberFormat="1" applyFont="1" applyFill="1" applyBorder="1" applyAlignment="1" applyProtection="1">
      <alignment horizontal="center" vertical="center"/>
    </xf>
    <xf numFmtId="44" fontId="6" fillId="2" borderId="8" xfId="1" applyFont="1" applyFill="1" applyBorder="1" applyAlignment="1" applyProtection="1">
      <alignment horizontal="center" vertic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164" fontId="6" fillId="6" borderId="8" xfId="1" applyNumberFormat="1" applyFont="1" applyFill="1" applyBorder="1" applyAlignment="1" applyProtection="1">
      <alignment horizontal="center" vertical="center"/>
    </xf>
    <xf numFmtId="44" fontId="6" fillId="6" borderId="9" xfId="1" applyFont="1" applyFill="1" applyBorder="1" applyAlignment="1" applyProtection="1">
      <alignment horizontal="center" vertical="center"/>
    </xf>
    <xf numFmtId="4" fontId="0" fillId="0" borderId="0" xfId="0" applyNumberFormat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 wrapText="1"/>
    </xf>
    <xf numFmtId="4" fontId="6" fillId="5" borderId="10" xfId="0" applyNumberFormat="1" applyFont="1" applyFill="1" applyBorder="1" applyAlignment="1" applyProtection="1">
      <alignment horizontal="center" vertical="center"/>
    </xf>
    <xf numFmtId="44" fontId="6" fillId="6" borderId="10" xfId="1" applyFont="1" applyFill="1" applyBorder="1" applyAlignment="1" applyProtection="1">
      <alignment horizontal="center" vertical="center"/>
    </xf>
    <xf numFmtId="44" fontId="6" fillId="6" borderId="8" xfId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/>
    </xf>
    <xf numFmtId="44" fontId="6" fillId="2" borderId="10" xfId="1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right" vertical="center" wrapText="1"/>
    </xf>
    <xf numFmtId="0" fontId="0" fillId="4" borderId="3" xfId="0" applyFont="1" applyFill="1" applyBorder="1" applyAlignment="1" applyProtection="1">
      <alignment horizontal="right" vertical="center" wrapText="1"/>
    </xf>
    <xf numFmtId="0" fontId="0" fillId="4" borderId="4" xfId="0" applyFont="1" applyFill="1" applyBorder="1" applyAlignment="1" applyProtection="1">
      <alignment horizontal="right" vertical="center" wrapText="1"/>
    </xf>
    <xf numFmtId="44" fontId="6" fillId="2" borderId="10" xfId="1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right" vertical="center"/>
    </xf>
    <xf numFmtId="44" fontId="1" fillId="6" borderId="10" xfId="1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0" fillId="2" borderId="11" xfId="0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6" fillId="2" borderId="10" xfId="0" applyFont="1" applyFill="1" applyBorder="1" applyAlignment="1" applyProtection="1">
      <alignment horizontal="center" vertical="center"/>
      <protection locked="0"/>
    </xf>
    <xf numFmtId="164" fontId="6" fillId="6" borderId="10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horizontal="right" vertical="center"/>
    </xf>
    <xf numFmtId="0" fontId="0" fillId="2" borderId="3" xfId="0" applyFill="1" applyBorder="1" applyAlignment="1" applyProtection="1"/>
    <xf numFmtId="0" fontId="0" fillId="2" borderId="4" xfId="0" applyFill="1" applyBorder="1" applyAlignment="1" applyProtection="1"/>
    <xf numFmtId="0" fontId="6" fillId="7" borderId="1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44" fontId="1" fillId="0" borderId="0" xfId="1" applyFont="1" applyFill="1" applyBorder="1" applyAlignment="1" applyProtection="1">
      <alignment vertical="center"/>
    </xf>
    <xf numFmtId="2" fontId="0" fillId="0" borderId="0" xfId="0" applyNumberFormat="1" applyAlignment="1" applyProtection="1">
      <alignment vertical="center"/>
    </xf>
    <xf numFmtId="0" fontId="10" fillId="0" borderId="8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center" vertical="center"/>
    </xf>
    <xf numFmtId="0" fontId="2" fillId="8" borderId="18" xfId="0" applyFont="1" applyFill="1" applyBorder="1" applyAlignment="1" applyProtection="1">
      <alignment horizontal="center" vertical="center"/>
    </xf>
    <xf numFmtId="0" fontId="2" fillId="8" borderId="19" xfId="0" applyFont="1" applyFill="1" applyBorder="1" applyAlignment="1" applyProtection="1">
      <alignment horizontal="center" vertical="center"/>
    </xf>
    <xf numFmtId="0" fontId="2" fillId="8" borderId="20" xfId="0" applyFont="1" applyFill="1" applyBorder="1" applyAlignment="1" applyProtection="1">
      <alignment horizontal="center" vertical="center"/>
    </xf>
    <xf numFmtId="0" fontId="2" fillId="8" borderId="19" xfId="0" applyFont="1" applyFill="1" applyBorder="1" applyAlignment="1" applyProtection="1">
      <alignment horizontal="center" vertical="center" wrapText="1"/>
    </xf>
    <xf numFmtId="0" fontId="2" fillId="8" borderId="20" xfId="0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44" fontId="1" fillId="6" borderId="22" xfId="1" applyFont="1" applyFill="1" applyBorder="1" applyAlignment="1" applyProtection="1">
      <alignment horizontal="center" vertical="center"/>
    </xf>
    <xf numFmtId="44" fontId="1" fillId="6" borderId="18" xfId="1" applyFont="1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44" fontId="1" fillId="6" borderId="11" xfId="1" applyFont="1" applyFill="1" applyBorder="1" applyAlignment="1" applyProtection="1">
      <alignment horizontal="center" vertical="center"/>
    </xf>
    <xf numFmtId="44" fontId="1" fillId="6" borderId="24" xfId="1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4" fontId="1" fillId="6" borderId="14" xfId="1" applyFont="1" applyFill="1" applyBorder="1" applyAlignment="1" applyProtection="1">
      <alignment horizontal="center" vertical="center"/>
    </xf>
    <xf numFmtId="44" fontId="1" fillId="6" borderId="26" xfId="1" applyFont="1" applyFill="1" applyBorder="1" applyAlignment="1" applyProtection="1">
      <alignment horizontal="center" vertical="center"/>
    </xf>
    <xf numFmtId="0" fontId="0" fillId="5" borderId="27" xfId="0" applyFill="1" applyBorder="1" applyAlignment="1" applyProtection="1">
      <alignment horizontal="right" vertical="center" wrapText="1"/>
    </xf>
    <xf numFmtId="0" fontId="0" fillId="5" borderId="0" xfId="0" applyFill="1" applyBorder="1" applyAlignment="1" applyProtection="1">
      <alignment horizontal="right" vertical="center" wrapText="1"/>
    </xf>
    <xf numFmtId="0" fontId="0" fillId="5" borderId="28" xfId="0" applyFill="1" applyBorder="1" applyAlignment="1" applyProtection="1">
      <alignment horizontal="right" vertical="center" wrapText="1"/>
    </xf>
    <xf numFmtId="44" fontId="1" fillId="6" borderId="29" xfId="1" applyFont="1" applyFill="1" applyBorder="1" applyAlignment="1" applyProtection="1">
      <alignment horizontal="center" vertical="center"/>
    </xf>
    <xf numFmtId="44" fontId="1" fillId="6" borderId="30" xfId="1" applyFont="1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horizontal="right" vertical="center" wrapText="1"/>
    </xf>
    <xf numFmtId="0" fontId="0" fillId="5" borderId="12" xfId="0" applyFill="1" applyBorder="1" applyAlignment="1" applyProtection="1">
      <alignment horizontal="right" vertical="center" wrapText="1"/>
    </xf>
    <xf numFmtId="0" fontId="0" fillId="5" borderId="13" xfId="0" applyFill="1" applyBorder="1" applyAlignment="1" applyProtection="1">
      <alignment horizontal="right" vertical="center" wrapText="1"/>
    </xf>
    <xf numFmtId="44" fontId="1" fillId="6" borderId="13" xfId="1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right" vertical="center" wrapText="1"/>
    </xf>
    <xf numFmtId="0" fontId="0" fillId="5" borderId="15" xfId="0" applyFill="1" applyBorder="1" applyAlignment="1" applyProtection="1">
      <alignment horizontal="right" vertical="center" wrapText="1"/>
    </xf>
    <xf numFmtId="0" fontId="0" fillId="5" borderId="16" xfId="0" applyFill="1" applyBorder="1" applyAlignment="1" applyProtection="1">
      <alignment horizontal="right" vertical="center" wrapText="1"/>
    </xf>
    <xf numFmtId="9" fontId="0" fillId="5" borderId="28" xfId="0" applyNumberFormat="1" applyFill="1" applyBorder="1" applyAlignment="1" applyProtection="1">
      <alignment horizontal="right" vertical="center"/>
    </xf>
    <xf numFmtId="165" fontId="1" fillId="6" borderId="14" xfId="1" applyNumberFormat="1" applyFont="1" applyFill="1" applyBorder="1" applyAlignment="1" applyProtection="1">
      <alignment horizontal="center"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right" vertical="center"/>
    </xf>
    <xf numFmtId="165" fontId="1" fillId="6" borderId="11" xfId="1" applyNumberFormat="1" applyFont="1" applyFill="1" applyBorder="1" applyAlignment="1" applyProtection="1">
      <alignment horizontal="center" vertical="center"/>
    </xf>
    <xf numFmtId="165" fontId="1" fillId="6" borderId="13" xfId="1" applyNumberFormat="1" applyFont="1" applyFill="1" applyBorder="1" applyAlignment="1" applyProtection="1">
      <alignment horizontal="center" vertical="center"/>
    </xf>
    <xf numFmtId="44" fontId="1" fillId="6" borderId="16" xfId="1" applyFont="1" applyFill="1" applyBorder="1" applyAlignment="1" applyProtection="1">
      <alignment horizontal="center" vertical="center"/>
    </xf>
    <xf numFmtId="44" fontId="0" fillId="0" borderId="0" xfId="0" applyNumberFormat="1" applyProtection="1"/>
  </cellXfs>
  <cellStyles count="2">
    <cellStyle name="Standard" xfId="0" builtinId="0"/>
    <cellStyle name="Währung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121"/>
  <sheetViews>
    <sheetView tabSelected="1" zoomScaleNormal="100" workbookViewId="0">
      <selection activeCell="H53" sqref="H53"/>
    </sheetView>
  </sheetViews>
  <sheetFormatPr baseColWidth="10" defaultRowHeight="15" x14ac:dyDescent="0.25"/>
  <cols>
    <col min="1" max="1" width="10.85546875" style="3" customWidth="1"/>
    <col min="2" max="2" width="37.140625" style="3" customWidth="1"/>
    <col min="3" max="3" width="15.7109375" style="3" customWidth="1"/>
    <col min="4" max="4" width="10.7109375" style="3" customWidth="1"/>
    <col min="5" max="6" width="14.42578125" style="3" customWidth="1"/>
    <col min="7" max="7" width="12.42578125" style="3" customWidth="1"/>
    <col min="8" max="8" width="15.7109375" style="3" customWidth="1"/>
    <col min="9" max="9" width="12.85546875" style="3" customWidth="1"/>
    <col min="10" max="10" width="15.7109375" style="3" customWidth="1"/>
    <col min="11" max="11" width="14.5703125" style="3" customWidth="1"/>
    <col min="12" max="12" width="13.7109375" style="3" customWidth="1"/>
    <col min="13" max="28" width="15.7109375" style="3" customWidth="1"/>
    <col min="29" max="16384" width="11.42578125" style="3"/>
  </cols>
  <sheetData>
    <row r="1" spans="1:12" ht="22.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5"/>
    <row r="3" spans="1:12" ht="24" customHeigh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52.5" customHeight="1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69.95" customHeight="1" thickBot="1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3" t="s">
        <v>14</v>
      </c>
    </row>
    <row r="6" spans="1:12" ht="24" customHeight="1" x14ac:dyDescent="0.25">
      <c r="A6" s="14">
        <v>1</v>
      </c>
      <c r="B6" s="15" t="s">
        <v>15</v>
      </c>
      <c r="C6" s="14" t="s">
        <v>16</v>
      </c>
      <c r="D6" s="14">
        <v>3</v>
      </c>
      <c r="E6" s="16" t="s">
        <v>17</v>
      </c>
      <c r="F6" s="14">
        <v>116</v>
      </c>
      <c r="G6" s="17">
        <v>20948</v>
      </c>
      <c r="H6" s="18"/>
      <c r="I6" s="19"/>
      <c r="J6" s="20" t="e">
        <f>H6/I6</f>
        <v>#DIV/0!</v>
      </c>
      <c r="K6" s="21" t="e">
        <f>F6*G6*J6</f>
        <v>#DIV/0!</v>
      </c>
      <c r="L6" s="22">
        <f>SUM(G6:G14)</f>
        <v>50913.529999999992</v>
      </c>
    </row>
    <row r="7" spans="1:12" ht="24" customHeight="1" x14ac:dyDescent="0.25">
      <c r="A7" s="23">
        <v>2</v>
      </c>
      <c r="B7" s="24" t="s">
        <v>18</v>
      </c>
      <c r="C7" s="23" t="s">
        <v>16</v>
      </c>
      <c r="D7" s="23">
        <v>5</v>
      </c>
      <c r="E7" s="23" t="s">
        <v>17</v>
      </c>
      <c r="F7" s="23">
        <v>195</v>
      </c>
      <c r="G7" s="25">
        <v>13635.53</v>
      </c>
      <c r="H7" s="26">
        <f t="shared" ref="H7:H16" si="0">$H$6</f>
        <v>0</v>
      </c>
      <c r="I7" s="19"/>
      <c r="J7" s="20" t="e">
        <f t="shared" ref="J7:J17" si="1">H7/I7</f>
        <v>#DIV/0!</v>
      </c>
      <c r="K7" s="27" t="e">
        <f t="shared" ref="K7:K17" si="2">F7*G7*J7</f>
        <v>#DIV/0!</v>
      </c>
    </row>
    <row r="8" spans="1:12" ht="24" customHeight="1" x14ac:dyDescent="0.25">
      <c r="A8" s="14">
        <v>3</v>
      </c>
      <c r="B8" s="24" t="s">
        <v>19</v>
      </c>
      <c r="C8" s="23" t="s">
        <v>16</v>
      </c>
      <c r="D8" s="23">
        <v>5</v>
      </c>
      <c r="E8" s="23" t="s">
        <v>17</v>
      </c>
      <c r="F8" s="23">
        <v>195</v>
      </c>
      <c r="G8" s="25">
        <v>1078.28</v>
      </c>
      <c r="H8" s="26">
        <f t="shared" si="0"/>
        <v>0</v>
      </c>
      <c r="I8" s="19"/>
      <c r="J8" s="20" t="e">
        <f t="shared" si="1"/>
        <v>#DIV/0!</v>
      </c>
      <c r="K8" s="27" t="e">
        <f t="shared" si="2"/>
        <v>#DIV/0!</v>
      </c>
    </row>
    <row r="9" spans="1:12" ht="24" customHeight="1" x14ac:dyDescent="0.25">
      <c r="A9" s="23">
        <v>4</v>
      </c>
      <c r="B9" s="24" t="s">
        <v>20</v>
      </c>
      <c r="C9" s="23" t="s">
        <v>16</v>
      </c>
      <c r="D9" s="23">
        <v>5</v>
      </c>
      <c r="E9" s="23" t="s">
        <v>17</v>
      </c>
      <c r="F9" s="23">
        <v>195</v>
      </c>
      <c r="G9" s="25">
        <v>166.35</v>
      </c>
      <c r="H9" s="26">
        <f t="shared" si="0"/>
        <v>0</v>
      </c>
      <c r="I9" s="19"/>
      <c r="J9" s="20" t="e">
        <f t="shared" si="1"/>
        <v>#DIV/0!</v>
      </c>
      <c r="K9" s="27" t="e">
        <f t="shared" si="2"/>
        <v>#DIV/0!</v>
      </c>
    </row>
    <row r="10" spans="1:12" ht="24" customHeight="1" x14ac:dyDescent="0.25">
      <c r="A10" s="14">
        <v>5</v>
      </c>
      <c r="B10" s="24" t="s">
        <v>21</v>
      </c>
      <c r="C10" s="23" t="s">
        <v>16</v>
      </c>
      <c r="D10" s="23">
        <v>5</v>
      </c>
      <c r="E10" s="23" t="s">
        <v>17</v>
      </c>
      <c r="F10" s="23">
        <v>195</v>
      </c>
      <c r="G10" s="25">
        <v>2862.35</v>
      </c>
      <c r="H10" s="26">
        <f t="shared" si="0"/>
        <v>0</v>
      </c>
      <c r="I10" s="19"/>
      <c r="J10" s="20" t="e">
        <f t="shared" si="1"/>
        <v>#DIV/0!</v>
      </c>
      <c r="K10" s="27" t="e">
        <f t="shared" si="2"/>
        <v>#DIV/0!</v>
      </c>
    </row>
    <row r="11" spans="1:12" ht="24" customHeight="1" x14ac:dyDescent="0.25">
      <c r="A11" s="23">
        <v>6</v>
      </c>
      <c r="B11" s="24" t="s">
        <v>22</v>
      </c>
      <c r="C11" s="23" t="s">
        <v>16</v>
      </c>
      <c r="D11" s="23">
        <v>5</v>
      </c>
      <c r="E11" s="23" t="s">
        <v>17</v>
      </c>
      <c r="F11" s="23">
        <v>195</v>
      </c>
      <c r="G11" s="25">
        <v>1684.48</v>
      </c>
      <c r="H11" s="26">
        <f t="shared" si="0"/>
        <v>0</v>
      </c>
      <c r="I11" s="19"/>
      <c r="J11" s="20" t="e">
        <f t="shared" si="1"/>
        <v>#DIV/0!</v>
      </c>
      <c r="K11" s="27" t="e">
        <f t="shared" si="2"/>
        <v>#DIV/0!</v>
      </c>
    </row>
    <row r="12" spans="1:12" ht="24" customHeight="1" x14ac:dyDescent="0.25">
      <c r="A12" s="14">
        <v>7</v>
      </c>
      <c r="B12" s="24" t="s">
        <v>23</v>
      </c>
      <c r="C12" s="23" t="s">
        <v>16</v>
      </c>
      <c r="D12" s="23">
        <v>1</v>
      </c>
      <c r="E12" s="23" t="s">
        <v>17</v>
      </c>
      <c r="F12" s="23">
        <v>40</v>
      </c>
      <c r="G12" s="25">
        <v>4177.17</v>
      </c>
      <c r="H12" s="26">
        <f t="shared" si="0"/>
        <v>0</v>
      </c>
      <c r="I12" s="19"/>
      <c r="J12" s="20" t="e">
        <f t="shared" si="1"/>
        <v>#DIV/0!</v>
      </c>
      <c r="K12" s="27" t="e">
        <f t="shared" si="2"/>
        <v>#DIV/0!</v>
      </c>
    </row>
    <row r="13" spans="1:12" ht="24" customHeight="1" x14ac:dyDescent="0.25">
      <c r="A13" s="23">
        <v>8</v>
      </c>
      <c r="B13" s="24" t="s">
        <v>24</v>
      </c>
      <c r="C13" s="23" t="s">
        <v>16</v>
      </c>
      <c r="D13" s="23">
        <v>3</v>
      </c>
      <c r="E13" s="23" t="s">
        <v>17</v>
      </c>
      <c r="F13" s="23">
        <v>116</v>
      </c>
      <c r="G13" s="25">
        <v>5655.63</v>
      </c>
      <c r="H13" s="26">
        <f t="shared" si="0"/>
        <v>0</v>
      </c>
      <c r="I13" s="19"/>
      <c r="J13" s="20" t="e">
        <f t="shared" si="1"/>
        <v>#DIV/0!</v>
      </c>
      <c r="K13" s="27" t="e">
        <f t="shared" si="2"/>
        <v>#DIV/0!</v>
      </c>
    </row>
    <row r="14" spans="1:12" ht="24" customHeight="1" x14ac:dyDescent="0.25">
      <c r="A14" s="14">
        <v>9</v>
      </c>
      <c r="B14" s="24" t="s">
        <v>25</v>
      </c>
      <c r="C14" s="23" t="s">
        <v>16</v>
      </c>
      <c r="D14" s="23">
        <v>1</v>
      </c>
      <c r="E14" s="23" t="s">
        <v>26</v>
      </c>
      <c r="F14" s="23">
        <v>40</v>
      </c>
      <c r="G14" s="25">
        <v>705.74</v>
      </c>
      <c r="H14" s="26">
        <f t="shared" si="0"/>
        <v>0</v>
      </c>
      <c r="I14" s="19"/>
      <c r="J14" s="20" t="e">
        <f t="shared" si="1"/>
        <v>#DIV/0!</v>
      </c>
      <c r="K14" s="27" t="e">
        <f t="shared" si="2"/>
        <v>#DIV/0!</v>
      </c>
    </row>
    <row r="15" spans="1:12" ht="24" customHeight="1" x14ac:dyDescent="0.25">
      <c r="A15" s="23">
        <v>10</v>
      </c>
      <c r="B15" s="24" t="s">
        <v>27</v>
      </c>
      <c r="C15" s="28"/>
      <c r="D15" s="29">
        <v>2</v>
      </c>
      <c r="E15" s="28"/>
      <c r="F15" s="29">
        <v>78</v>
      </c>
      <c r="G15" s="25">
        <v>8305.36</v>
      </c>
      <c r="H15" s="26">
        <f t="shared" si="0"/>
        <v>0</v>
      </c>
      <c r="I15" s="19"/>
      <c r="J15" s="20" t="e">
        <f>H15/I15</f>
        <v>#DIV/0!</v>
      </c>
      <c r="K15" s="27" t="e">
        <f>F15*G15*J15</f>
        <v>#DIV/0!</v>
      </c>
    </row>
    <row r="16" spans="1:12" ht="24" customHeight="1" x14ac:dyDescent="0.25">
      <c r="A16" s="14">
        <v>11</v>
      </c>
      <c r="B16" s="24" t="s">
        <v>28</v>
      </c>
      <c r="C16" s="28"/>
      <c r="D16" s="29">
        <v>3</v>
      </c>
      <c r="E16" s="28"/>
      <c r="F16" s="29">
        <v>116</v>
      </c>
      <c r="G16" s="25">
        <v>13314.7</v>
      </c>
      <c r="H16" s="26">
        <f t="shared" si="0"/>
        <v>0</v>
      </c>
      <c r="I16" s="19"/>
      <c r="J16" s="20" t="e">
        <f>H16/I16</f>
        <v>#DIV/0!</v>
      </c>
      <c r="K16" s="27" t="e">
        <f>F16*G16*J16</f>
        <v>#DIV/0!</v>
      </c>
    </row>
    <row r="17" spans="1:12" ht="24" customHeight="1" x14ac:dyDescent="0.25">
      <c r="A17" s="23">
        <v>12</v>
      </c>
      <c r="B17" s="30" t="s">
        <v>29</v>
      </c>
      <c r="C17" s="23"/>
      <c r="D17" s="23"/>
      <c r="E17" s="23"/>
      <c r="F17" s="23">
        <v>1</v>
      </c>
      <c r="G17" s="25">
        <v>49881.1</v>
      </c>
      <c r="H17" s="31"/>
      <c r="I17" s="19"/>
      <c r="J17" s="20" t="e">
        <f t="shared" si="1"/>
        <v>#DIV/0!</v>
      </c>
      <c r="K17" s="27" t="e">
        <f t="shared" si="2"/>
        <v>#DIV/0!</v>
      </c>
    </row>
    <row r="18" spans="1:12" ht="24" customHeight="1" x14ac:dyDescent="0.25">
      <c r="A18" s="14">
        <v>13</v>
      </c>
      <c r="B18" s="32" t="s">
        <v>30</v>
      </c>
      <c r="C18" s="33"/>
      <c r="D18" s="33"/>
      <c r="E18" s="33"/>
      <c r="F18" s="33"/>
      <c r="G18" s="33"/>
      <c r="H18" s="33"/>
      <c r="I18" s="33"/>
      <c r="J18" s="34"/>
      <c r="K18" s="35"/>
    </row>
    <row r="19" spans="1:12" ht="24" customHeight="1" x14ac:dyDescent="0.25">
      <c r="A19" s="36" t="s">
        <v>31</v>
      </c>
      <c r="B19" s="37"/>
      <c r="C19" s="37"/>
      <c r="D19" s="37"/>
      <c r="E19" s="37"/>
      <c r="F19" s="37"/>
      <c r="G19" s="37"/>
      <c r="H19" s="37"/>
      <c r="I19" s="37"/>
      <c r="J19" s="38"/>
      <c r="K19" s="39" t="e">
        <f>SUM(K6:K18)</f>
        <v>#DIV/0!</v>
      </c>
    </row>
    <row r="20" spans="1:12" ht="15" customHeight="1" x14ac:dyDescent="0.25"/>
    <row r="21" spans="1:12" ht="15" customHeight="1" x14ac:dyDescent="0.25"/>
    <row r="22" spans="1:12" ht="24" customHeight="1" x14ac:dyDescent="0.25">
      <c r="A22" s="4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ht="15" customHeight="1" thickBot="1" x14ac:dyDescent="0.3">
      <c r="A23" s="40" t="s">
        <v>33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</row>
    <row r="24" spans="1:12" ht="69.95" customHeight="1" thickBot="1" x14ac:dyDescent="0.3">
      <c r="A24" s="10" t="s">
        <v>3</v>
      </c>
      <c r="B24" s="11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2" t="s">
        <v>10</v>
      </c>
      <c r="I24" s="12" t="s">
        <v>11</v>
      </c>
      <c r="J24" s="12" t="s">
        <v>12</v>
      </c>
      <c r="K24" s="12" t="s">
        <v>13</v>
      </c>
      <c r="L24" s="13" t="s">
        <v>14</v>
      </c>
    </row>
    <row r="25" spans="1:12" ht="24" customHeight="1" x14ac:dyDescent="0.25">
      <c r="A25" s="43">
        <v>1</v>
      </c>
      <c r="B25" s="15" t="s">
        <v>34</v>
      </c>
      <c r="C25" s="14" t="s">
        <v>16</v>
      </c>
      <c r="D25" s="44">
        <v>4</v>
      </c>
      <c r="E25" s="16" t="s">
        <v>26</v>
      </c>
      <c r="F25" s="14">
        <v>200</v>
      </c>
      <c r="G25" s="25">
        <v>345.84</v>
      </c>
      <c r="H25" s="18"/>
      <c r="I25" s="45"/>
      <c r="J25" s="20" t="e">
        <f>H25/I25</f>
        <v>#DIV/0!</v>
      </c>
      <c r="K25" s="27" t="e">
        <f>F25*G25*J25</f>
        <v>#DIV/0!</v>
      </c>
      <c r="L25" s="22">
        <f>SUM(G25:G29)</f>
        <v>970.44</v>
      </c>
    </row>
    <row r="26" spans="1:12" ht="24" customHeight="1" x14ac:dyDescent="0.25">
      <c r="A26" s="46">
        <v>2</v>
      </c>
      <c r="B26" s="24" t="s">
        <v>34</v>
      </c>
      <c r="C26" s="23" t="s">
        <v>16</v>
      </c>
      <c r="D26" s="47">
        <v>1</v>
      </c>
      <c r="E26" s="23" t="s">
        <v>17</v>
      </c>
      <c r="F26" s="14">
        <v>50</v>
      </c>
      <c r="G26" s="25">
        <v>345.84</v>
      </c>
      <c r="H26" s="26">
        <f>$H$25</f>
        <v>0</v>
      </c>
      <c r="I26" s="45"/>
      <c r="J26" s="20" t="e">
        <f t="shared" ref="J26:J30" si="3">H26/I26</f>
        <v>#DIV/0!</v>
      </c>
      <c r="K26" s="27" t="e">
        <f t="shared" ref="K26:K30" si="4">F26*G26*J26</f>
        <v>#DIV/0!</v>
      </c>
    </row>
    <row r="27" spans="1:12" ht="24" customHeight="1" x14ac:dyDescent="0.25">
      <c r="A27" s="46">
        <v>3</v>
      </c>
      <c r="B27" s="24" t="s">
        <v>18</v>
      </c>
      <c r="C27" s="23" t="s">
        <v>16</v>
      </c>
      <c r="D27" s="47">
        <v>5</v>
      </c>
      <c r="E27" s="23" t="s">
        <v>17</v>
      </c>
      <c r="F27" s="14">
        <v>250</v>
      </c>
      <c r="G27" s="25">
        <v>64.37</v>
      </c>
      <c r="H27" s="26">
        <f t="shared" ref="H27:H29" si="5">$H$25</f>
        <v>0</v>
      </c>
      <c r="I27" s="45"/>
      <c r="J27" s="20" t="e">
        <f t="shared" si="3"/>
        <v>#DIV/0!</v>
      </c>
      <c r="K27" s="27" t="e">
        <f t="shared" si="4"/>
        <v>#DIV/0!</v>
      </c>
    </row>
    <row r="28" spans="1:12" ht="24" customHeight="1" x14ac:dyDescent="0.25">
      <c r="A28" s="46">
        <v>4</v>
      </c>
      <c r="B28" s="24" t="s">
        <v>21</v>
      </c>
      <c r="C28" s="23" t="s">
        <v>16</v>
      </c>
      <c r="D28" s="23">
        <v>5</v>
      </c>
      <c r="E28" s="23" t="s">
        <v>17</v>
      </c>
      <c r="F28" s="23">
        <v>250</v>
      </c>
      <c r="G28" s="25">
        <v>190.95</v>
      </c>
      <c r="H28" s="26">
        <f t="shared" si="5"/>
        <v>0</v>
      </c>
      <c r="I28" s="45"/>
      <c r="J28" s="20" t="e">
        <f t="shared" si="3"/>
        <v>#DIV/0!</v>
      </c>
      <c r="K28" s="27" t="e">
        <f t="shared" si="4"/>
        <v>#DIV/0!</v>
      </c>
    </row>
    <row r="29" spans="1:12" ht="24" customHeight="1" x14ac:dyDescent="0.25">
      <c r="A29" s="46">
        <v>5</v>
      </c>
      <c r="B29" s="24" t="s">
        <v>35</v>
      </c>
      <c r="C29" s="23" t="s">
        <v>16</v>
      </c>
      <c r="D29" s="23">
        <v>1</v>
      </c>
      <c r="E29" s="23" t="s">
        <v>17</v>
      </c>
      <c r="F29" s="23">
        <v>50</v>
      </c>
      <c r="G29" s="25">
        <v>23.44</v>
      </c>
      <c r="H29" s="26">
        <f t="shared" si="5"/>
        <v>0</v>
      </c>
      <c r="I29" s="45"/>
      <c r="J29" s="20" t="e">
        <f t="shared" si="3"/>
        <v>#DIV/0!</v>
      </c>
      <c r="K29" s="27" t="e">
        <f t="shared" si="4"/>
        <v>#DIV/0!</v>
      </c>
    </row>
    <row r="30" spans="1:12" ht="24" customHeight="1" x14ac:dyDescent="0.25">
      <c r="A30" s="46">
        <v>6</v>
      </c>
      <c r="B30" s="30" t="s">
        <v>29</v>
      </c>
      <c r="C30" s="23"/>
      <c r="D30" s="23"/>
      <c r="E30" s="23"/>
      <c r="F30" s="23">
        <v>1</v>
      </c>
      <c r="G30" s="25">
        <v>624.6</v>
      </c>
      <c r="H30" s="31"/>
      <c r="I30" s="45"/>
      <c r="J30" s="20" t="e">
        <f t="shared" si="3"/>
        <v>#DIV/0!</v>
      </c>
      <c r="K30" s="27" t="e">
        <f t="shared" si="4"/>
        <v>#DIV/0!</v>
      </c>
    </row>
    <row r="31" spans="1:12" ht="24" customHeight="1" x14ac:dyDescent="0.25">
      <c r="A31" s="46">
        <v>7</v>
      </c>
      <c r="B31" s="32" t="s">
        <v>30</v>
      </c>
      <c r="C31" s="33"/>
      <c r="D31" s="33"/>
      <c r="E31" s="33"/>
      <c r="F31" s="33"/>
      <c r="G31" s="33"/>
      <c r="H31" s="33"/>
      <c r="I31" s="33"/>
      <c r="J31" s="34"/>
      <c r="K31" s="35"/>
    </row>
    <row r="32" spans="1:12" ht="24" customHeight="1" x14ac:dyDescent="0.25">
      <c r="A32" s="36" t="s">
        <v>31</v>
      </c>
      <c r="B32" s="37" t="s">
        <v>31</v>
      </c>
      <c r="C32" s="37"/>
      <c r="D32" s="37"/>
      <c r="E32" s="37"/>
      <c r="F32" s="37"/>
      <c r="G32" s="37"/>
      <c r="H32" s="37"/>
      <c r="I32" s="37"/>
      <c r="J32" s="38"/>
      <c r="K32" s="39" t="e">
        <f>SUM(K25:K31)</f>
        <v>#DIV/0!</v>
      </c>
    </row>
    <row r="33" spans="1:12" ht="15" customHeight="1" x14ac:dyDescent="0.25">
      <c r="L33" s="48"/>
    </row>
    <row r="34" spans="1:12" ht="15" customHeight="1" x14ac:dyDescent="0.25">
      <c r="L34" s="48"/>
    </row>
    <row r="35" spans="1:12" ht="24" customHeight="1" x14ac:dyDescent="0.25">
      <c r="A35" s="4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ht="15" customHeight="1" thickBot="1" x14ac:dyDescent="0.3">
      <c r="A36" s="49" t="s">
        <v>37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</row>
    <row r="37" spans="1:12" ht="69.95" customHeight="1" thickBot="1" x14ac:dyDescent="0.3">
      <c r="A37" s="10" t="s">
        <v>3</v>
      </c>
      <c r="B37" s="11" t="s">
        <v>4</v>
      </c>
      <c r="C37" s="11" t="s">
        <v>5</v>
      </c>
      <c r="D37" s="11" t="s">
        <v>6</v>
      </c>
      <c r="E37" s="11" t="s">
        <v>7</v>
      </c>
      <c r="F37" s="12" t="s">
        <v>8</v>
      </c>
      <c r="G37" s="11" t="s">
        <v>9</v>
      </c>
      <c r="H37" s="12" t="s">
        <v>10</v>
      </c>
      <c r="I37" s="12" t="s">
        <v>11</v>
      </c>
      <c r="J37" s="12" t="s">
        <v>12</v>
      </c>
      <c r="K37" s="12" t="s">
        <v>13</v>
      </c>
      <c r="L37" s="13" t="s">
        <v>14</v>
      </c>
    </row>
    <row r="38" spans="1:12" ht="24" customHeight="1" x14ac:dyDescent="0.25">
      <c r="A38" s="23">
        <v>1</v>
      </c>
      <c r="B38" s="24" t="s">
        <v>34</v>
      </c>
      <c r="C38" s="23" t="s">
        <v>16</v>
      </c>
      <c r="D38" s="23">
        <v>4</v>
      </c>
      <c r="E38" s="23" t="s">
        <v>26</v>
      </c>
      <c r="F38" s="23">
        <v>200</v>
      </c>
      <c r="G38" s="25">
        <v>57.29</v>
      </c>
      <c r="H38" s="31"/>
      <c r="I38" s="52"/>
      <c r="J38" s="53" t="e">
        <f>H38/I38</f>
        <v>#DIV/0!</v>
      </c>
      <c r="K38" s="26" t="e">
        <f>F38*G38*J38</f>
        <v>#DIV/0!</v>
      </c>
      <c r="L38" s="22">
        <f>SUM(G38:G44)</f>
        <v>793.63</v>
      </c>
    </row>
    <row r="39" spans="1:12" ht="24" customHeight="1" x14ac:dyDescent="0.25">
      <c r="A39" s="23">
        <v>2</v>
      </c>
      <c r="B39" s="24" t="s">
        <v>34</v>
      </c>
      <c r="C39" s="23" t="s">
        <v>16</v>
      </c>
      <c r="D39" s="23">
        <v>1</v>
      </c>
      <c r="E39" s="23" t="s">
        <v>17</v>
      </c>
      <c r="F39" s="23">
        <v>50</v>
      </c>
      <c r="G39" s="25">
        <v>57.29</v>
      </c>
      <c r="H39" s="26">
        <f>$H$38</f>
        <v>0</v>
      </c>
      <c r="I39" s="52"/>
      <c r="J39" s="53" t="e">
        <f t="shared" ref="J39:J45" si="6">H39/I39</f>
        <v>#DIV/0!</v>
      </c>
      <c r="K39" s="26" t="e">
        <f t="shared" ref="K39:K45" si="7">F39*G39*J39</f>
        <v>#DIV/0!</v>
      </c>
      <c r="L39" s="54"/>
    </row>
    <row r="40" spans="1:12" ht="24" customHeight="1" x14ac:dyDescent="0.25">
      <c r="A40" s="23">
        <v>3</v>
      </c>
      <c r="B40" s="24" t="s">
        <v>18</v>
      </c>
      <c r="C40" s="23" t="s">
        <v>16</v>
      </c>
      <c r="D40" s="23">
        <v>5</v>
      </c>
      <c r="E40" s="23" t="s">
        <v>17</v>
      </c>
      <c r="F40" s="23">
        <v>250</v>
      </c>
      <c r="G40" s="25">
        <v>80.650000000000006</v>
      </c>
      <c r="H40" s="26">
        <f t="shared" ref="H40:H44" si="8">$H$38</f>
        <v>0</v>
      </c>
      <c r="I40" s="52"/>
      <c r="J40" s="53" t="e">
        <f t="shared" si="6"/>
        <v>#DIV/0!</v>
      </c>
      <c r="K40" s="26" t="e">
        <f t="shared" si="7"/>
        <v>#DIV/0!</v>
      </c>
      <c r="L40" s="54"/>
    </row>
    <row r="41" spans="1:12" ht="24" customHeight="1" x14ac:dyDescent="0.25">
      <c r="A41" s="23">
        <v>4</v>
      </c>
      <c r="B41" s="24" t="s">
        <v>21</v>
      </c>
      <c r="C41" s="23" t="s">
        <v>16</v>
      </c>
      <c r="D41" s="23">
        <v>5</v>
      </c>
      <c r="E41" s="23" t="s">
        <v>17</v>
      </c>
      <c r="F41" s="23">
        <v>250</v>
      </c>
      <c r="G41" s="25">
        <v>80.86</v>
      </c>
      <c r="H41" s="26">
        <f t="shared" si="8"/>
        <v>0</v>
      </c>
      <c r="I41" s="52"/>
      <c r="J41" s="53" t="e">
        <f t="shared" si="6"/>
        <v>#DIV/0!</v>
      </c>
      <c r="K41" s="26" t="e">
        <f t="shared" si="7"/>
        <v>#DIV/0!</v>
      </c>
      <c r="L41" s="54"/>
    </row>
    <row r="42" spans="1:12" ht="24" customHeight="1" x14ac:dyDescent="0.25">
      <c r="A42" s="23">
        <v>5</v>
      </c>
      <c r="B42" s="30" t="s">
        <v>24</v>
      </c>
      <c r="C42" s="23" t="s">
        <v>16</v>
      </c>
      <c r="D42" s="23">
        <v>3</v>
      </c>
      <c r="E42" s="23" t="s">
        <v>17</v>
      </c>
      <c r="F42" s="23">
        <v>149</v>
      </c>
      <c r="G42" s="25">
        <v>482.62</v>
      </c>
      <c r="H42" s="26">
        <f t="shared" si="8"/>
        <v>0</v>
      </c>
      <c r="I42" s="52"/>
      <c r="J42" s="53" t="e">
        <f t="shared" si="6"/>
        <v>#DIV/0!</v>
      </c>
      <c r="K42" s="26" t="e">
        <f t="shared" si="7"/>
        <v>#DIV/0!</v>
      </c>
      <c r="L42" s="54"/>
    </row>
    <row r="43" spans="1:12" ht="24" customHeight="1" x14ac:dyDescent="0.25">
      <c r="A43" s="23">
        <v>6</v>
      </c>
      <c r="B43" s="30" t="s">
        <v>38</v>
      </c>
      <c r="C43" s="23" t="s">
        <v>16</v>
      </c>
      <c r="D43" s="23">
        <v>1</v>
      </c>
      <c r="E43" s="23" t="s">
        <v>26</v>
      </c>
      <c r="F43" s="23">
        <v>50</v>
      </c>
      <c r="G43" s="25">
        <v>21.52</v>
      </c>
      <c r="H43" s="26">
        <f t="shared" si="8"/>
        <v>0</v>
      </c>
      <c r="I43" s="52"/>
      <c r="J43" s="53" t="e">
        <f t="shared" si="6"/>
        <v>#DIV/0!</v>
      </c>
      <c r="K43" s="26" t="e">
        <f t="shared" si="7"/>
        <v>#DIV/0!</v>
      </c>
      <c r="L43" s="54"/>
    </row>
    <row r="44" spans="1:12" ht="24" customHeight="1" x14ac:dyDescent="0.25">
      <c r="A44" s="23">
        <v>7</v>
      </c>
      <c r="B44" s="30" t="s">
        <v>23</v>
      </c>
      <c r="C44" s="23" t="s">
        <v>16</v>
      </c>
      <c r="D44" s="23">
        <v>1</v>
      </c>
      <c r="E44" s="23" t="s">
        <v>17</v>
      </c>
      <c r="F44" s="23">
        <v>50</v>
      </c>
      <c r="G44" s="25">
        <v>13.4</v>
      </c>
      <c r="H44" s="26">
        <f t="shared" si="8"/>
        <v>0</v>
      </c>
      <c r="I44" s="52"/>
      <c r="J44" s="53" t="e">
        <f t="shared" si="6"/>
        <v>#DIV/0!</v>
      </c>
      <c r="K44" s="26" t="e">
        <f t="shared" si="7"/>
        <v>#DIV/0!</v>
      </c>
      <c r="L44" s="54"/>
    </row>
    <row r="45" spans="1:12" ht="24" customHeight="1" x14ac:dyDescent="0.25">
      <c r="A45" s="23">
        <v>8</v>
      </c>
      <c r="B45" s="30" t="s">
        <v>29</v>
      </c>
      <c r="C45" s="23"/>
      <c r="D45" s="23"/>
      <c r="E45" s="23"/>
      <c r="F45" s="23">
        <v>1</v>
      </c>
      <c r="G45" s="25">
        <v>736.34</v>
      </c>
      <c r="H45" s="31"/>
      <c r="I45" s="52"/>
      <c r="J45" s="53" t="e">
        <f t="shared" si="6"/>
        <v>#DIV/0!</v>
      </c>
      <c r="K45" s="26" t="e">
        <f t="shared" si="7"/>
        <v>#DIV/0!</v>
      </c>
      <c r="L45" s="54"/>
    </row>
    <row r="46" spans="1:12" ht="24" customHeight="1" x14ac:dyDescent="0.25">
      <c r="A46" s="23">
        <v>9</v>
      </c>
      <c r="B46" s="32" t="s">
        <v>30</v>
      </c>
      <c r="C46" s="33"/>
      <c r="D46" s="33"/>
      <c r="E46" s="33"/>
      <c r="F46" s="33"/>
      <c r="G46" s="33"/>
      <c r="H46" s="33"/>
      <c r="I46" s="33"/>
      <c r="J46" s="34"/>
      <c r="K46" s="31"/>
      <c r="L46" s="54"/>
    </row>
    <row r="47" spans="1:12" ht="24" customHeight="1" x14ac:dyDescent="0.25">
      <c r="A47" s="23">
        <v>10</v>
      </c>
      <c r="B47" s="55" t="s">
        <v>31</v>
      </c>
      <c r="C47" s="55"/>
      <c r="D47" s="55"/>
      <c r="E47" s="55"/>
      <c r="F47" s="55"/>
      <c r="G47" s="55"/>
      <c r="H47" s="55"/>
      <c r="I47" s="55"/>
      <c r="J47" s="55"/>
      <c r="K47" s="39" t="e">
        <f>SUM(K38:K46)</f>
        <v>#DIV/0!</v>
      </c>
      <c r="L47" s="54"/>
    </row>
    <row r="48" spans="1:12" ht="15" customHeight="1" x14ac:dyDescent="0.25"/>
    <row r="49" spans="1:12" ht="15" customHeight="1" x14ac:dyDescent="0.25"/>
    <row r="50" spans="1:12" ht="24" customHeight="1" x14ac:dyDescent="0.25">
      <c r="A50" s="4" t="s">
        <v>39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</row>
    <row r="51" spans="1:12" ht="15" customHeight="1" thickBot="1" x14ac:dyDescent="0.3">
      <c r="A51" s="40" t="s">
        <v>40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</row>
    <row r="52" spans="1:12" ht="69.95" customHeight="1" thickBot="1" x14ac:dyDescent="0.3">
      <c r="A52" s="10" t="s">
        <v>3</v>
      </c>
      <c r="B52" s="11" t="s">
        <v>4</v>
      </c>
      <c r="C52" s="11" t="s">
        <v>5</v>
      </c>
      <c r="D52" s="11" t="s">
        <v>6</v>
      </c>
      <c r="E52" s="11" t="s">
        <v>7</v>
      </c>
      <c r="F52" s="12" t="s">
        <v>8</v>
      </c>
      <c r="G52" s="11" t="s">
        <v>9</v>
      </c>
      <c r="H52" s="12" t="s">
        <v>10</v>
      </c>
      <c r="I52" s="12" t="s">
        <v>11</v>
      </c>
      <c r="J52" s="12" t="s">
        <v>12</v>
      </c>
      <c r="K52" s="12" t="s">
        <v>13</v>
      </c>
      <c r="L52" s="13" t="s">
        <v>14</v>
      </c>
    </row>
    <row r="53" spans="1:12" s="54" customFormat="1" ht="24" customHeight="1" x14ac:dyDescent="0.25">
      <c r="A53" s="23">
        <v>1</v>
      </c>
      <c r="B53" s="24" t="s">
        <v>34</v>
      </c>
      <c r="C53" s="23" t="s">
        <v>16</v>
      </c>
      <c r="D53" s="23">
        <v>5</v>
      </c>
      <c r="E53" s="23" t="s">
        <v>17</v>
      </c>
      <c r="F53" s="23">
        <v>250</v>
      </c>
      <c r="G53" s="25">
        <v>172.94</v>
      </c>
      <c r="H53" s="31"/>
      <c r="I53" s="52"/>
      <c r="J53" s="53" t="e">
        <f>H53/I53</f>
        <v>#DIV/0!</v>
      </c>
      <c r="K53" s="26" t="e">
        <f>F53*G53*J53</f>
        <v>#DIV/0!</v>
      </c>
      <c r="L53" s="22">
        <f>SUM(G53:G58)</f>
        <v>1990.0199999999998</v>
      </c>
    </row>
    <row r="54" spans="1:12" s="54" customFormat="1" ht="24" customHeight="1" x14ac:dyDescent="0.25">
      <c r="A54" s="23">
        <v>2</v>
      </c>
      <c r="B54" s="24" t="s">
        <v>18</v>
      </c>
      <c r="C54" s="23" t="s">
        <v>16</v>
      </c>
      <c r="D54" s="23">
        <v>5</v>
      </c>
      <c r="E54" s="23" t="s">
        <v>17</v>
      </c>
      <c r="F54" s="23">
        <v>250</v>
      </c>
      <c r="G54" s="25">
        <v>222.29</v>
      </c>
      <c r="H54" s="26">
        <f>$H$53</f>
        <v>0</v>
      </c>
      <c r="I54" s="52"/>
      <c r="J54" s="53" t="e">
        <f t="shared" ref="J54:J60" si="9">H54/I54</f>
        <v>#DIV/0!</v>
      </c>
      <c r="K54" s="26" t="e">
        <f t="shared" ref="K54:K60" si="10">F54*G54*J54</f>
        <v>#DIV/0!</v>
      </c>
    </row>
    <row r="55" spans="1:12" s="54" customFormat="1" ht="24" customHeight="1" x14ac:dyDescent="0.25">
      <c r="A55" s="23">
        <v>3</v>
      </c>
      <c r="B55" s="24" t="s">
        <v>21</v>
      </c>
      <c r="C55" s="23" t="s">
        <v>16</v>
      </c>
      <c r="D55" s="23">
        <v>5</v>
      </c>
      <c r="E55" s="23" t="s">
        <v>17</v>
      </c>
      <c r="F55" s="23">
        <v>250</v>
      </c>
      <c r="G55" s="25">
        <v>159.15</v>
      </c>
      <c r="H55" s="26">
        <f t="shared" ref="H55:H56" si="11">$H$53</f>
        <v>0</v>
      </c>
      <c r="I55" s="52"/>
      <c r="J55" s="53" t="e">
        <f t="shared" si="9"/>
        <v>#DIV/0!</v>
      </c>
      <c r="K55" s="26" t="e">
        <f t="shared" si="10"/>
        <v>#DIV/0!</v>
      </c>
    </row>
    <row r="56" spans="1:12" s="54" customFormat="1" ht="24" customHeight="1" x14ac:dyDescent="0.25">
      <c r="A56" s="23">
        <v>4</v>
      </c>
      <c r="B56" s="24" t="s">
        <v>24</v>
      </c>
      <c r="C56" s="23" t="s">
        <v>16</v>
      </c>
      <c r="D56" s="23">
        <v>3</v>
      </c>
      <c r="E56" s="23" t="s">
        <v>17</v>
      </c>
      <c r="F56" s="23">
        <v>149</v>
      </c>
      <c r="G56" s="25">
        <v>1235.3900000000001</v>
      </c>
      <c r="H56" s="26">
        <f t="shared" si="11"/>
        <v>0</v>
      </c>
      <c r="I56" s="52"/>
      <c r="J56" s="53" t="e">
        <f t="shared" si="9"/>
        <v>#DIV/0!</v>
      </c>
      <c r="K56" s="26" t="e">
        <f t="shared" si="10"/>
        <v>#DIV/0!</v>
      </c>
    </row>
    <row r="57" spans="1:12" s="54" customFormat="1" ht="24" customHeight="1" x14ac:dyDescent="0.25">
      <c r="A57" s="23">
        <v>5</v>
      </c>
      <c r="B57" s="24" t="s">
        <v>25</v>
      </c>
      <c r="C57" s="23" t="s">
        <v>16</v>
      </c>
      <c r="D57" s="23">
        <v>1</v>
      </c>
      <c r="E57" s="23" t="s">
        <v>26</v>
      </c>
      <c r="F57" s="23">
        <v>50</v>
      </c>
      <c r="G57" s="25">
        <v>166.14</v>
      </c>
      <c r="H57" s="26">
        <f>$H$53</f>
        <v>0</v>
      </c>
      <c r="I57" s="52"/>
      <c r="J57" s="53" t="e">
        <f t="shared" si="9"/>
        <v>#DIV/0!</v>
      </c>
      <c r="K57" s="26" t="e">
        <f t="shared" si="10"/>
        <v>#DIV/0!</v>
      </c>
    </row>
    <row r="58" spans="1:12" s="54" customFormat="1" ht="24" customHeight="1" x14ac:dyDescent="0.25">
      <c r="A58" s="23">
        <v>6</v>
      </c>
      <c r="B58" s="24" t="s">
        <v>23</v>
      </c>
      <c r="C58" s="23" t="s">
        <v>16</v>
      </c>
      <c r="D58" s="23">
        <v>1</v>
      </c>
      <c r="E58" s="58" t="s">
        <v>17</v>
      </c>
      <c r="F58" s="23">
        <v>50</v>
      </c>
      <c r="G58" s="25">
        <v>34.11</v>
      </c>
      <c r="H58" s="26">
        <f>$H$53</f>
        <v>0</v>
      </c>
      <c r="I58" s="52"/>
      <c r="J58" s="53" t="e">
        <f t="shared" si="9"/>
        <v>#DIV/0!</v>
      </c>
      <c r="K58" s="26" t="e">
        <f t="shared" si="10"/>
        <v>#DIV/0!</v>
      </c>
    </row>
    <row r="59" spans="1:12" s="54" customFormat="1" ht="24" customHeight="1" x14ac:dyDescent="0.25">
      <c r="A59" s="23">
        <v>7</v>
      </c>
      <c r="B59" s="24" t="s">
        <v>27</v>
      </c>
      <c r="C59" s="23"/>
      <c r="D59" s="23">
        <v>2</v>
      </c>
      <c r="E59" s="58"/>
      <c r="F59" s="23">
        <v>97</v>
      </c>
      <c r="G59" s="25">
        <v>1771.32</v>
      </c>
      <c r="H59" s="26">
        <f>$H$53</f>
        <v>0</v>
      </c>
      <c r="I59" s="52"/>
      <c r="J59" s="53" t="e">
        <f t="shared" si="9"/>
        <v>#DIV/0!</v>
      </c>
      <c r="K59" s="26" t="e">
        <f t="shared" si="10"/>
        <v>#DIV/0!</v>
      </c>
    </row>
    <row r="60" spans="1:12" s="54" customFormat="1" ht="24" customHeight="1" x14ac:dyDescent="0.25">
      <c r="A60" s="23">
        <v>8</v>
      </c>
      <c r="B60" s="30" t="s">
        <v>29</v>
      </c>
      <c r="C60" s="23"/>
      <c r="D60" s="23"/>
      <c r="E60" s="23"/>
      <c r="F60" s="23">
        <v>1</v>
      </c>
      <c r="G60" s="25">
        <v>1878.06</v>
      </c>
      <c r="H60" s="31"/>
      <c r="I60" s="52"/>
      <c r="J60" s="53" t="e">
        <f t="shared" si="9"/>
        <v>#DIV/0!</v>
      </c>
      <c r="K60" s="26" t="e">
        <f t="shared" si="10"/>
        <v>#DIV/0!</v>
      </c>
    </row>
    <row r="61" spans="1:12" s="54" customFormat="1" ht="24" customHeight="1" x14ac:dyDescent="0.25">
      <c r="A61" s="23">
        <v>9</v>
      </c>
      <c r="B61" s="32" t="s">
        <v>30</v>
      </c>
      <c r="C61" s="33"/>
      <c r="D61" s="33"/>
      <c r="E61" s="33"/>
      <c r="F61" s="33"/>
      <c r="G61" s="33"/>
      <c r="H61" s="33"/>
      <c r="I61" s="33"/>
      <c r="J61" s="34"/>
      <c r="K61" s="31"/>
    </row>
    <row r="62" spans="1:12" s="54" customFormat="1" ht="24" customHeight="1" x14ac:dyDescent="0.25">
      <c r="A62" s="23">
        <v>10</v>
      </c>
      <c r="B62" s="55" t="s">
        <v>31</v>
      </c>
      <c r="C62" s="55"/>
      <c r="D62" s="55"/>
      <c r="E62" s="55"/>
      <c r="F62" s="55"/>
      <c r="G62" s="55"/>
      <c r="H62" s="55"/>
      <c r="I62" s="55"/>
      <c r="J62" s="55"/>
      <c r="K62" s="39" t="e">
        <f>SUM(K53:K61)</f>
        <v>#DIV/0!</v>
      </c>
    </row>
    <row r="63" spans="1:12" s="54" customForma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1"/>
      <c r="K63" s="62"/>
    </row>
    <row r="64" spans="1:12" s="54" customForma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1"/>
      <c r="K64" s="62"/>
    </row>
    <row r="65" spans="1:12" ht="24" customHeight="1" x14ac:dyDescent="0.25">
      <c r="A65" s="4" t="s">
        <v>41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6"/>
    </row>
    <row r="66" spans="1:12" ht="15" customHeight="1" thickBot="1" x14ac:dyDescent="0.3">
      <c r="A66" s="40" t="s">
        <v>42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</row>
    <row r="67" spans="1:12" ht="69.95" customHeight="1" thickBot="1" x14ac:dyDescent="0.3">
      <c r="A67" s="10" t="s">
        <v>3</v>
      </c>
      <c r="B67" s="11" t="s">
        <v>4</v>
      </c>
      <c r="C67" s="11" t="s">
        <v>5</v>
      </c>
      <c r="D67" s="11" t="s">
        <v>6</v>
      </c>
      <c r="E67" s="11" t="s">
        <v>7</v>
      </c>
      <c r="F67" s="12" t="s">
        <v>8</v>
      </c>
      <c r="G67" s="11" t="s">
        <v>9</v>
      </c>
      <c r="H67" s="12" t="s">
        <v>10</v>
      </c>
      <c r="I67" s="12" t="s">
        <v>11</v>
      </c>
      <c r="J67" s="12" t="s">
        <v>12</v>
      </c>
      <c r="K67" s="12" t="s">
        <v>13</v>
      </c>
      <c r="L67" s="13" t="s">
        <v>14</v>
      </c>
    </row>
    <row r="68" spans="1:12" s="54" customFormat="1" ht="24" customHeight="1" x14ac:dyDescent="0.25">
      <c r="A68" s="23">
        <v>1</v>
      </c>
      <c r="B68" s="24" t="s">
        <v>43</v>
      </c>
      <c r="C68" s="23" t="s">
        <v>16</v>
      </c>
      <c r="D68" s="23">
        <v>2</v>
      </c>
      <c r="E68" s="23" t="s">
        <v>17</v>
      </c>
      <c r="F68" s="23">
        <v>97</v>
      </c>
      <c r="G68" s="25">
        <v>43.71</v>
      </c>
      <c r="H68" s="31"/>
      <c r="I68" s="52"/>
      <c r="J68" s="53" t="e">
        <f>H68/I68</f>
        <v>#DIV/0!</v>
      </c>
      <c r="K68" s="26" t="e">
        <f>F68*G68*J68</f>
        <v>#DIV/0!</v>
      </c>
      <c r="L68" s="63">
        <f>SUM(G68:G73)</f>
        <v>196.14999999999998</v>
      </c>
    </row>
    <row r="69" spans="1:12" s="54" customFormat="1" ht="24" customHeight="1" x14ac:dyDescent="0.25">
      <c r="A69" s="23">
        <v>2</v>
      </c>
      <c r="B69" s="24" t="s">
        <v>44</v>
      </c>
      <c r="C69" s="23" t="s">
        <v>16</v>
      </c>
      <c r="D69" s="29">
        <v>4</v>
      </c>
      <c r="E69" s="29" t="s">
        <v>26</v>
      </c>
      <c r="F69" s="29">
        <v>200</v>
      </c>
      <c r="G69" s="25">
        <v>31.51</v>
      </c>
      <c r="H69" s="26">
        <f>$H$53</f>
        <v>0</v>
      </c>
      <c r="I69" s="52"/>
      <c r="J69" s="53" t="e">
        <f t="shared" ref="J69:J74" si="12">H69/I69</f>
        <v>#DIV/0!</v>
      </c>
      <c r="K69" s="26" t="e">
        <f t="shared" ref="K69:K74" si="13">F69*G69*J69</f>
        <v>#DIV/0!</v>
      </c>
    </row>
    <row r="70" spans="1:12" s="54" customFormat="1" ht="24" customHeight="1" x14ac:dyDescent="0.25">
      <c r="A70" s="23">
        <v>3</v>
      </c>
      <c r="B70" s="24" t="s">
        <v>44</v>
      </c>
      <c r="C70" s="23" t="s">
        <v>16</v>
      </c>
      <c r="D70" s="23">
        <v>1</v>
      </c>
      <c r="E70" s="23" t="s">
        <v>17</v>
      </c>
      <c r="F70" s="23">
        <v>50</v>
      </c>
      <c r="G70" s="25">
        <v>31.51</v>
      </c>
      <c r="H70" s="26">
        <f>$H$53</f>
        <v>0</v>
      </c>
      <c r="I70" s="52"/>
      <c r="J70" s="53" t="e">
        <f t="shared" si="12"/>
        <v>#DIV/0!</v>
      </c>
      <c r="K70" s="26" t="e">
        <f t="shared" si="13"/>
        <v>#DIV/0!</v>
      </c>
    </row>
    <row r="71" spans="1:12" s="54" customFormat="1" ht="24" customHeight="1" x14ac:dyDescent="0.25">
      <c r="A71" s="23">
        <v>4</v>
      </c>
      <c r="B71" s="24" t="s">
        <v>18</v>
      </c>
      <c r="C71" s="23" t="s">
        <v>16</v>
      </c>
      <c r="D71" s="23">
        <v>5</v>
      </c>
      <c r="E71" s="23" t="s">
        <v>17</v>
      </c>
      <c r="F71" s="23">
        <v>250</v>
      </c>
      <c r="G71" s="25">
        <v>17.55</v>
      </c>
      <c r="H71" s="26">
        <f t="shared" ref="H71:H73" si="14">$H$53</f>
        <v>0</v>
      </c>
      <c r="I71" s="52"/>
      <c r="J71" s="53" t="e">
        <f t="shared" si="12"/>
        <v>#DIV/0!</v>
      </c>
      <c r="K71" s="26" t="e">
        <f t="shared" si="13"/>
        <v>#DIV/0!</v>
      </c>
    </row>
    <row r="72" spans="1:12" s="54" customFormat="1" ht="24" customHeight="1" x14ac:dyDescent="0.25">
      <c r="A72" s="23">
        <v>5</v>
      </c>
      <c r="B72" s="24" t="s">
        <v>21</v>
      </c>
      <c r="C72" s="23" t="s">
        <v>16</v>
      </c>
      <c r="D72" s="23">
        <v>5</v>
      </c>
      <c r="E72" s="23" t="s">
        <v>17</v>
      </c>
      <c r="F72" s="23">
        <v>250</v>
      </c>
      <c r="G72" s="25">
        <v>39.82</v>
      </c>
      <c r="H72" s="26">
        <f t="shared" si="14"/>
        <v>0</v>
      </c>
      <c r="I72" s="52"/>
      <c r="J72" s="53" t="e">
        <f t="shared" si="12"/>
        <v>#DIV/0!</v>
      </c>
      <c r="K72" s="26" t="e">
        <f t="shared" si="13"/>
        <v>#DIV/0!</v>
      </c>
    </row>
    <row r="73" spans="1:12" s="54" customFormat="1" ht="24" customHeight="1" x14ac:dyDescent="0.25">
      <c r="A73" s="23">
        <v>6</v>
      </c>
      <c r="B73" s="24" t="s">
        <v>23</v>
      </c>
      <c r="C73" s="23" t="s">
        <v>16</v>
      </c>
      <c r="D73" s="23">
        <v>1</v>
      </c>
      <c r="E73" s="58" t="s">
        <v>17</v>
      </c>
      <c r="F73" s="23">
        <v>50</v>
      </c>
      <c r="G73" s="25">
        <v>32.049999999999997</v>
      </c>
      <c r="H73" s="26">
        <f t="shared" si="14"/>
        <v>0</v>
      </c>
      <c r="I73" s="52"/>
      <c r="J73" s="53" t="e">
        <f t="shared" si="12"/>
        <v>#DIV/0!</v>
      </c>
      <c r="K73" s="26" t="e">
        <f t="shared" si="13"/>
        <v>#DIV/0!</v>
      </c>
    </row>
    <row r="74" spans="1:12" s="54" customFormat="1" ht="24" customHeight="1" x14ac:dyDescent="0.25">
      <c r="A74" s="23">
        <v>8</v>
      </c>
      <c r="B74" s="30" t="s">
        <v>29</v>
      </c>
      <c r="C74" s="23"/>
      <c r="D74" s="23"/>
      <c r="E74" s="23"/>
      <c r="F74" s="23">
        <v>1</v>
      </c>
      <c r="G74" s="25">
        <v>164.64</v>
      </c>
      <c r="H74" s="31"/>
      <c r="I74" s="52"/>
      <c r="J74" s="53" t="e">
        <f t="shared" si="12"/>
        <v>#DIV/0!</v>
      </c>
      <c r="K74" s="26" t="e">
        <f t="shared" si="13"/>
        <v>#DIV/0!</v>
      </c>
    </row>
    <row r="75" spans="1:12" s="54" customFormat="1" ht="24" customHeight="1" x14ac:dyDescent="0.25">
      <c r="A75" s="23">
        <v>9</v>
      </c>
      <c r="B75" s="32" t="s">
        <v>30</v>
      </c>
      <c r="C75" s="33"/>
      <c r="D75" s="33"/>
      <c r="E75" s="33"/>
      <c r="F75" s="33"/>
      <c r="G75" s="33"/>
      <c r="H75" s="33"/>
      <c r="I75" s="33"/>
      <c r="J75" s="34"/>
      <c r="K75" s="31"/>
    </row>
    <row r="76" spans="1:12" s="54" customFormat="1" ht="24" customHeight="1" x14ac:dyDescent="0.25">
      <c r="A76" s="23">
        <v>10</v>
      </c>
      <c r="B76" s="55" t="s">
        <v>31</v>
      </c>
      <c r="C76" s="55"/>
      <c r="D76" s="55"/>
      <c r="E76" s="55"/>
      <c r="F76" s="55"/>
      <c r="G76" s="55"/>
      <c r="H76" s="55"/>
      <c r="I76" s="55"/>
      <c r="J76" s="55"/>
      <c r="K76" s="39" t="e">
        <f>SUM(K68:K75)</f>
        <v>#DIV/0!</v>
      </c>
    </row>
    <row r="77" spans="1:12" s="54" customForma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2"/>
    </row>
    <row r="78" spans="1:12" s="54" customForma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2"/>
    </row>
    <row r="79" spans="1:12" ht="24" customHeight="1" x14ac:dyDescent="0.25">
      <c r="A79" s="4" t="s">
        <v>45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6"/>
    </row>
    <row r="80" spans="1:12" ht="15" customHeight="1" thickBot="1" x14ac:dyDescent="0.3">
      <c r="A80" s="40" t="s">
        <v>46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2"/>
    </row>
    <row r="81" spans="1:12" ht="69.95" customHeight="1" thickBot="1" x14ac:dyDescent="0.3">
      <c r="A81" s="10" t="s">
        <v>3</v>
      </c>
      <c r="B81" s="11" t="s">
        <v>4</v>
      </c>
      <c r="C81" s="11" t="s">
        <v>5</v>
      </c>
      <c r="D81" s="11" t="s">
        <v>6</v>
      </c>
      <c r="E81" s="11" t="s">
        <v>7</v>
      </c>
      <c r="F81" s="12" t="s">
        <v>8</v>
      </c>
      <c r="G81" s="11" t="s">
        <v>9</v>
      </c>
      <c r="H81" s="12" t="s">
        <v>10</v>
      </c>
      <c r="I81" s="12" t="s">
        <v>11</v>
      </c>
      <c r="J81" s="12" t="s">
        <v>12</v>
      </c>
      <c r="K81" s="12" t="s">
        <v>13</v>
      </c>
      <c r="L81" s="13" t="s">
        <v>14</v>
      </c>
    </row>
    <row r="82" spans="1:12" ht="24" customHeight="1" x14ac:dyDescent="0.25">
      <c r="A82" s="43">
        <v>1</v>
      </c>
      <c r="B82" s="15" t="s">
        <v>43</v>
      </c>
      <c r="C82" s="14" t="s">
        <v>16</v>
      </c>
      <c r="D82" s="64">
        <v>2</v>
      </c>
      <c r="E82" s="65" t="s">
        <v>17</v>
      </c>
      <c r="F82" s="66">
        <v>87</v>
      </c>
      <c r="G82" s="25">
        <v>833.5</v>
      </c>
      <c r="H82" s="18"/>
      <c r="I82" s="45"/>
      <c r="J82" s="20" t="e">
        <f>H82/I82</f>
        <v>#DIV/0!</v>
      </c>
      <c r="K82" s="27" t="e">
        <f>F82*G82*J82</f>
        <v>#DIV/0!</v>
      </c>
      <c r="L82" s="22">
        <f>SUM(G82:G85)</f>
        <v>1647.3</v>
      </c>
    </row>
    <row r="83" spans="1:12" ht="24" customHeight="1" x14ac:dyDescent="0.25">
      <c r="A83" s="46">
        <v>2</v>
      </c>
      <c r="B83" s="24" t="s">
        <v>18</v>
      </c>
      <c r="C83" s="23" t="s">
        <v>16</v>
      </c>
      <c r="D83" s="47">
        <v>5</v>
      </c>
      <c r="E83" s="23" t="s">
        <v>17</v>
      </c>
      <c r="F83" s="14">
        <v>218</v>
      </c>
      <c r="G83" s="25">
        <v>471.56</v>
      </c>
      <c r="H83" s="26">
        <f t="shared" ref="H83:H85" si="15">$H$25</f>
        <v>0</v>
      </c>
      <c r="I83" s="45"/>
      <c r="J83" s="20" t="e">
        <f t="shared" ref="J83:J86" si="16">H83/I83</f>
        <v>#DIV/0!</v>
      </c>
      <c r="K83" s="27" t="e">
        <f t="shared" ref="K83:K86" si="17">F83*G83*J83</f>
        <v>#DIV/0!</v>
      </c>
    </row>
    <row r="84" spans="1:12" ht="24" customHeight="1" x14ac:dyDescent="0.25">
      <c r="A84" s="43">
        <v>3</v>
      </c>
      <c r="B84" s="24" t="s">
        <v>21</v>
      </c>
      <c r="C84" s="23" t="s">
        <v>16</v>
      </c>
      <c r="D84" s="23">
        <v>5</v>
      </c>
      <c r="E84" s="23" t="s">
        <v>17</v>
      </c>
      <c r="F84" s="23">
        <v>218</v>
      </c>
      <c r="G84" s="25">
        <v>286.72000000000003</v>
      </c>
      <c r="H84" s="26">
        <f t="shared" si="15"/>
        <v>0</v>
      </c>
      <c r="I84" s="45"/>
      <c r="J84" s="20" t="e">
        <f t="shared" si="16"/>
        <v>#DIV/0!</v>
      </c>
      <c r="K84" s="27" t="e">
        <f t="shared" si="17"/>
        <v>#DIV/0!</v>
      </c>
    </row>
    <row r="85" spans="1:12" ht="24" customHeight="1" x14ac:dyDescent="0.25">
      <c r="A85" s="46">
        <v>4</v>
      </c>
      <c r="B85" s="24" t="s">
        <v>35</v>
      </c>
      <c r="C85" s="23" t="s">
        <v>16</v>
      </c>
      <c r="D85" s="23">
        <v>1</v>
      </c>
      <c r="E85" s="23" t="s">
        <v>17</v>
      </c>
      <c r="F85" s="23">
        <v>46</v>
      </c>
      <c r="G85" s="25">
        <v>55.52</v>
      </c>
      <c r="H85" s="26">
        <f t="shared" si="15"/>
        <v>0</v>
      </c>
      <c r="I85" s="45"/>
      <c r="J85" s="20" t="e">
        <f t="shared" si="16"/>
        <v>#DIV/0!</v>
      </c>
      <c r="K85" s="27" t="e">
        <f t="shared" si="17"/>
        <v>#DIV/0!</v>
      </c>
    </row>
    <row r="86" spans="1:12" ht="24" customHeight="1" x14ac:dyDescent="0.25">
      <c r="A86" s="43">
        <v>5</v>
      </c>
      <c r="B86" s="30" t="s">
        <v>29</v>
      </c>
      <c r="C86" s="23"/>
      <c r="D86" s="23"/>
      <c r="E86" s="23"/>
      <c r="F86" s="23">
        <v>1</v>
      </c>
      <c r="G86" s="25">
        <v>1443.32</v>
      </c>
      <c r="H86" s="31"/>
      <c r="I86" s="45"/>
      <c r="J86" s="20" t="e">
        <f t="shared" si="16"/>
        <v>#DIV/0!</v>
      </c>
      <c r="K86" s="27" t="e">
        <f t="shared" si="17"/>
        <v>#DIV/0!</v>
      </c>
    </row>
    <row r="87" spans="1:12" ht="24" customHeight="1" x14ac:dyDescent="0.25">
      <c r="A87" s="46">
        <v>6</v>
      </c>
      <c r="B87" s="32" t="s">
        <v>30</v>
      </c>
      <c r="C87" s="33"/>
      <c r="D87" s="33"/>
      <c r="E87" s="33"/>
      <c r="F87" s="33"/>
      <c r="G87" s="33"/>
      <c r="H87" s="33"/>
      <c r="I87" s="33"/>
      <c r="J87" s="34"/>
      <c r="K87" s="35"/>
    </row>
    <row r="88" spans="1:12" ht="24" customHeight="1" x14ac:dyDescent="0.25">
      <c r="A88" s="36" t="s">
        <v>31</v>
      </c>
      <c r="B88" s="37" t="s">
        <v>31</v>
      </c>
      <c r="C88" s="37"/>
      <c r="D88" s="37"/>
      <c r="E88" s="37"/>
      <c r="F88" s="37"/>
      <c r="G88" s="37"/>
      <c r="H88" s="37"/>
      <c r="I88" s="37"/>
      <c r="J88" s="38"/>
      <c r="K88" s="39" t="e">
        <f>SUM(K82:K87)</f>
        <v>#DIV/0!</v>
      </c>
    </row>
    <row r="89" spans="1:12" ht="15" customHeight="1" x14ac:dyDescent="0.25"/>
    <row r="90" spans="1:12" ht="15" customHeight="1" x14ac:dyDescent="0.25"/>
    <row r="91" spans="1:12" ht="21.75" thickBot="1" x14ac:dyDescent="0.3">
      <c r="A91" s="67" t="s">
        <v>47</v>
      </c>
      <c r="B91" s="68"/>
      <c r="C91" s="68"/>
      <c r="D91" s="68"/>
      <c r="E91" s="68"/>
      <c r="F91" s="69"/>
    </row>
    <row r="92" spans="1:12" ht="24.6" customHeight="1" thickBot="1" x14ac:dyDescent="0.3">
      <c r="A92" s="70" t="s">
        <v>3</v>
      </c>
      <c r="B92" s="71"/>
      <c r="C92" s="72" t="s">
        <v>48</v>
      </c>
      <c r="D92" s="73"/>
      <c r="E92" s="74" t="s">
        <v>49</v>
      </c>
      <c r="F92" s="75"/>
    </row>
    <row r="93" spans="1:12" ht="15" customHeight="1" x14ac:dyDescent="0.25">
      <c r="A93" s="76">
        <v>1</v>
      </c>
      <c r="B93" s="77"/>
      <c r="C93" s="78" t="s">
        <v>50</v>
      </c>
      <c r="D93" s="77"/>
      <c r="E93" s="79" t="e">
        <f>K19</f>
        <v>#DIV/0!</v>
      </c>
      <c r="F93" s="80"/>
    </row>
    <row r="94" spans="1:12" ht="15" customHeight="1" x14ac:dyDescent="0.25">
      <c r="A94" s="81"/>
      <c r="B94" s="82"/>
      <c r="C94" s="83"/>
      <c r="D94" s="82"/>
      <c r="E94" s="84"/>
      <c r="F94" s="85"/>
    </row>
    <row r="95" spans="1:12" ht="15" customHeight="1" x14ac:dyDescent="0.25">
      <c r="A95" s="86">
        <v>2</v>
      </c>
      <c r="B95" s="87"/>
      <c r="C95" s="88" t="s">
        <v>51</v>
      </c>
      <c r="D95" s="87"/>
      <c r="E95" s="89" t="e">
        <f>K32</f>
        <v>#DIV/0!</v>
      </c>
      <c r="F95" s="90"/>
    </row>
    <row r="96" spans="1:12" ht="15" customHeight="1" x14ac:dyDescent="0.25">
      <c r="A96" s="81"/>
      <c r="B96" s="82"/>
      <c r="C96" s="83"/>
      <c r="D96" s="82"/>
      <c r="E96" s="84"/>
      <c r="F96" s="85"/>
    </row>
    <row r="97" spans="1:6" ht="15" customHeight="1" x14ac:dyDescent="0.25">
      <c r="A97" s="86">
        <v>3</v>
      </c>
      <c r="B97" s="87"/>
      <c r="C97" s="88" t="s">
        <v>52</v>
      </c>
      <c r="D97" s="87"/>
      <c r="E97" s="89" t="e">
        <f>K47</f>
        <v>#DIV/0!</v>
      </c>
      <c r="F97" s="90"/>
    </row>
    <row r="98" spans="1:6" ht="15" customHeight="1" x14ac:dyDescent="0.25">
      <c r="A98" s="81"/>
      <c r="B98" s="82"/>
      <c r="C98" s="83"/>
      <c r="D98" s="82"/>
      <c r="E98" s="84"/>
      <c r="F98" s="85"/>
    </row>
    <row r="99" spans="1:6" ht="15" customHeight="1" x14ac:dyDescent="0.25">
      <c r="A99" s="86">
        <v>4</v>
      </c>
      <c r="B99" s="87"/>
      <c r="C99" s="88" t="s">
        <v>53</v>
      </c>
      <c r="D99" s="87"/>
      <c r="E99" s="89" t="e">
        <f>K62</f>
        <v>#DIV/0!</v>
      </c>
      <c r="F99" s="90"/>
    </row>
    <row r="100" spans="1:6" ht="15" customHeight="1" x14ac:dyDescent="0.25">
      <c r="A100" s="81"/>
      <c r="B100" s="82"/>
      <c r="C100" s="83"/>
      <c r="D100" s="82"/>
      <c r="E100" s="84"/>
      <c r="F100" s="85"/>
    </row>
    <row r="101" spans="1:6" ht="15" customHeight="1" x14ac:dyDescent="0.25">
      <c r="A101" s="86">
        <v>5</v>
      </c>
      <c r="B101" s="87"/>
      <c r="C101" s="88" t="s">
        <v>54</v>
      </c>
      <c r="D101" s="87"/>
      <c r="E101" s="89" t="e">
        <f>K76</f>
        <v>#DIV/0!</v>
      </c>
      <c r="F101" s="90"/>
    </row>
    <row r="102" spans="1:6" ht="15" customHeight="1" x14ac:dyDescent="0.25">
      <c r="A102" s="81"/>
      <c r="B102" s="82"/>
      <c r="C102" s="83"/>
      <c r="D102" s="82"/>
      <c r="E102" s="84"/>
      <c r="F102" s="85"/>
    </row>
    <row r="103" spans="1:6" ht="15" customHeight="1" x14ac:dyDescent="0.25">
      <c r="A103" s="86">
        <v>6</v>
      </c>
      <c r="B103" s="87"/>
      <c r="C103" s="88" t="s">
        <v>55</v>
      </c>
      <c r="D103" s="87"/>
      <c r="E103" s="89" t="e">
        <f>K88</f>
        <v>#DIV/0!</v>
      </c>
      <c r="F103" s="90"/>
    </row>
    <row r="104" spans="1:6" ht="15" customHeight="1" thickBot="1" x14ac:dyDescent="0.3">
      <c r="A104" s="81"/>
      <c r="B104" s="82"/>
      <c r="C104" s="83"/>
      <c r="D104" s="82"/>
      <c r="E104" s="84"/>
      <c r="F104" s="85"/>
    </row>
    <row r="105" spans="1:6" ht="15" customHeight="1" thickTop="1" x14ac:dyDescent="0.25">
      <c r="A105" s="91" t="s">
        <v>56</v>
      </c>
      <c r="B105" s="92"/>
      <c r="C105" s="92"/>
      <c r="D105" s="93"/>
      <c r="E105" s="94" t="e">
        <f>SUM(E93:F100)</f>
        <v>#DIV/0!</v>
      </c>
      <c r="F105" s="95"/>
    </row>
    <row r="106" spans="1:6" ht="15" customHeight="1" x14ac:dyDescent="0.25">
      <c r="A106" s="96"/>
      <c r="B106" s="97"/>
      <c r="C106" s="97"/>
      <c r="D106" s="98"/>
      <c r="E106" s="84"/>
      <c r="F106" s="99"/>
    </row>
    <row r="107" spans="1:6" ht="15" customHeight="1" x14ac:dyDescent="0.25">
      <c r="A107" s="100" t="s">
        <v>57</v>
      </c>
      <c r="B107" s="101"/>
      <c r="C107" s="102"/>
      <c r="D107" s="103">
        <v>0.19</v>
      </c>
      <c r="E107" s="104" t="e">
        <f>E105*D107</f>
        <v>#DIV/0!</v>
      </c>
      <c r="F107" s="105"/>
    </row>
    <row r="108" spans="1:6" ht="15" customHeight="1" x14ac:dyDescent="0.25">
      <c r="A108" s="96"/>
      <c r="B108" s="97"/>
      <c r="C108" s="98"/>
      <c r="D108" s="106"/>
      <c r="E108" s="107"/>
      <c r="F108" s="108"/>
    </row>
    <row r="109" spans="1:6" ht="15" customHeight="1" x14ac:dyDescent="0.25">
      <c r="A109" s="100" t="s">
        <v>58</v>
      </c>
      <c r="B109" s="101"/>
      <c r="C109" s="101"/>
      <c r="D109" s="102"/>
      <c r="E109" s="89" t="e">
        <f>E105+E107</f>
        <v>#DIV/0!</v>
      </c>
      <c r="F109" s="109"/>
    </row>
    <row r="110" spans="1:6" ht="15" customHeight="1" x14ac:dyDescent="0.25">
      <c r="A110" s="96"/>
      <c r="B110" s="97"/>
      <c r="C110" s="97"/>
      <c r="D110" s="98"/>
      <c r="E110" s="84"/>
      <c r="F110" s="99"/>
    </row>
    <row r="111" spans="1:6" ht="15" customHeight="1" x14ac:dyDescent="0.25"/>
    <row r="112" spans="1:6" ht="15" customHeight="1" x14ac:dyDescent="0.25"/>
    <row r="113" spans="5:5" ht="15" customHeight="1" x14ac:dyDescent="0.25">
      <c r="E113" s="110"/>
    </row>
    <row r="114" spans="5:5" ht="15" customHeight="1" x14ac:dyDescent="0.25"/>
    <row r="115" spans="5:5" ht="15" customHeight="1" x14ac:dyDescent="0.25"/>
    <row r="116" spans="5:5" ht="15" customHeight="1" x14ac:dyDescent="0.25"/>
    <row r="117" spans="5:5" ht="15" customHeight="1" x14ac:dyDescent="0.25"/>
    <row r="118" spans="5:5" ht="15" customHeight="1" x14ac:dyDescent="0.25"/>
    <row r="119" spans="5:5" ht="15" customHeight="1" x14ac:dyDescent="0.25"/>
    <row r="120" spans="5:5" ht="15" customHeight="1" x14ac:dyDescent="0.25"/>
    <row r="121" spans="5:5" ht="15" customHeight="1" x14ac:dyDescent="0.25"/>
  </sheetData>
  <sheetProtection algorithmName="SHA-512" hashValue="HSMxUo2N20d8WqD2CZdgu/CeaAKlQPf80wFV5VpASxIKAdyE/5GwZusPQfZqN5nKExUaRNGlr6FRca6kiutdqg==" saltValue="oE3zn7nnpp+mTf77khe0JQ==" spinCount="100000" sheet="1" objects="1" scenarios="1"/>
  <mergeCells count="54">
    <mergeCell ref="A109:D110"/>
    <mergeCell ref="E109:F110"/>
    <mergeCell ref="A103:B104"/>
    <mergeCell ref="C103:D104"/>
    <mergeCell ref="E103:F104"/>
    <mergeCell ref="A105:D106"/>
    <mergeCell ref="E105:F106"/>
    <mergeCell ref="A107:C108"/>
    <mergeCell ref="D107:D108"/>
    <mergeCell ref="E107:F108"/>
    <mergeCell ref="A99:B100"/>
    <mergeCell ref="C99:D100"/>
    <mergeCell ref="E99:F100"/>
    <mergeCell ref="A101:B102"/>
    <mergeCell ref="C101:D102"/>
    <mergeCell ref="E101:F102"/>
    <mergeCell ref="A95:B96"/>
    <mergeCell ref="C95:D96"/>
    <mergeCell ref="E95:F96"/>
    <mergeCell ref="A97:B98"/>
    <mergeCell ref="C97:D98"/>
    <mergeCell ref="E97:F98"/>
    <mergeCell ref="A88:J88"/>
    <mergeCell ref="A91:F91"/>
    <mergeCell ref="A92:B92"/>
    <mergeCell ref="C92:D92"/>
    <mergeCell ref="E92:F92"/>
    <mergeCell ref="A93:B94"/>
    <mergeCell ref="C93:D94"/>
    <mergeCell ref="E93:F94"/>
    <mergeCell ref="A66:L66"/>
    <mergeCell ref="B75:J75"/>
    <mergeCell ref="B76:J76"/>
    <mergeCell ref="A79:L79"/>
    <mergeCell ref="A80:L80"/>
    <mergeCell ref="B87:J87"/>
    <mergeCell ref="B47:J47"/>
    <mergeCell ref="A50:L50"/>
    <mergeCell ref="A51:L51"/>
    <mergeCell ref="B61:J61"/>
    <mergeCell ref="B62:J62"/>
    <mergeCell ref="A65:L65"/>
    <mergeCell ref="A23:L23"/>
    <mergeCell ref="B31:J31"/>
    <mergeCell ref="A32:J32"/>
    <mergeCell ref="A35:L35"/>
    <mergeCell ref="A36:L36"/>
    <mergeCell ref="B46:J46"/>
    <mergeCell ref="A1:L1"/>
    <mergeCell ref="A3:L3"/>
    <mergeCell ref="A4:L4"/>
    <mergeCell ref="B18:J18"/>
    <mergeCell ref="A19:J19"/>
    <mergeCell ref="A22:L22"/>
  </mergeCells>
  <pageMargins left="0.7" right="0.7" top="0.78740157499999996" bottom="0.78740157499999996" header="0.3" footer="0.3"/>
  <pageSetup paperSize="9" scale="49" orientation="landscape" verticalDpi="0" r:id="rId1"/>
  <rowBreaks count="2" manualBreakCount="2">
    <brk id="34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LV Los 4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Caroline</dc:creator>
  <cp:lastModifiedBy>Brandt, Caroline</cp:lastModifiedBy>
  <dcterms:created xsi:type="dcterms:W3CDTF">2026-02-25T13:33:23Z</dcterms:created>
  <dcterms:modified xsi:type="dcterms:W3CDTF">2026-02-25T13:33:24Z</dcterms:modified>
</cp:coreProperties>
</file>