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ZE\Ausschreibungen\2026\2026-002 Ö-RV Leistung von Kranarbeiten\Vergabeakte Digital\INTERN\"/>
    </mc:Choice>
  </mc:AlternateContent>
  <xr:revisionPtr revIDLastSave="0" documentId="8_{F41F984F-EDA1-4F3C-B703-A174DC9582F8}" xr6:coauthVersionLast="47" xr6:coauthVersionMax="47" xr10:uidLastSave="{00000000-0000-0000-0000-000000000000}"/>
  <workbookProtection workbookPassword="BFC5" lockStructure="1"/>
  <bookViews>
    <workbookView xWindow="-120" yWindow="-120" windowWidth="29040" windowHeight="17520" xr2:uid="{9C4A7B68-1A95-45BF-B466-5EA48D0C075C}"/>
  </bookViews>
  <sheets>
    <sheet name="Tabelle1" sheetId="1" r:id="rId1"/>
    <sheet name="Tabelle2" sheetId="2" r:id="rId2"/>
    <sheet name="Tabelle3" sheetId="3" r:id="rId3"/>
  </sheets>
  <definedNames>
    <definedName name="Brutto">Tabelle1!$D$87</definedName>
    <definedName name="Netto">Tabelle1!$D$85</definedName>
    <definedName name="Ust">Tabelle1!$D$86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E55" i="1"/>
  <c r="E52" i="1"/>
  <c r="E57" i="1" s="1"/>
  <c r="E49" i="1"/>
  <c r="E46" i="1"/>
  <c r="O40" i="1"/>
  <c r="M40" i="1"/>
  <c r="J40" i="1"/>
  <c r="H40" i="1"/>
  <c r="I40" i="1"/>
  <c r="N40" i="1" s="1"/>
  <c r="E40" i="1"/>
  <c r="O39" i="1"/>
  <c r="M39" i="1"/>
  <c r="J39" i="1"/>
  <c r="H39" i="1"/>
  <c r="I39" i="1"/>
  <c r="E39" i="1"/>
  <c r="N39" i="1"/>
  <c r="O38" i="1"/>
  <c r="M38" i="1"/>
  <c r="J38" i="1"/>
  <c r="H38" i="1"/>
  <c r="I38" i="1" s="1"/>
  <c r="N38" i="1" s="1"/>
  <c r="E38" i="1"/>
  <c r="O37" i="1"/>
  <c r="M37" i="1"/>
  <c r="J37" i="1"/>
  <c r="H37" i="1"/>
  <c r="I37" i="1" s="1"/>
  <c r="E37" i="1"/>
  <c r="O36" i="1"/>
  <c r="O42" i="1" s="1"/>
  <c r="D83" i="1" s="1"/>
  <c r="M36" i="1"/>
  <c r="N36" i="1" s="1"/>
  <c r="J36" i="1"/>
  <c r="H36" i="1"/>
  <c r="I36" i="1"/>
  <c r="E36" i="1"/>
  <c r="O35" i="1"/>
  <c r="M35" i="1"/>
  <c r="J35" i="1"/>
  <c r="H35" i="1"/>
  <c r="I35" i="1"/>
  <c r="N35" i="1"/>
  <c r="E35" i="1"/>
  <c r="O34" i="1"/>
  <c r="M34" i="1"/>
  <c r="J34" i="1"/>
  <c r="H34" i="1"/>
  <c r="I34" i="1"/>
  <c r="E34" i="1"/>
  <c r="O33" i="1"/>
  <c r="M33" i="1"/>
  <c r="J33" i="1"/>
  <c r="H33" i="1"/>
  <c r="I33" i="1"/>
  <c r="N33" i="1" s="1"/>
  <c r="E33" i="1"/>
  <c r="O28" i="1"/>
  <c r="M28" i="1"/>
  <c r="J28" i="1"/>
  <c r="H28" i="1"/>
  <c r="I28" i="1"/>
  <c r="E28" i="1"/>
  <c r="N28" i="1" s="1"/>
  <c r="O27" i="1"/>
  <c r="M27" i="1"/>
  <c r="J27" i="1"/>
  <c r="H27" i="1"/>
  <c r="I27" i="1" s="1"/>
  <c r="N27" i="1" s="1"/>
  <c r="E27" i="1"/>
  <c r="O26" i="1"/>
  <c r="M26" i="1"/>
  <c r="J26" i="1"/>
  <c r="H26" i="1"/>
  <c r="I26" i="1"/>
  <c r="E26" i="1"/>
  <c r="N26" i="1" s="1"/>
  <c r="O25" i="1"/>
  <c r="M25" i="1"/>
  <c r="N25" i="1" s="1"/>
  <c r="J25" i="1"/>
  <c r="H25" i="1"/>
  <c r="I25" i="1"/>
  <c r="E25" i="1"/>
  <c r="O24" i="1"/>
  <c r="M24" i="1"/>
  <c r="J24" i="1"/>
  <c r="H24" i="1"/>
  <c r="I24" i="1"/>
  <c r="E24" i="1"/>
  <c r="N24" i="1" s="1"/>
  <c r="O23" i="1"/>
  <c r="M23" i="1"/>
  <c r="J23" i="1"/>
  <c r="H23" i="1"/>
  <c r="I23" i="1"/>
  <c r="E23" i="1"/>
  <c r="N23" i="1"/>
  <c r="O22" i="1"/>
  <c r="O30" i="1" s="1"/>
  <c r="D82" i="1" s="1"/>
  <c r="M22" i="1"/>
  <c r="J22" i="1"/>
  <c r="H22" i="1"/>
  <c r="I22" i="1"/>
  <c r="E22" i="1"/>
  <c r="N22" i="1" s="1"/>
  <c r="O21" i="1"/>
  <c r="M21" i="1"/>
  <c r="J21" i="1"/>
  <c r="H21" i="1"/>
  <c r="I21" i="1"/>
  <c r="E21" i="1"/>
  <c r="N21" i="1" s="1"/>
  <c r="O16" i="1"/>
  <c r="M16" i="1"/>
  <c r="J16" i="1"/>
  <c r="H16" i="1"/>
  <c r="I16" i="1" s="1"/>
  <c r="N16" i="1" s="1"/>
  <c r="E16" i="1"/>
  <c r="O15" i="1"/>
  <c r="M15" i="1"/>
  <c r="J15" i="1"/>
  <c r="H15" i="1"/>
  <c r="I15" i="1"/>
  <c r="E15" i="1"/>
  <c r="N15" i="1" s="1"/>
  <c r="O14" i="1"/>
  <c r="M14" i="1"/>
  <c r="N14" i="1" s="1"/>
  <c r="J14" i="1"/>
  <c r="H14" i="1"/>
  <c r="I14" i="1"/>
  <c r="E14" i="1"/>
  <c r="O13" i="1"/>
  <c r="M13" i="1"/>
  <c r="J13" i="1"/>
  <c r="H13" i="1"/>
  <c r="I13" i="1"/>
  <c r="E13" i="1"/>
  <c r="N13" i="1"/>
  <c r="O12" i="1"/>
  <c r="O18" i="1" s="1"/>
  <c r="D81" i="1" s="1"/>
  <c r="D85" i="1" s="1"/>
  <c r="D87" i="1" s="1"/>
  <c r="M12" i="1"/>
  <c r="J12" i="1"/>
  <c r="H12" i="1"/>
  <c r="I12" i="1"/>
  <c r="E12" i="1"/>
  <c r="N12" i="1" s="1"/>
  <c r="O11" i="1"/>
  <c r="M11" i="1"/>
  <c r="J11" i="1"/>
  <c r="H11" i="1"/>
  <c r="I11" i="1"/>
  <c r="E11" i="1"/>
  <c r="N11" i="1" s="1"/>
  <c r="O10" i="1"/>
  <c r="M10" i="1"/>
  <c r="J10" i="1"/>
  <c r="H10" i="1"/>
  <c r="I10" i="1"/>
  <c r="E10" i="1"/>
  <c r="N10" i="1" s="1"/>
  <c r="O9" i="1"/>
  <c r="M9" i="1"/>
  <c r="J9" i="1"/>
  <c r="H9" i="1"/>
  <c r="I9" i="1" s="1"/>
  <c r="N9" i="1" s="1"/>
  <c r="E9" i="1"/>
  <c r="N34" i="1"/>
  <c r="N37" i="1" l="1"/>
</calcChain>
</file>

<file path=xl/sharedStrings.xml><?xml version="1.0" encoding="utf-8"?>
<sst xmlns="http://schemas.openxmlformats.org/spreadsheetml/2006/main" count="131" uniqueCount="72">
  <si>
    <t>OV-RV 2026-02 - Rahmenvereinbarung Leistung von Kranarbeiten</t>
  </si>
  <si>
    <t>Los1</t>
  </si>
  <si>
    <t>Teleskopkran/Mobilkran und Tieflader / Sattelschlepper 40 - 220 to</t>
  </si>
  <si>
    <t>Preisblatt</t>
  </si>
  <si>
    <t>1</t>
  </si>
  <si>
    <t>Einsatz eines Teleskopkrans / Mobilkrans</t>
  </si>
  <si>
    <t>Einsatz Kran (3 Stunden Einsatz)</t>
  </si>
  <si>
    <t>An+Abfahrt Kran</t>
  </si>
  <si>
    <t>Genehmigung §29</t>
  </si>
  <si>
    <t>Stundenlohnarbeit Anschläger (3 Stunden Einsatz)</t>
  </si>
  <si>
    <t>An+Abfahrt Anschläger</t>
  </si>
  <si>
    <t>Ballast (Pauschal)</t>
  </si>
  <si>
    <t>Begleitfahrzeug-Begleitung  je Tour je Fahrzeug , nach Erfordernis (2 Stk)</t>
  </si>
  <si>
    <t>SUMME</t>
  </si>
  <si>
    <t>Gemittelter Wert    [€/to]</t>
  </si>
  <si>
    <t>€/Std.</t>
  </si>
  <si>
    <t>€</t>
  </si>
  <si>
    <t xml:space="preserve">1.1 </t>
  </si>
  <si>
    <t xml:space="preserve">Teleskopkran 40 bis 90 to </t>
  </si>
  <si>
    <t>to</t>
  </si>
  <si>
    <t xml:space="preserve">€ </t>
  </si>
  <si>
    <t>€/Tour</t>
  </si>
  <si>
    <t>Angebotener Kran / Leistung - Kran 1</t>
  </si>
  <si>
    <t>Angebotener Kran / Leistung - Kran 2</t>
  </si>
  <si>
    <t>Angebotener Kran / Leistung - Kran 3</t>
  </si>
  <si>
    <t>Angebotener Kran / Leistung - Kran 4</t>
  </si>
  <si>
    <t>Angebotener Kran / Leistung - Kran 5</t>
  </si>
  <si>
    <t>Angebotener Kran / Leistung - Kran 6</t>
  </si>
  <si>
    <t>Angebotener Kran / Leistung - Kran 7</t>
  </si>
  <si>
    <t>Angebotener Kran / Leistung - Kran 8</t>
  </si>
  <si>
    <t xml:space="preserve">Angebotspreis: Mittelwert des gemittelten Wertes x 65 to </t>
  </si>
  <si>
    <t>1.2</t>
  </si>
  <si>
    <t xml:space="preserve">Teleskopkran &gt;90 bis 120 to </t>
  </si>
  <si>
    <t xml:space="preserve">Angebotspreis: Mittelwert des gemittelten Wertes x 105 to </t>
  </si>
  <si>
    <t>1.3</t>
  </si>
  <si>
    <t xml:space="preserve">Teleskopkran &gt;120 bis 220 to </t>
  </si>
  <si>
    <t xml:space="preserve">Angebotspreis: Mittelwert des gemittelten Wertes x 170 to </t>
  </si>
  <si>
    <t>8</t>
  </si>
  <si>
    <t xml:space="preserve">Einsatz eines Tiefladers </t>
  </si>
  <si>
    <t>Std.</t>
  </si>
  <si>
    <t>€/Std</t>
  </si>
  <si>
    <t>9</t>
  </si>
  <si>
    <t>An- und Abfahrt des Tiefladers</t>
  </si>
  <si>
    <t>Pausch</t>
  </si>
  <si>
    <t>10</t>
  </si>
  <si>
    <t>Alternativ: Einsatz eines offenen Sattelzuges</t>
  </si>
  <si>
    <t>11</t>
  </si>
  <si>
    <t>Alternativ: An- und Abfahrt des Sattelzuges</t>
  </si>
  <si>
    <t>Zwischensumme Transport (8 bis 11)</t>
  </si>
  <si>
    <t>Da der Transport entweder über Tieflader oder über Sattelschlepper erfolgen wird, wird die Zwischensumme zu 1/2 in der Endsumme berücksichtigt. --&gt; Erklärung bitte? Ist das Teil der Bewertungskriterien?</t>
  </si>
  <si>
    <t>12</t>
  </si>
  <si>
    <t>Sondernutzungsgenehmigung</t>
  </si>
  <si>
    <t>Nach Erfordernis, Gebühr nach Auflage</t>
  </si>
  <si>
    <t>13</t>
  </si>
  <si>
    <t>Straßenverkehr - Behördliche Anordnung</t>
  </si>
  <si>
    <t>14</t>
  </si>
  <si>
    <t>Absperrmaßnahmen Straße</t>
  </si>
  <si>
    <t>Nach Erfordernis</t>
  </si>
  <si>
    <t>15</t>
  </si>
  <si>
    <t>Flugsicherung</t>
  </si>
  <si>
    <t>16</t>
  </si>
  <si>
    <t>Abstützplatten</t>
  </si>
  <si>
    <t>Zwischensumme Antragstellungen &amp; Sonstiges (12 bis 16)</t>
  </si>
  <si>
    <t>Da diese Genehmigungen nicht immer erforderlich sind und nur bei ca. 1/3 der Einsätze anfallen, wird die Zwischensumme zu 1/3 in der Endsumme berücksichtigt. --&gt; Erklärung bitte? Ist das Teil der Bewertungskriterien?</t>
  </si>
  <si>
    <t>Endsumme (Angebotspreis)</t>
  </si>
  <si>
    <t>Los 1</t>
  </si>
  <si>
    <t>Teleskop-/Mobilkran 40 bis 90 to + Transport</t>
  </si>
  <si>
    <t>Teleskop-/Mobilkran 90 bis 120 to + Transport</t>
  </si>
  <si>
    <t>Teleskop-/Mobilkran 120 bis 220 to + Transport</t>
  </si>
  <si>
    <t>Gesamtsumme Los 1 netto</t>
  </si>
  <si>
    <t>Mehrwertsteuer</t>
  </si>
  <si>
    <t>Gesamtsumme Los 1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</si>
</sst>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0" borderId="0" xfId="0" applyFont="1"/>
    <xf numFmtId="49" fontId="0" fillId="0" borderId="0" xfId="0" applyNumberForma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4" fontId="2" fillId="0" borderId="0" xfId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 applyFont="1" applyFill="1" applyBorder="1"/>
    <xf numFmtId="164" fontId="4" fillId="2" borderId="1" xfId="0" applyNumberFormat="1" applyFont="1" applyFill="1" applyBorder="1"/>
    <xf numFmtId="164" fontId="0" fillId="2" borderId="1" xfId="0" applyNumberFormat="1" applyFill="1" applyBorder="1"/>
    <xf numFmtId="164" fontId="5" fillId="0" borderId="1" xfId="0" applyNumberFormat="1" applyFont="1" applyBorder="1"/>
    <xf numFmtId="0" fontId="5" fillId="0" borderId="1" xfId="0" applyFont="1" applyBorder="1"/>
    <xf numFmtId="44" fontId="1" fillId="0" borderId="0" xfId="1" applyFont="1" applyBorder="1"/>
    <xf numFmtId="44" fontId="0" fillId="0" borderId="0" xfId="0" applyNumberFormat="1"/>
    <xf numFmtId="164" fontId="1" fillId="0" borderId="0" xfId="1" applyNumberFormat="1" applyFont="1" applyBorder="1"/>
    <xf numFmtId="164" fontId="6" fillId="0" borderId="0" xfId="0" applyNumberFormat="1" applyFont="1"/>
    <xf numFmtId="164" fontId="0" fillId="0" borderId="0" xfId="0" applyNumberFormat="1"/>
    <xf numFmtId="164" fontId="5" fillId="0" borderId="0" xfId="0" applyNumberFormat="1" applyFont="1"/>
    <xf numFmtId="0" fontId="5" fillId="0" borderId="0" xfId="0" applyFont="1"/>
    <xf numFmtId="0" fontId="7" fillId="0" borderId="0" xfId="0" applyFont="1"/>
    <xf numFmtId="44" fontId="5" fillId="0" borderId="2" xfId="1" applyFont="1" applyBorder="1"/>
    <xf numFmtId="49" fontId="2" fillId="0" borderId="0" xfId="0" applyNumberFormat="1" applyFont="1"/>
    <xf numFmtId="164" fontId="4" fillId="0" borderId="1" xfId="0" applyNumberFormat="1" applyFont="1" applyBorder="1"/>
    <xf numFmtId="44" fontId="5" fillId="0" borderId="0" xfId="1" applyFont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2" borderId="0" xfId="0" applyFill="1"/>
    <xf numFmtId="44" fontId="1" fillId="0" borderId="0" xfId="1" applyFont="1"/>
    <xf numFmtId="44" fontId="1" fillId="2" borderId="0" xfId="1" applyFont="1" applyFill="1" applyBorder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1" fillId="2" borderId="2" xfId="1" applyFont="1" applyFill="1" applyBorder="1"/>
    <xf numFmtId="0" fontId="3" fillId="0" borderId="0" xfId="0" applyFont="1" applyAlignment="1">
      <alignment wrapText="1"/>
    </xf>
    <xf numFmtId="0" fontId="2" fillId="0" borderId="2" xfId="1" applyNumberFormat="1" applyFont="1" applyBorder="1"/>
    <xf numFmtId="0" fontId="2" fillId="0" borderId="2" xfId="0" applyFont="1" applyBorder="1"/>
    <xf numFmtId="0" fontId="0" fillId="3" borderId="1" xfId="0" applyFill="1" applyBorder="1" applyProtection="1">
      <protection locked="0"/>
    </xf>
    <xf numFmtId="164" fontId="1" fillId="3" borderId="1" xfId="1" applyNumberFormat="1" applyFont="1" applyFill="1" applyBorder="1" applyProtection="1">
      <protection locked="0"/>
    </xf>
    <xf numFmtId="164" fontId="6" fillId="3" borderId="1" xfId="0" applyNumberFormat="1" applyFont="1" applyFill="1" applyBorder="1" applyProtection="1">
      <protection locked="0"/>
    </xf>
    <xf numFmtId="44" fontId="2" fillId="3" borderId="2" xfId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Protection="1">
      <protection locked="0"/>
    </xf>
    <xf numFmtId="44" fontId="1" fillId="3" borderId="1" xfId="1" applyFont="1" applyFill="1" applyBorder="1" applyProtection="1">
      <protection locked="0"/>
    </xf>
    <xf numFmtId="44" fontId="6" fillId="3" borderId="1" xfId="1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44" fontId="1" fillId="3" borderId="2" xfId="1" applyFont="1" applyFill="1" applyBorder="1" applyProtection="1">
      <protection locked="0"/>
    </xf>
    <xf numFmtId="0" fontId="0" fillId="0" borderId="0" xfId="0" applyNumberFormat="1"/>
    <xf numFmtId="0" fontId="0" fillId="0" borderId="0" xfId="0"/>
    <xf numFmtId="44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</cellXfs>
  <cellStyles count="3">
    <cellStyle name="Standard" xfId="0" builtinId="0"/>
    <cellStyle name="Währung" xfId="1" builtinId="4"/>
    <cellStyle name="Währung 2" xfId="2" xr:uid="{969E3ABE-3BDF-469B-8973-3CB80E0E1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0801-1E28-42E4-AA75-F3FDA4576FEA}">
  <sheetPr codeName="Tabelle1"/>
  <dimension ref="A1:T87"/>
  <sheetViews>
    <sheetView tabSelected="1" workbookViewId="0">
      <selection activeCell="K83" sqref="K83"/>
    </sheetView>
  </sheetViews>
  <sheetFormatPr baseColWidth="10" defaultRowHeight="15" x14ac:dyDescent="0.25"/>
  <cols>
    <col min="1" max="1" width="6.28515625" style="3" customWidth="1"/>
    <col min="2" max="2" width="39.42578125" customWidth="1"/>
    <col min="4" max="4" width="14.140625" customWidth="1"/>
    <col min="5" max="5" width="10.5703125" customWidth="1"/>
    <col min="7" max="7" width="14.85546875" customWidth="1"/>
    <col min="8" max="8" width="10" customWidth="1"/>
    <col min="9" max="9" width="9.42578125" customWidth="1"/>
    <col min="10" max="10" width="14.85546875" customWidth="1"/>
    <col min="11" max="11" width="15.85546875" customWidth="1"/>
    <col min="12" max="13" width="12" customWidth="1"/>
  </cols>
  <sheetData>
    <row r="1" spans="1:20" ht="18.75" x14ac:dyDescent="0.3">
      <c r="A1" s="1" t="s">
        <v>0</v>
      </c>
    </row>
    <row r="2" spans="1:20" ht="18.75" x14ac:dyDescent="0.3">
      <c r="A2" s="1" t="s">
        <v>1</v>
      </c>
      <c r="B2" s="1" t="s">
        <v>2</v>
      </c>
    </row>
    <row r="3" spans="1:20" x14ac:dyDescent="0.25">
      <c r="A3" s="2" t="s">
        <v>3</v>
      </c>
    </row>
    <row r="4" spans="1:20" x14ac:dyDescent="0.25">
      <c r="D4" s="55">
        <v>1</v>
      </c>
      <c r="E4" s="55"/>
      <c r="F4" s="4">
        <v>2</v>
      </c>
      <c r="G4" s="4">
        <v>3</v>
      </c>
      <c r="H4" s="55">
        <v>4</v>
      </c>
      <c r="I4" s="55"/>
      <c r="J4" s="4">
        <v>5</v>
      </c>
      <c r="K4" s="4">
        <v>6</v>
      </c>
      <c r="L4" s="55">
        <v>7</v>
      </c>
      <c r="M4" s="55"/>
    </row>
    <row r="5" spans="1:20" s="6" customFormat="1" ht="60" customHeight="1" x14ac:dyDescent="0.25">
      <c r="A5" s="5" t="s">
        <v>4</v>
      </c>
      <c r="B5" s="6" t="s">
        <v>5</v>
      </c>
      <c r="D5" s="56" t="s">
        <v>6</v>
      </c>
      <c r="E5" s="56"/>
      <c r="F5" s="6" t="s">
        <v>7</v>
      </c>
      <c r="G5" s="6" t="s">
        <v>8</v>
      </c>
      <c r="H5" s="56" t="s">
        <v>9</v>
      </c>
      <c r="I5" s="56"/>
      <c r="J5" s="6" t="s">
        <v>10</v>
      </c>
      <c r="K5" s="6" t="s">
        <v>11</v>
      </c>
      <c r="L5" s="57" t="s">
        <v>12</v>
      </c>
      <c r="M5" s="57"/>
      <c r="N5" s="6" t="s">
        <v>13</v>
      </c>
      <c r="O5" s="7" t="s">
        <v>14</v>
      </c>
      <c r="R5" s="8"/>
    </row>
    <row r="6" spans="1:20" s="6" customFormat="1" ht="15.75" thickBot="1" x14ac:dyDescent="0.3">
      <c r="A6" s="5"/>
      <c r="H6" s="4" t="s">
        <v>15</v>
      </c>
      <c r="I6" s="4"/>
      <c r="J6" s="7" t="s">
        <v>16</v>
      </c>
      <c r="K6" s="7"/>
      <c r="L6" s="7"/>
      <c r="M6" s="7"/>
    </row>
    <row r="7" spans="1:20" s="6" customFormat="1" ht="15.75" thickBot="1" x14ac:dyDescent="0.3">
      <c r="A7" s="5"/>
      <c r="H7" s="43"/>
      <c r="I7" s="9"/>
      <c r="J7" s="43"/>
      <c r="K7" s="7"/>
      <c r="L7" s="7"/>
      <c r="M7" s="7"/>
    </row>
    <row r="8" spans="1:20" x14ac:dyDescent="0.25">
      <c r="A8" s="3" t="s">
        <v>17</v>
      </c>
      <c r="B8" s="10" t="s">
        <v>18</v>
      </c>
      <c r="C8" s="2" t="s">
        <v>19</v>
      </c>
      <c r="D8" s="2" t="s">
        <v>15</v>
      </c>
      <c r="E8" s="2" t="s">
        <v>20</v>
      </c>
      <c r="F8" s="2" t="s">
        <v>16</v>
      </c>
      <c r="G8" s="2" t="s">
        <v>16</v>
      </c>
      <c r="H8" s="2" t="s">
        <v>15</v>
      </c>
      <c r="I8" s="2" t="s">
        <v>16</v>
      </c>
      <c r="J8" s="2" t="s">
        <v>16</v>
      </c>
      <c r="K8" s="2" t="s">
        <v>16</v>
      </c>
      <c r="L8" s="2" t="s">
        <v>21</v>
      </c>
      <c r="M8" s="11" t="s">
        <v>16</v>
      </c>
    </row>
    <row r="9" spans="1:20" x14ac:dyDescent="0.25">
      <c r="B9" s="11" t="s">
        <v>22</v>
      </c>
      <c r="C9" s="40"/>
      <c r="D9" s="41"/>
      <c r="E9" s="12">
        <f>D9*3</f>
        <v>0</v>
      </c>
      <c r="F9" s="41"/>
      <c r="G9" s="42"/>
      <c r="H9" s="13">
        <f>H$7</f>
        <v>0</v>
      </c>
      <c r="I9" s="13">
        <f>H9*3</f>
        <v>0</v>
      </c>
      <c r="J9" s="13">
        <f>J$7</f>
        <v>0</v>
      </c>
      <c r="K9" s="44"/>
      <c r="L9" s="44"/>
      <c r="M9" s="14">
        <f>L9*2</f>
        <v>0</v>
      </c>
      <c r="N9" s="15">
        <f>E9+F9+G9+I9+J9+K9+M9</f>
        <v>0</v>
      </c>
      <c r="O9" s="16">
        <f t="shared" ref="O9:O16" si="0">IF(ISBLANK(C9),0,N9/C9)</f>
        <v>0</v>
      </c>
      <c r="S9" s="17"/>
      <c r="T9" s="18"/>
    </row>
    <row r="10" spans="1:20" x14ac:dyDescent="0.25">
      <c r="B10" s="11" t="s">
        <v>23</v>
      </c>
      <c r="C10" s="40"/>
      <c r="D10" s="41"/>
      <c r="E10" s="12">
        <f t="shared" ref="E10:E16" si="1">D10*3</f>
        <v>0</v>
      </c>
      <c r="F10" s="41"/>
      <c r="G10" s="42"/>
      <c r="H10" s="13">
        <f t="shared" ref="H10:J16" si="2">H$7</f>
        <v>0</v>
      </c>
      <c r="I10" s="13">
        <f t="shared" ref="I10:I16" si="3">H10*3</f>
        <v>0</v>
      </c>
      <c r="J10" s="13">
        <f t="shared" si="2"/>
        <v>0</v>
      </c>
      <c r="K10" s="44"/>
      <c r="L10" s="44"/>
      <c r="M10" s="14">
        <f t="shared" ref="M10:M16" si="4">L10*2</f>
        <v>0</v>
      </c>
      <c r="N10" s="15">
        <f t="shared" ref="N10:N15" si="5">E10+F10+G10+I10+J10+K10+M10</f>
        <v>0</v>
      </c>
      <c r="O10" s="16">
        <f t="shared" si="0"/>
        <v>0</v>
      </c>
      <c r="S10" s="17"/>
    </row>
    <row r="11" spans="1:20" x14ac:dyDescent="0.25">
      <c r="B11" s="11" t="s">
        <v>24</v>
      </c>
      <c r="C11" s="40"/>
      <c r="D11" s="41"/>
      <c r="E11" s="12">
        <f t="shared" si="1"/>
        <v>0</v>
      </c>
      <c r="F11" s="41"/>
      <c r="G11" s="42"/>
      <c r="H11" s="13">
        <f t="shared" si="2"/>
        <v>0</v>
      </c>
      <c r="I11" s="13">
        <f t="shared" si="3"/>
        <v>0</v>
      </c>
      <c r="J11" s="13">
        <f t="shared" si="2"/>
        <v>0</v>
      </c>
      <c r="K11" s="44"/>
      <c r="L11" s="44"/>
      <c r="M11" s="14">
        <f t="shared" si="4"/>
        <v>0</v>
      </c>
      <c r="N11" s="15">
        <f t="shared" si="5"/>
        <v>0</v>
      </c>
      <c r="O11" s="16">
        <f t="shared" si="0"/>
        <v>0</v>
      </c>
      <c r="S11" s="17"/>
    </row>
    <row r="12" spans="1:20" x14ac:dyDescent="0.25">
      <c r="B12" s="11" t="s">
        <v>25</v>
      </c>
      <c r="C12" s="40"/>
      <c r="D12" s="41"/>
      <c r="E12" s="12">
        <f t="shared" si="1"/>
        <v>0</v>
      </c>
      <c r="F12" s="41"/>
      <c r="G12" s="42"/>
      <c r="H12" s="13">
        <f t="shared" si="2"/>
        <v>0</v>
      </c>
      <c r="I12" s="13">
        <f t="shared" si="3"/>
        <v>0</v>
      </c>
      <c r="J12" s="13">
        <f t="shared" si="2"/>
        <v>0</v>
      </c>
      <c r="K12" s="44"/>
      <c r="L12" s="44"/>
      <c r="M12" s="14">
        <f t="shared" si="4"/>
        <v>0</v>
      </c>
      <c r="N12" s="15">
        <f t="shared" si="5"/>
        <v>0</v>
      </c>
      <c r="O12" s="16">
        <f t="shared" si="0"/>
        <v>0</v>
      </c>
      <c r="S12" s="17"/>
    </row>
    <row r="13" spans="1:20" x14ac:dyDescent="0.25">
      <c r="B13" s="11" t="s">
        <v>26</v>
      </c>
      <c r="C13" s="40"/>
      <c r="D13" s="41"/>
      <c r="E13" s="12">
        <f t="shared" si="1"/>
        <v>0</v>
      </c>
      <c r="F13" s="41"/>
      <c r="G13" s="42"/>
      <c r="H13" s="13">
        <f t="shared" si="2"/>
        <v>0</v>
      </c>
      <c r="I13" s="13">
        <f t="shared" si="3"/>
        <v>0</v>
      </c>
      <c r="J13" s="13">
        <f t="shared" si="2"/>
        <v>0</v>
      </c>
      <c r="K13" s="44"/>
      <c r="L13" s="44"/>
      <c r="M13" s="14">
        <f t="shared" si="4"/>
        <v>0</v>
      </c>
      <c r="N13" s="15">
        <f t="shared" si="5"/>
        <v>0</v>
      </c>
      <c r="O13" s="16">
        <f t="shared" si="0"/>
        <v>0</v>
      </c>
      <c r="S13" s="17"/>
    </row>
    <row r="14" spans="1:20" x14ac:dyDescent="0.25">
      <c r="B14" s="11" t="s">
        <v>27</v>
      </c>
      <c r="C14" s="40"/>
      <c r="D14" s="41"/>
      <c r="E14" s="12">
        <f t="shared" si="1"/>
        <v>0</v>
      </c>
      <c r="F14" s="41"/>
      <c r="G14" s="42"/>
      <c r="H14" s="13">
        <f t="shared" si="2"/>
        <v>0</v>
      </c>
      <c r="I14" s="13">
        <f t="shared" si="3"/>
        <v>0</v>
      </c>
      <c r="J14" s="13">
        <f t="shared" si="2"/>
        <v>0</v>
      </c>
      <c r="K14" s="44"/>
      <c r="L14" s="44"/>
      <c r="M14" s="14">
        <f t="shared" si="4"/>
        <v>0</v>
      </c>
      <c r="N14" s="15">
        <f t="shared" si="5"/>
        <v>0</v>
      </c>
      <c r="O14" s="16">
        <f t="shared" si="0"/>
        <v>0</v>
      </c>
      <c r="S14" s="17"/>
    </row>
    <row r="15" spans="1:20" x14ac:dyDescent="0.25">
      <c r="B15" s="11" t="s">
        <v>28</v>
      </c>
      <c r="C15" s="40"/>
      <c r="D15" s="41"/>
      <c r="E15" s="12">
        <f t="shared" si="1"/>
        <v>0</v>
      </c>
      <c r="F15" s="41"/>
      <c r="G15" s="42"/>
      <c r="H15" s="13">
        <f t="shared" si="2"/>
        <v>0</v>
      </c>
      <c r="I15" s="13">
        <f t="shared" si="3"/>
        <v>0</v>
      </c>
      <c r="J15" s="13">
        <f t="shared" si="2"/>
        <v>0</v>
      </c>
      <c r="K15" s="44"/>
      <c r="L15" s="44"/>
      <c r="M15" s="14">
        <f t="shared" si="4"/>
        <v>0</v>
      </c>
      <c r="N15" s="15">
        <f t="shared" si="5"/>
        <v>0</v>
      </c>
      <c r="O15" s="16">
        <f t="shared" si="0"/>
        <v>0</v>
      </c>
      <c r="S15" s="17"/>
    </row>
    <row r="16" spans="1:20" x14ac:dyDescent="0.25">
      <c r="B16" s="11" t="s">
        <v>29</v>
      </c>
      <c r="C16" s="40"/>
      <c r="D16" s="41"/>
      <c r="E16" s="12">
        <f t="shared" si="1"/>
        <v>0</v>
      </c>
      <c r="F16" s="41"/>
      <c r="G16" s="42"/>
      <c r="H16" s="13">
        <f t="shared" si="2"/>
        <v>0</v>
      </c>
      <c r="I16" s="13">
        <f t="shared" si="3"/>
        <v>0</v>
      </c>
      <c r="J16" s="13">
        <f t="shared" si="2"/>
        <v>0</v>
      </c>
      <c r="K16" s="44"/>
      <c r="L16" s="44"/>
      <c r="M16" s="14">
        <f t="shared" si="4"/>
        <v>0</v>
      </c>
      <c r="N16" s="15">
        <f>E16+F16+G16+I16+J16+K16+M16</f>
        <v>0</v>
      </c>
      <c r="O16" s="16">
        <f t="shared" si="0"/>
        <v>0</v>
      </c>
      <c r="S16" s="17"/>
    </row>
    <row r="17" spans="1:19" ht="15.75" thickBot="1" x14ac:dyDescent="0.3">
      <c r="B17" s="11"/>
      <c r="D17" s="19"/>
      <c r="E17" s="19"/>
      <c r="F17" s="19"/>
      <c r="G17" s="20"/>
      <c r="H17" s="20"/>
      <c r="I17" s="20"/>
      <c r="J17" s="20"/>
      <c r="K17" s="21"/>
      <c r="L17" s="21"/>
      <c r="M17" s="21"/>
      <c r="N17" s="22"/>
      <c r="O17" s="23"/>
      <c r="S17" s="17"/>
    </row>
    <row r="18" spans="1:19" ht="30.75" thickBot="1" x14ac:dyDescent="0.3">
      <c r="B18" s="11" t="s">
        <v>30</v>
      </c>
      <c r="G18" s="24"/>
      <c r="H18" s="24"/>
      <c r="I18" s="24"/>
      <c r="J18" s="24"/>
      <c r="N18" s="23"/>
      <c r="O18" s="25" t="e">
        <f>AVERAGEIF(O9:O16,"&lt;&gt;0")*65</f>
        <v>#DIV/0!</v>
      </c>
      <c r="S18" s="17"/>
    </row>
    <row r="19" spans="1:19" x14ac:dyDescent="0.25">
      <c r="B19" s="11"/>
      <c r="G19" s="24"/>
      <c r="H19" s="24"/>
      <c r="I19" s="24"/>
      <c r="J19" s="24"/>
      <c r="N19" s="23"/>
      <c r="O19" s="23"/>
    </row>
    <row r="20" spans="1:19" x14ac:dyDescent="0.25">
      <c r="A20" s="26" t="s">
        <v>31</v>
      </c>
      <c r="B20" s="10" t="s">
        <v>32</v>
      </c>
      <c r="C20" s="2" t="s">
        <v>19</v>
      </c>
      <c r="D20" s="2" t="s">
        <v>15</v>
      </c>
      <c r="E20" s="2"/>
      <c r="F20" s="2" t="s">
        <v>16</v>
      </c>
      <c r="G20" s="2" t="s">
        <v>16</v>
      </c>
      <c r="H20" s="2" t="s">
        <v>15</v>
      </c>
      <c r="I20" s="2" t="s">
        <v>16</v>
      </c>
      <c r="J20" s="2" t="s">
        <v>16</v>
      </c>
      <c r="K20" s="2" t="s">
        <v>16</v>
      </c>
      <c r="L20" s="2"/>
      <c r="M20" s="11" t="s">
        <v>16</v>
      </c>
      <c r="N20" s="23"/>
      <c r="O20" s="23"/>
    </row>
    <row r="21" spans="1:19" x14ac:dyDescent="0.25">
      <c r="B21" s="11" t="s">
        <v>22</v>
      </c>
      <c r="C21" s="40"/>
      <c r="D21" s="45"/>
      <c r="E21" s="12">
        <f>D21*3</f>
        <v>0</v>
      </c>
      <c r="F21" s="45"/>
      <c r="G21" s="45"/>
      <c r="H21" s="13">
        <f>H$7</f>
        <v>0</v>
      </c>
      <c r="I21" s="13">
        <f>H21*3</f>
        <v>0</v>
      </c>
      <c r="J21" s="13">
        <f>J$7</f>
        <v>0</v>
      </c>
      <c r="K21" s="45"/>
      <c r="L21" s="45"/>
      <c r="M21" s="14">
        <f>L21*2</f>
        <v>0</v>
      </c>
      <c r="N21" s="15">
        <f>E21+F21+G21+I21+J21+K21+M21</f>
        <v>0</v>
      </c>
      <c r="O21" s="16">
        <f t="shared" ref="O21:O28" si="6">IF(ISBLANK(C21),0,N21/C21)</f>
        <v>0</v>
      </c>
    </row>
    <row r="22" spans="1:19" x14ac:dyDescent="0.25">
      <c r="B22" s="11" t="s">
        <v>23</v>
      </c>
      <c r="C22" s="40"/>
      <c r="D22" s="45"/>
      <c r="E22" s="12">
        <f t="shared" ref="E22:E28" si="7">D22*3</f>
        <v>0</v>
      </c>
      <c r="F22" s="45"/>
      <c r="G22" s="45"/>
      <c r="H22" s="13">
        <f t="shared" ref="H22:J28" si="8">H$7</f>
        <v>0</v>
      </c>
      <c r="I22" s="13">
        <f t="shared" ref="I22:I28" si="9">H22*3</f>
        <v>0</v>
      </c>
      <c r="J22" s="13">
        <f t="shared" si="8"/>
        <v>0</v>
      </c>
      <c r="K22" s="45"/>
      <c r="L22" s="45"/>
      <c r="M22" s="14">
        <f t="shared" ref="M22:M28" si="10">L22*2</f>
        <v>0</v>
      </c>
      <c r="N22" s="15">
        <f t="shared" ref="N22:N28" si="11">E22+F22+G22+I22+J22+K22+M22</f>
        <v>0</v>
      </c>
      <c r="O22" s="16">
        <f t="shared" si="6"/>
        <v>0</v>
      </c>
    </row>
    <row r="23" spans="1:19" x14ac:dyDescent="0.25">
      <c r="B23" s="11" t="s">
        <v>24</v>
      </c>
      <c r="C23" s="40"/>
      <c r="D23" s="45"/>
      <c r="E23" s="12">
        <f t="shared" si="7"/>
        <v>0</v>
      </c>
      <c r="F23" s="45"/>
      <c r="G23" s="45"/>
      <c r="H23" s="13">
        <f t="shared" si="8"/>
        <v>0</v>
      </c>
      <c r="I23" s="13">
        <f t="shared" si="9"/>
        <v>0</v>
      </c>
      <c r="J23" s="13">
        <f t="shared" si="8"/>
        <v>0</v>
      </c>
      <c r="K23" s="45"/>
      <c r="L23" s="45"/>
      <c r="M23" s="14">
        <f t="shared" si="10"/>
        <v>0</v>
      </c>
      <c r="N23" s="15">
        <f t="shared" si="11"/>
        <v>0</v>
      </c>
      <c r="O23" s="16">
        <f t="shared" si="6"/>
        <v>0</v>
      </c>
    </row>
    <row r="24" spans="1:19" x14ac:dyDescent="0.25">
      <c r="B24" s="11" t="s">
        <v>25</v>
      </c>
      <c r="C24" s="40"/>
      <c r="D24" s="45"/>
      <c r="E24" s="12">
        <f t="shared" si="7"/>
        <v>0</v>
      </c>
      <c r="F24" s="45"/>
      <c r="G24" s="45"/>
      <c r="H24" s="13">
        <f t="shared" si="8"/>
        <v>0</v>
      </c>
      <c r="I24" s="13">
        <f t="shared" si="9"/>
        <v>0</v>
      </c>
      <c r="J24" s="13">
        <f t="shared" si="8"/>
        <v>0</v>
      </c>
      <c r="K24" s="45"/>
      <c r="L24" s="45"/>
      <c r="M24" s="14">
        <f t="shared" si="10"/>
        <v>0</v>
      </c>
      <c r="N24" s="15">
        <f t="shared" si="11"/>
        <v>0</v>
      </c>
      <c r="O24" s="16">
        <f t="shared" si="6"/>
        <v>0</v>
      </c>
    </row>
    <row r="25" spans="1:19" x14ac:dyDescent="0.25">
      <c r="B25" s="11" t="s">
        <v>26</v>
      </c>
      <c r="C25" s="40"/>
      <c r="D25" s="45"/>
      <c r="E25" s="12">
        <f t="shared" si="7"/>
        <v>0</v>
      </c>
      <c r="F25" s="45"/>
      <c r="G25" s="45"/>
      <c r="H25" s="13">
        <f t="shared" si="8"/>
        <v>0</v>
      </c>
      <c r="I25" s="13">
        <f t="shared" si="9"/>
        <v>0</v>
      </c>
      <c r="J25" s="13">
        <f t="shared" si="8"/>
        <v>0</v>
      </c>
      <c r="K25" s="45"/>
      <c r="L25" s="45"/>
      <c r="M25" s="14">
        <f t="shared" si="10"/>
        <v>0</v>
      </c>
      <c r="N25" s="15">
        <f t="shared" si="11"/>
        <v>0</v>
      </c>
      <c r="O25" s="16">
        <f t="shared" si="6"/>
        <v>0</v>
      </c>
    </row>
    <row r="26" spans="1:19" x14ac:dyDescent="0.25">
      <c r="B26" s="11" t="s">
        <v>27</v>
      </c>
      <c r="C26" s="40"/>
      <c r="D26" s="45"/>
      <c r="E26" s="12">
        <f t="shared" si="7"/>
        <v>0</v>
      </c>
      <c r="F26" s="45"/>
      <c r="G26" s="45"/>
      <c r="H26" s="13">
        <f t="shared" si="8"/>
        <v>0</v>
      </c>
      <c r="I26" s="13">
        <f t="shared" si="9"/>
        <v>0</v>
      </c>
      <c r="J26" s="13">
        <f t="shared" si="8"/>
        <v>0</v>
      </c>
      <c r="K26" s="45"/>
      <c r="L26" s="45"/>
      <c r="M26" s="14">
        <f t="shared" si="10"/>
        <v>0</v>
      </c>
      <c r="N26" s="15">
        <f t="shared" si="11"/>
        <v>0</v>
      </c>
      <c r="O26" s="16">
        <f t="shared" si="6"/>
        <v>0</v>
      </c>
    </row>
    <row r="27" spans="1:19" x14ac:dyDescent="0.25">
      <c r="B27" s="11" t="s">
        <v>28</v>
      </c>
      <c r="C27" s="40"/>
      <c r="D27" s="45"/>
      <c r="E27" s="12">
        <f t="shared" si="7"/>
        <v>0</v>
      </c>
      <c r="F27" s="45"/>
      <c r="G27" s="45"/>
      <c r="H27" s="13">
        <f t="shared" si="8"/>
        <v>0</v>
      </c>
      <c r="I27" s="13">
        <f t="shared" si="9"/>
        <v>0</v>
      </c>
      <c r="J27" s="13">
        <f t="shared" si="8"/>
        <v>0</v>
      </c>
      <c r="K27" s="45"/>
      <c r="L27" s="45"/>
      <c r="M27" s="14">
        <f t="shared" si="10"/>
        <v>0</v>
      </c>
      <c r="N27" s="15">
        <f t="shared" si="11"/>
        <v>0</v>
      </c>
      <c r="O27" s="16">
        <f t="shared" si="6"/>
        <v>0</v>
      </c>
    </row>
    <row r="28" spans="1:19" x14ac:dyDescent="0.25">
      <c r="B28" s="11" t="s">
        <v>29</v>
      </c>
      <c r="C28" s="40"/>
      <c r="D28" s="45"/>
      <c r="E28" s="12">
        <f t="shared" si="7"/>
        <v>0</v>
      </c>
      <c r="F28" s="45"/>
      <c r="G28" s="45"/>
      <c r="H28" s="13">
        <f t="shared" si="8"/>
        <v>0</v>
      </c>
      <c r="I28" s="13">
        <f t="shared" si="9"/>
        <v>0</v>
      </c>
      <c r="J28" s="13">
        <f t="shared" si="8"/>
        <v>0</v>
      </c>
      <c r="K28" s="45"/>
      <c r="L28" s="45"/>
      <c r="M28" s="14">
        <f t="shared" si="10"/>
        <v>0</v>
      </c>
      <c r="N28" s="15">
        <f t="shared" si="11"/>
        <v>0</v>
      </c>
      <c r="O28" s="16">
        <f t="shared" si="6"/>
        <v>0</v>
      </c>
    </row>
    <row r="29" spans="1:19" ht="15.75" thickBot="1" x14ac:dyDescent="0.3">
      <c r="B29" s="11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23"/>
      <c r="O29" s="23"/>
    </row>
    <row r="30" spans="1:19" ht="30.75" thickBot="1" x14ac:dyDescent="0.3">
      <c r="B30" s="11" t="s">
        <v>33</v>
      </c>
      <c r="G30" s="24"/>
      <c r="H30" s="24"/>
      <c r="I30" s="24"/>
      <c r="J30" s="24"/>
      <c r="N30" s="23"/>
      <c r="O30" s="25" t="e">
        <f>AVERAGEIF(O21:O28,"&lt;&gt;0")*115</f>
        <v>#DIV/0!</v>
      </c>
    </row>
    <row r="31" spans="1:19" x14ac:dyDescent="0.25">
      <c r="B31" s="11"/>
      <c r="N31" s="23"/>
      <c r="O31" s="23"/>
    </row>
    <row r="32" spans="1:19" x14ac:dyDescent="0.25">
      <c r="A32" s="26" t="s">
        <v>34</v>
      </c>
      <c r="B32" s="10" t="s">
        <v>35</v>
      </c>
      <c r="C32" s="2" t="s">
        <v>19</v>
      </c>
      <c r="D32" s="2" t="s">
        <v>15</v>
      </c>
      <c r="E32" s="2"/>
      <c r="F32" s="2" t="s">
        <v>16</v>
      </c>
      <c r="G32" s="2" t="s">
        <v>16</v>
      </c>
      <c r="H32" s="2" t="s">
        <v>15</v>
      </c>
      <c r="I32" s="2" t="s">
        <v>16</v>
      </c>
      <c r="J32" s="2" t="s">
        <v>16</v>
      </c>
      <c r="K32" s="2" t="s">
        <v>16</v>
      </c>
      <c r="L32" s="2"/>
      <c r="M32" s="11" t="s">
        <v>16</v>
      </c>
      <c r="N32" s="23"/>
      <c r="O32" s="23"/>
    </row>
    <row r="33" spans="1:15" x14ac:dyDescent="0.25">
      <c r="B33" s="11" t="s">
        <v>22</v>
      </c>
      <c r="C33" s="40"/>
      <c r="D33" s="46"/>
      <c r="E33" s="12">
        <f>D33*3</f>
        <v>0</v>
      </c>
      <c r="F33" s="46"/>
      <c r="G33" s="46"/>
      <c r="H33" s="27">
        <f>H$7</f>
        <v>0</v>
      </c>
      <c r="I33" s="13">
        <f>H33*3</f>
        <v>0</v>
      </c>
      <c r="J33" s="13">
        <f>J$7</f>
        <v>0</v>
      </c>
      <c r="K33" s="46"/>
      <c r="L33" s="46"/>
      <c r="M33" s="14">
        <f>L33*2</f>
        <v>0</v>
      </c>
      <c r="N33" s="15">
        <f>E33+F33+G33+I33+J33+K33+M33</f>
        <v>0</v>
      </c>
      <c r="O33" s="16">
        <f t="shared" ref="O33:O40" si="12">IF(ISBLANK(C33),0,N33/C33)</f>
        <v>0</v>
      </c>
    </row>
    <row r="34" spans="1:15" x14ac:dyDescent="0.25">
      <c r="B34" s="11" t="s">
        <v>23</v>
      </c>
      <c r="C34" s="40"/>
      <c r="D34" s="46"/>
      <c r="E34" s="12">
        <f t="shared" ref="E34:E40" si="13">D34*3</f>
        <v>0</v>
      </c>
      <c r="F34" s="46"/>
      <c r="G34" s="46"/>
      <c r="H34" s="27">
        <f t="shared" ref="H34:J40" si="14">H$7</f>
        <v>0</v>
      </c>
      <c r="I34" s="13">
        <f t="shared" ref="I34:I40" si="15">H34*3</f>
        <v>0</v>
      </c>
      <c r="J34" s="13">
        <f t="shared" si="14"/>
        <v>0</v>
      </c>
      <c r="K34" s="46"/>
      <c r="L34" s="46"/>
      <c r="M34" s="14">
        <f t="shared" ref="M34:M40" si="16">L34*2</f>
        <v>0</v>
      </c>
      <c r="N34" s="15">
        <f t="shared" ref="N34:N40" si="17">E34+F34+G34+I34+J34+K34+M34</f>
        <v>0</v>
      </c>
      <c r="O34" s="16">
        <f t="shared" si="12"/>
        <v>0</v>
      </c>
    </row>
    <row r="35" spans="1:15" x14ac:dyDescent="0.25">
      <c r="B35" s="11" t="s">
        <v>24</v>
      </c>
      <c r="C35" s="40"/>
      <c r="D35" s="46"/>
      <c r="E35" s="12">
        <f t="shared" si="13"/>
        <v>0</v>
      </c>
      <c r="F35" s="46"/>
      <c r="G35" s="46"/>
      <c r="H35" s="27">
        <f t="shared" si="14"/>
        <v>0</v>
      </c>
      <c r="I35" s="13">
        <f t="shared" si="15"/>
        <v>0</v>
      </c>
      <c r="J35" s="13">
        <f t="shared" si="14"/>
        <v>0</v>
      </c>
      <c r="K35" s="46"/>
      <c r="L35" s="46"/>
      <c r="M35" s="14">
        <f t="shared" si="16"/>
        <v>0</v>
      </c>
      <c r="N35" s="15">
        <f t="shared" si="17"/>
        <v>0</v>
      </c>
      <c r="O35" s="16">
        <f t="shared" si="12"/>
        <v>0</v>
      </c>
    </row>
    <row r="36" spans="1:15" x14ac:dyDescent="0.25">
      <c r="B36" s="11" t="s">
        <v>25</v>
      </c>
      <c r="C36" s="40"/>
      <c r="D36" s="46"/>
      <c r="E36" s="12">
        <f t="shared" si="13"/>
        <v>0</v>
      </c>
      <c r="F36" s="46"/>
      <c r="G36" s="46"/>
      <c r="H36" s="27">
        <f t="shared" si="14"/>
        <v>0</v>
      </c>
      <c r="I36" s="13">
        <f t="shared" si="15"/>
        <v>0</v>
      </c>
      <c r="J36" s="13">
        <f t="shared" si="14"/>
        <v>0</v>
      </c>
      <c r="K36" s="46"/>
      <c r="L36" s="46"/>
      <c r="M36" s="14">
        <f t="shared" si="16"/>
        <v>0</v>
      </c>
      <c r="N36" s="15">
        <f t="shared" si="17"/>
        <v>0</v>
      </c>
      <c r="O36" s="16">
        <f t="shared" si="12"/>
        <v>0</v>
      </c>
    </row>
    <row r="37" spans="1:15" x14ac:dyDescent="0.25">
      <c r="B37" s="11" t="s">
        <v>26</v>
      </c>
      <c r="C37" s="40"/>
      <c r="D37" s="46"/>
      <c r="E37" s="12">
        <f t="shared" si="13"/>
        <v>0</v>
      </c>
      <c r="F37" s="46"/>
      <c r="G37" s="46"/>
      <c r="H37" s="27">
        <f t="shared" si="14"/>
        <v>0</v>
      </c>
      <c r="I37" s="13">
        <f t="shared" si="15"/>
        <v>0</v>
      </c>
      <c r="J37" s="13">
        <f t="shared" si="14"/>
        <v>0</v>
      </c>
      <c r="K37" s="46"/>
      <c r="L37" s="46"/>
      <c r="M37" s="14">
        <f t="shared" si="16"/>
        <v>0</v>
      </c>
      <c r="N37" s="15">
        <f t="shared" si="17"/>
        <v>0</v>
      </c>
      <c r="O37" s="16">
        <f t="shared" si="12"/>
        <v>0</v>
      </c>
    </row>
    <row r="38" spans="1:15" x14ac:dyDescent="0.25">
      <c r="B38" s="11" t="s">
        <v>27</v>
      </c>
      <c r="C38" s="40"/>
      <c r="D38" s="46"/>
      <c r="E38" s="12">
        <f t="shared" si="13"/>
        <v>0</v>
      </c>
      <c r="F38" s="46"/>
      <c r="G38" s="46"/>
      <c r="H38" s="27">
        <f t="shared" si="14"/>
        <v>0</v>
      </c>
      <c r="I38" s="13">
        <f t="shared" si="15"/>
        <v>0</v>
      </c>
      <c r="J38" s="13">
        <f t="shared" si="14"/>
        <v>0</v>
      </c>
      <c r="K38" s="46"/>
      <c r="L38" s="46"/>
      <c r="M38" s="14">
        <f t="shared" si="16"/>
        <v>0</v>
      </c>
      <c r="N38" s="15">
        <f t="shared" si="17"/>
        <v>0</v>
      </c>
      <c r="O38" s="16">
        <f t="shared" si="12"/>
        <v>0</v>
      </c>
    </row>
    <row r="39" spans="1:15" x14ac:dyDescent="0.25">
      <c r="B39" s="11" t="s">
        <v>28</v>
      </c>
      <c r="C39" s="40"/>
      <c r="D39" s="46"/>
      <c r="E39" s="12">
        <f t="shared" si="13"/>
        <v>0</v>
      </c>
      <c r="F39" s="46"/>
      <c r="G39" s="46"/>
      <c r="H39" s="27">
        <f t="shared" si="14"/>
        <v>0</v>
      </c>
      <c r="I39" s="13">
        <f t="shared" si="15"/>
        <v>0</v>
      </c>
      <c r="J39" s="13">
        <f t="shared" si="14"/>
        <v>0</v>
      </c>
      <c r="K39" s="46"/>
      <c r="L39" s="46"/>
      <c r="M39" s="14">
        <f t="shared" si="16"/>
        <v>0</v>
      </c>
      <c r="N39" s="15">
        <f t="shared" si="17"/>
        <v>0</v>
      </c>
      <c r="O39" s="16">
        <f t="shared" si="12"/>
        <v>0</v>
      </c>
    </row>
    <row r="40" spans="1:15" x14ac:dyDescent="0.25">
      <c r="B40" s="11" t="s">
        <v>29</v>
      </c>
      <c r="C40" s="40"/>
      <c r="D40" s="46"/>
      <c r="E40" s="12">
        <f t="shared" si="13"/>
        <v>0</v>
      </c>
      <c r="F40" s="46"/>
      <c r="G40" s="46"/>
      <c r="H40" s="27">
        <f t="shared" si="14"/>
        <v>0</v>
      </c>
      <c r="I40" s="13">
        <f t="shared" si="15"/>
        <v>0</v>
      </c>
      <c r="J40" s="13">
        <f t="shared" si="14"/>
        <v>0</v>
      </c>
      <c r="K40" s="46"/>
      <c r="L40" s="46"/>
      <c r="M40" s="14">
        <f t="shared" si="16"/>
        <v>0</v>
      </c>
      <c r="N40" s="15">
        <f t="shared" si="17"/>
        <v>0</v>
      </c>
      <c r="O40" s="16">
        <f t="shared" si="12"/>
        <v>0</v>
      </c>
    </row>
    <row r="41" spans="1:15" ht="15.75" thickBot="1" x14ac:dyDescent="0.3">
      <c r="B41" s="11"/>
      <c r="G41" s="24"/>
      <c r="H41" s="24"/>
      <c r="I41" s="24"/>
      <c r="J41" s="24"/>
      <c r="N41" s="23"/>
      <c r="O41" s="23"/>
    </row>
    <row r="42" spans="1:15" ht="30.75" thickBot="1" x14ac:dyDescent="0.3">
      <c r="B42" s="11" t="s">
        <v>36</v>
      </c>
      <c r="G42" s="24"/>
      <c r="H42" s="24"/>
      <c r="I42" s="24"/>
      <c r="J42" s="24"/>
      <c r="N42" s="23"/>
      <c r="O42" s="25" t="e">
        <f>AVERAGEIF(O33:O40,"&lt;&gt;0")*170</f>
        <v>#DIV/0!</v>
      </c>
    </row>
    <row r="43" spans="1:15" x14ac:dyDescent="0.25">
      <c r="B43" s="11"/>
      <c r="G43" s="24"/>
      <c r="H43" s="24"/>
      <c r="I43" s="24"/>
      <c r="J43" s="24"/>
      <c r="N43" s="23"/>
      <c r="O43" s="28"/>
    </row>
    <row r="44" spans="1:15" x14ac:dyDescent="0.25">
      <c r="B44" s="11"/>
      <c r="G44" s="24"/>
      <c r="H44" s="24"/>
      <c r="I44" s="24"/>
      <c r="J44" s="24"/>
      <c r="N44" s="23"/>
      <c r="O44" s="28"/>
    </row>
    <row r="45" spans="1:15" ht="15.75" thickBot="1" x14ac:dyDescent="0.3">
      <c r="A45" s="26" t="s">
        <v>37</v>
      </c>
      <c r="B45" s="10" t="s">
        <v>38</v>
      </c>
      <c r="C45" s="29" t="s">
        <v>39</v>
      </c>
      <c r="D45" t="s">
        <v>40</v>
      </c>
      <c r="E45" t="s">
        <v>16</v>
      </c>
      <c r="G45" s="24"/>
      <c r="H45" s="24"/>
      <c r="I45" s="24"/>
      <c r="J45" s="24"/>
      <c r="N45" s="23"/>
      <c r="O45" s="28"/>
    </row>
    <row r="46" spans="1:15" ht="15.75" thickBot="1" x14ac:dyDescent="0.3">
      <c r="B46" s="11"/>
      <c r="C46" s="29">
        <v>3</v>
      </c>
      <c r="D46" s="47"/>
      <c r="E46" s="30">
        <f>D46*C46</f>
        <v>0</v>
      </c>
      <c r="G46" s="24"/>
      <c r="H46" s="24"/>
      <c r="I46" s="24"/>
      <c r="J46" s="24"/>
      <c r="N46" s="23"/>
      <c r="O46" s="28"/>
    </row>
    <row r="47" spans="1:15" x14ac:dyDescent="0.25">
      <c r="B47" s="11"/>
      <c r="C47" s="29"/>
      <c r="G47" s="24"/>
      <c r="H47" s="24"/>
      <c r="I47" s="24"/>
      <c r="J47" s="24"/>
      <c r="N47" s="23"/>
      <c r="O47" s="28"/>
    </row>
    <row r="48" spans="1:15" ht="15.75" thickBot="1" x14ac:dyDescent="0.3">
      <c r="A48" s="26" t="s">
        <v>41</v>
      </c>
      <c r="B48" s="10" t="s">
        <v>42</v>
      </c>
      <c r="C48" s="29" t="s">
        <v>43</v>
      </c>
      <c r="D48" t="s">
        <v>16</v>
      </c>
      <c r="E48" t="s">
        <v>16</v>
      </c>
      <c r="G48" s="24"/>
      <c r="H48" s="24"/>
      <c r="I48" s="24"/>
      <c r="J48" s="24"/>
      <c r="N48" s="23"/>
      <c r="O48" s="28"/>
    </row>
    <row r="49" spans="1:15" ht="15.75" thickBot="1" x14ac:dyDescent="0.3">
      <c r="B49" s="11"/>
      <c r="C49" s="29">
        <v>1</v>
      </c>
      <c r="D49" s="47"/>
      <c r="E49" s="30">
        <f>D49*C49</f>
        <v>0</v>
      </c>
      <c r="G49" s="24"/>
      <c r="H49" s="24"/>
      <c r="I49" s="24"/>
      <c r="J49" s="24"/>
      <c r="N49" s="23"/>
      <c r="O49" s="28"/>
    </row>
    <row r="50" spans="1:15" ht="16.5" customHeight="1" x14ac:dyDescent="0.25">
      <c r="B50" s="11"/>
      <c r="C50" s="29"/>
      <c r="D50" s="31"/>
      <c r="G50" s="24"/>
      <c r="H50" s="24"/>
      <c r="I50" s="24"/>
      <c r="J50" s="24"/>
      <c r="N50" s="23"/>
      <c r="O50" s="28"/>
    </row>
    <row r="51" spans="1:15" ht="15" customHeight="1" thickBot="1" x14ac:dyDescent="0.3">
      <c r="A51" s="26" t="s">
        <v>44</v>
      </c>
      <c r="B51" s="53" t="s">
        <v>45</v>
      </c>
      <c r="C51" s="29" t="s">
        <v>39</v>
      </c>
      <c r="D51" t="s">
        <v>40</v>
      </c>
      <c r="E51" t="s">
        <v>16</v>
      </c>
      <c r="G51" s="24"/>
      <c r="H51" s="24"/>
      <c r="I51" s="24"/>
      <c r="J51" s="24"/>
      <c r="N51" s="23"/>
      <c r="O51" s="28"/>
    </row>
    <row r="52" spans="1:15" ht="15.75" thickBot="1" x14ac:dyDescent="0.3">
      <c r="B52" s="53"/>
      <c r="C52" s="29">
        <v>3</v>
      </c>
      <c r="D52" s="47"/>
      <c r="E52" s="30">
        <f>D52*C52</f>
        <v>0</v>
      </c>
      <c r="G52" s="24"/>
      <c r="H52" s="24"/>
      <c r="I52" s="24"/>
      <c r="J52" s="24"/>
      <c r="N52" s="23"/>
      <c r="O52" s="28"/>
    </row>
    <row r="53" spans="1:15" x14ac:dyDescent="0.25">
      <c r="B53" s="11"/>
      <c r="C53" s="29"/>
      <c r="G53" s="24"/>
      <c r="H53" s="24"/>
      <c r="I53" s="24"/>
      <c r="J53" s="24"/>
      <c r="N53" s="23"/>
      <c r="O53" s="28"/>
    </row>
    <row r="54" spans="1:15" ht="15.75" thickBot="1" x14ac:dyDescent="0.3">
      <c r="A54" s="26" t="s">
        <v>46</v>
      </c>
      <c r="B54" s="53" t="s">
        <v>47</v>
      </c>
      <c r="C54" s="29" t="s">
        <v>43</v>
      </c>
      <c r="D54" t="s">
        <v>16</v>
      </c>
      <c r="E54" t="s">
        <v>16</v>
      </c>
      <c r="G54" s="24"/>
      <c r="H54" s="24"/>
      <c r="I54" s="24"/>
      <c r="J54" s="24"/>
      <c r="N54" s="23"/>
      <c r="O54" s="28"/>
    </row>
    <row r="55" spans="1:15" ht="15.75" thickBot="1" x14ac:dyDescent="0.3">
      <c r="B55" s="53"/>
      <c r="C55" s="29">
        <v>1</v>
      </c>
      <c r="D55" s="47"/>
      <c r="E55" s="30">
        <f>D55*C55</f>
        <v>0</v>
      </c>
      <c r="G55" s="24"/>
      <c r="H55" s="24"/>
      <c r="I55" s="24"/>
      <c r="J55" s="24"/>
      <c r="N55" s="23"/>
      <c r="O55" s="28"/>
    </row>
    <row r="56" spans="1:15" ht="15.75" thickBot="1" x14ac:dyDescent="0.3">
      <c r="B56" s="11"/>
      <c r="G56" s="24"/>
      <c r="H56" s="24"/>
      <c r="I56" s="24"/>
      <c r="J56" s="24"/>
      <c r="N56" s="23"/>
      <c r="O56" s="28"/>
    </row>
    <row r="57" spans="1:15" ht="15.75" thickBot="1" x14ac:dyDescent="0.3">
      <c r="B57" s="10" t="s">
        <v>48</v>
      </c>
      <c r="E57" s="30">
        <f>E55+E52+E49+E46</f>
        <v>0</v>
      </c>
      <c r="G57" s="24"/>
      <c r="H57" s="24"/>
      <c r="I57" s="24"/>
      <c r="J57" s="24"/>
      <c r="N57" s="23"/>
      <c r="O57" s="28"/>
    </row>
    <row r="58" spans="1:15" x14ac:dyDescent="0.25">
      <c r="B58" s="10"/>
      <c r="G58" s="24"/>
      <c r="H58" s="24"/>
      <c r="I58" s="24"/>
      <c r="J58" s="24"/>
      <c r="N58" s="23"/>
      <c r="O58" s="28"/>
    </row>
    <row r="59" spans="1:15" ht="36" customHeight="1" x14ac:dyDescent="0.25">
      <c r="B59" s="54" t="s">
        <v>49</v>
      </c>
      <c r="C59" s="54"/>
      <c r="D59" s="54"/>
      <c r="E59" s="54"/>
      <c r="F59" s="54"/>
      <c r="G59" s="54"/>
      <c r="H59" s="24"/>
      <c r="I59" s="24"/>
      <c r="J59" s="24"/>
    </row>
    <row r="61" spans="1:15" ht="15.75" thickBot="1" x14ac:dyDescent="0.3">
      <c r="A61" s="26" t="s">
        <v>50</v>
      </c>
      <c r="B61" s="2" t="s">
        <v>51</v>
      </c>
      <c r="C61" t="s">
        <v>16</v>
      </c>
    </row>
    <row r="62" spans="1:15" ht="15.75" thickBot="1" x14ac:dyDescent="0.3">
      <c r="B62" s="11" t="s">
        <v>52</v>
      </c>
      <c r="C62" s="48"/>
    </row>
    <row r="63" spans="1:15" x14ac:dyDescent="0.25">
      <c r="B63" s="11"/>
      <c r="C63" s="32"/>
    </row>
    <row r="64" spans="1:15" ht="15.75" thickBot="1" x14ac:dyDescent="0.3">
      <c r="A64" s="26" t="s">
        <v>53</v>
      </c>
      <c r="B64" s="2" t="s">
        <v>54</v>
      </c>
      <c r="C64" s="32" t="s">
        <v>16</v>
      </c>
    </row>
    <row r="65" spans="1:7" ht="15.75" thickBot="1" x14ac:dyDescent="0.3">
      <c r="B65" s="11" t="s">
        <v>52</v>
      </c>
      <c r="C65" s="48"/>
    </row>
    <row r="66" spans="1:7" x14ac:dyDescent="0.25">
      <c r="B66" s="11"/>
      <c r="C66" s="32"/>
    </row>
    <row r="67" spans="1:7" ht="15.75" thickBot="1" x14ac:dyDescent="0.3">
      <c r="A67" s="26" t="s">
        <v>55</v>
      </c>
      <c r="B67" s="2" t="s">
        <v>56</v>
      </c>
      <c r="C67" s="32" t="s">
        <v>16</v>
      </c>
    </row>
    <row r="68" spans="1:7" ht="15.75" thickBot="1" x14ac:dyDescent="0.3">
      <c r="B68" s="11" t="s">
        <v>57</v>
      </c>
      <c r="C68" s="48"/>
    </row>
    <row r="69" spans="1:7" x14ac:dyDescent="0.25">
      <c r="B69" s="11"/>
      <c r="C69" s="32"/>
    </row>
    <row r="70" spans="1:7" ht="15.75" thickBot="1" x14ac:dyDescent="0.3">
      <c r="A70" s="26" t="s">
        <v>58</v>
      </c>
      <c r="B70" s="2" t="s">
        <v>59</v>
      </c>
      <c r="C70" s="32" t="s">
        <v>16</v>
      </c>
    </row>
    <row r="71" spans="1:7" ht="15.75" thickBot="1" x14ac:dyDescent="0.3">
      <c r="B71" s="11" t="s">
        <v>52</v>
      </c>
      <c r="C71" s="48"/>
    </row>
    <row r="72" spans="1:7" x14ac:dyDescent="0.25">
      <c r="B72" s="11"/>
      <c r="C72" s="33"/>
    </row>
    <row r="73" spans="1:7" ht="15.75" thickBot="1" x14ac:dyDescent="0.3">
      <c r="A73" s="26" t="s">
        <v>60</v>
      </c>
      <c r="B73" s="2" t="s">
        <v>61</v>
      </c>
      <c r="C73" s="32" t="s">
        <v>16</v>
      </c>
    </row>
    <row r="74" spans="1:7" ht="15.75" thickBot="1" x14ac:dyDescent="0.3">
      <c r="B74" s="11" t="s">
        <v>57</v>
      </c>
      <c r="C74" s="48"/>
    </row>
    <row r="75" spans="1:7" ht="15.75" thickBot="1" x14ac:dyDescent="0.3">
      <c r="B75" s="34"/>
      <c r="C75" s="17"/>
    </row>
    <row r="76" spans="1:7" ht="30.75" thickBot="1" x14ac:dyDescent="0.3">
      <c r="B76" s="35" t="s">
        <v>62</v>
      </c>
      <c r="C76" s="36">
        <f>C62+C65+C68+C71+C74</f>
        <v>0</v>
      </c>
    </row>
    <row r="77" spans="1:7" x14ac:dyDescent="0.25">
      <c r="B77" s="34"/>
    </row>
    <row r="78" spans="1:7" ht="36.75" customHeight="1" x14ac:dyDescent="0.25">
      <c r="B78" s="54" t="s">
        <v>63</v>
      </c>
      <c r="C78" s="54"/>
      <c r="D78" s="54"/>
      <c r="E78" s="54"/>
      <c r="F78" s="54"/>
      <c r="G78" s="54"/>
    </row>
    <row r="79" spans="1:7" x14ac:dyDescent="0.25">
      <c r="B79" s="11"/>
    </row>
    <row r="80" spans="1:7" ht="19.5" thickBot="1" x14ac:dyDescent="0.35">
      <c r="B80" s="37" t="s">
        <v>64</v>
      </c>
      <c r="C80" s="37" t="s">
        <v>65</v>
      </c>
    </row>
    <row r="81" spans="2:4" ht="30.75" thickBot="1" x14ac:dyDescent="0.3">
      <c r="B81" s="10" t="s">
        <v>66</v>
      </c>
      <c r="D81" s="38" t="e">
        <f>C76/3+O18+E57/2</f>
        <v>#DIV/0!</v>
      </c>
    </row>
    <row r="82" spans="2:4" ht="30.75" thickBot="1" x14ac:dyDescent="0.3">
      <c r="B82" s="10" t="s">
        <v>67</v>
      </c>
      <c r="D82" s="39" t="e">
        <f>C76/3+O30+E57/2</f>
        <v>#DIV/0!</v>
      </c>
    </row>
    <row r="83" spans="2:4" ht="30.75" thickBot="1" x14ac:dyDescent="0.3">
      <c r="B83" s="10" t="s">
        <v>68</v>
      </c>
      <c r="D83" s="39" t="e">
        <f>C76/3+O42+E57/2</f>
        <v>#DIV/0!</v>
      </c>
    </row>
    <row r="84" spans="2:4" x14ac:dyDescent="0.25">
      <c r="B84" s="11"/>
    </row>
    <row r="85" spans="2:4" x14ac:dyDescent="0.25">
      <c r="B85" s="50" t="s">
        <v>69</v>
      </c>
      <c r="C85" s="50"/>
      <c r="D85" s="51" t="e">
        <f>SUM(D81:D83)</f>
        <v>#DIV/0!</v>
      </c>
    </row>
    <row r="86" spans="2:4" x14ac:dyDescent="0.25">
      <c r="B86" s="50" t="s">
        <v>70</v>
      </c>
      <c r="C86" s="50"/>
      <c r="D86" s="52">
        <v>0.19</v>
      </c>
    </row>
    <row r="87" spans="2:4" x14ac:dyDescent="0.25">
      <c r="B87" s="50" t="s">
        <v>71</v>
      </c>
      <c r="C87" s="50"/>
      <c r="D87" s="49" t="e">
        <f>D85*1.19</f>
        <v>#DIV/0!</v>
      </c>
    </row>
  </sheetData>
  <sheetProtection password="BFC5" sheet="1" objects="1" scenarios="1"/>
  <mergeCells count="10">
    <mergeCell ref="L4:M4"/>
    <mergeCell ref="D5:E5"/>
    <mergeCell ref="H5:I5"/>
    <mergeCell ref="L5:M5"/>
    <mergeCell ref="B51:B52"/>
    <mergeCell ref="B54:B55"/>
    <mergeCell ref="B59:G59"/>
    <mergeCell ref="B78:G78"/>
    <mergeCell ref="D4:E4"/>
    <mergeCell ref="H4:I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8FB3-8746-4A37-9CA6-CAB5B48BC0AF}">
  <sheetPr codeName="Tabelle2"/>
  <dimension ref="A1"/>
  <sheetViews>
    <sheetView workbookViewId="0"/>
  </sheetViews>
  <sheetFormatPr baseColWidth="10" defaultRowHeight="15" x14ac:dyDescent="0.25"/>
  <sheetData/>
  <sheetProtection password="BFC5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2685-5AB5-4479-BE6E-B2E07DB750C7}">
  <sheetPr codeName="Tabelle3"/>
  <dimension ref="A1"/>
  <sheetViews>
    <sheetView workbookViewId="0"/>
  </sheetViews>
  <sheetFormatPr baseColWidth="10" defaultRowHeight="15" x14ac:dyDescent="0.25"/>
  <sheetData/>
  <sheetProtection password="BFC5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Tabelle1</vt:lpstr>
      <vt:lpstr>Tabelle2</vt:lpstr>
      <vt:lpstr>Tabelle3</vt:lpstr>
      <vt:lpstr>Brutto</vt:lpstr>
      <vt:lpstr>Netto</vt:lpstr>
      <vt:lpstr>Ust</vt:lpstr>
    </vt:vector>
  </TitlesOfParts>
  <Company>RIB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Rahmenverträge mit Excel</dc:title>
  <dc:subject>eVergabe</dc:subject>
  <dc:creator>Cizman, Martin</dc:creator>
  <cp:lastModifiedBy>Cizman, Martin</cp:lastModifiedBy>
  <dcterms:created xsi:type="dcterms:W3CDTF">2013-02-07T21:43:34Z</dcterms:created>
  <dcterms:modified xsi:type="dcterms:W3CDTF">2026-01-23T06:06:49Z</dcterms:modified>
</cp:coreProperties>
</file>