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S:\H-BauDL_RBS\Grund-u-Mittelschulen\NB Schulcampus Ludwigsfeld\07 Planungs- und Dienstleistungen\7.10 Therm Bauphysik 7.11 Schall Raumakustik\"/>
    </mc:Choice>
  </mc:AlternateContent>
  <xr:revisionPtr revIDLastSave="0" documentId="13_ncr:1_{A054EF72-C283-4A0C-A30E-23A12A40EB47}" xr6:coauthVersionLast="47" xr6:coauthVersionMax="47" xr10:uidLastSave="{00000000-0000-0000-0000-000000000000}"/>
  <bookViews>
    <workbookView xWindow="19090" yWindow="-110" windowWidth="19420" windowHeight="10300" tabRatio="500" firstSheet="2" activeTab="2" xr2:uid="{00000000-000D-0000-FFFF-FFFF00000000}"/>
  </bookViews>
  <sheets>
    <sheet name="6-Angebotsblatt-ThermBauphysik" sheetId="1" r:id="rId1"/>
    <sheet name="3b-Angebotsblatt-Bauakustik-B" sheetId="4" r:id="rId2"/>
    <sheet name="3c-Angebotsblatt-Raumakustik-C" sheetId="3" r:id="rId3"/>
  </sheets>
  <definedNames>
    <definedName name="_Toc89927473" localSheetId="0">'6-Angebotsblatt-ThermBauphysik'!#REF!</definedName>
    <definedName name="_Toc89927474" localSheetId="0">'6-Angebotsblatt-ThermBauphysik'!#REF!</definedName>
    <definedName name="_Toc89927475" localSheetId="0">'6-Angebotsblatt-ThermBauphysik'!$C$84</definedName>
    <definedName name="_Toc89927476" localSheetId="0">'6-Angebotsblatt-ThermBauphysik'!$C$103</definedName>
    <definedName name="_Toc89927477" localSheetId="0">'6-Angebotsblatt-ThermBauphysik'!$C$119</definedName>
    <definedName name="_Toc89927478" localSheetId="0">'6-Angebotsblatt-ThermBauphysik'!$C$133</definedName>
    <definedName name="_Toc89927479" localSheetId="0">'6-Angebotsblatt-ThermBauphysik'!$C$148</definedName>
    <definedName name="_Toc89927480" localSheetId="0">'6-Angebotsblatt-ThermBauphysik'!$C$162</definedName>
    <definedName name="_xlnm.Print_Area" localSheetId="1">'3b-Angebotsblatt-Bauakustik-B'!$A$1:$F$115</definedName>
    <definedName name="_xlnm.Print_Area" localSheetId="2">'3c-Angebotsblatt-Raumakustik-C'!$A$1:$F$108</definedName>
    <definedName name="_xlnm.Print_Area" localSheetId="0">'6-Angebotsblatt-ThermBauphysik'!$A$1:$H$244</definedName>
    <definedName name="Print_Area_0" localSheetId="0">'6-Angebotsblatt-ThermBauphysik'!$B$2:$G$243</definedName>
    <definedName name="Print_Area_0_0" localSheetId="0">'6-Angebotsblatt-ThermBauphysik'!$B$2:$G$243</definedName>
    <definedName name="Print_Area_0_0_0" localSheetId="0">'6-Angebotsblatt-ThermBauphysik'!$B$2:$G$243</definedName>
    <definedName name="Print_Area_0_0_0_0" localSheetId="0">'6-Angebotsblatt-ThermBauphysik'!$B$2:$G$243</definedName>
    <definedName name="Print_Area_0_0_0_0_0" localSheetId="0">'6-Angebotsblatt-ThermBauphysik'!$B$2:$G$234</definedName>
    <definedName name="Print_Area_0_0_0_0_0_0" localSheetId="0">'6-Angebotsblatt-ThermBauphysik'!$B$2:$G$234</definedName>
    <definedName name="Print_Area_0_0_0_0_0_0_0" localSheetId="0">'6-Angebotsblatt-ThermBauphysik'!$B$2:$G$234</definedName>
    <definedName name="Print_Area_0_0_0_0_0_0_0_0" localSheetId="0">'6-Angebotsblatt-ThermBauphysik'!$B$2:$G$234</definedName>
    <definedName name="Print_Area_0_0_0_0_0_0_0_0_0" localSheetId="0">'6-Angebotsblatt-ThermBauphysik'!$B$2:$G$234</definedName>
    <definedName name="Print_Area_0_0_0_0_0_0_0_0_0_0" localSheetId="0">'6-Angebotsblatt-ThermBauphysik'!$B$2:$G$234</definedName>
    <definedName name="Print_Area_0_0_0_0_0_0_0_0_0_0_0" localSheetId="0">'6-Angebotsblatt-ThermBauphysik'!$B$2:$G$234</definedName>
    <definedName name="Print_Area_0_0_0_0_0_0_0_0_0_0_0_0" localSheetId="0">'6-Angebotsblatt-ThermBauphysik'!$B$2:$G$234</definedName>
    <definedName name="Print_Area_0_0_0_0_0_0_0_0_0_0_0_0_0" localSheetId="0">'6-Angebotsblatt-ThermBauphysik'!$B$2:$G$234</definedName>
    <definedName name="Print_Area_0_0_0_0_0_0_0_0_0_0_0_0_0_0" localSheetId="0">'6-Angebotsblatt-ThermBauphysik'!$B$2:$G$234</definedName>
    <definedName name="Print_Area_0_0_0_0_0_0_0_0_0_0_0_0_0_0_0" localSheetId="0">'6-Angebotsblatt-ThermBauphysik'!$B$2:$G$234</definedName>
    <definedName name="Print_Area_0_0_0_0_0_0_0_0_0_0_0_0_0_0_0_0" localSheetId="0">'6-Angebotsblatt-ThermBauphysik'!$B$2:$G$234</definedName>
    <definedName name="Print_Area_0_0_0_0_0_0_0_0_0_0_0_0_0_0_0_0_0" localSheetId="0">'6-Angebotsblatt-ThermBauphysik'!$B$2:$G$234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F53" i="4" l="1"/>
  <c r="F56" i="4"/>
  <c r="F63" i="4" s="1"/>
  <c r="F90" i="4" s="1"/>
  <c r="F58" i="4"/>
  <c r="F59" i="4"/>
  <c r="F60" i="4"/>
  <c r="F61" i="4"/>
  <c r="F62" i="4"/>
  <c r="F67" i="4"/>
  <c r="F70" i="4"/>
  <c r="F71" i="4"/>
  <c r="F92" i="4" s="1"/>
  <c r="F78" i="4"/>
  <c r="F80" i="4"/>
  <c r="F82" i="4"/>
  <c r="F84" i="4" s="1"/>
  <c r="F93" i="4" s="1"/>
  <c r="F95" i="4" s="1"/>
  <c r="E96" i="4" s="1"/>
  <c r="E97" i="4" s="1"/>
  <c r="F89" i="4"/>
  <c r="F91" i="4"/>
  <c r="F50" i="3" l="1"/>
  <c r="F54" i="3"/>
  <c r="F56" i="3"/>
  <c r="F57" i="3"/>
  <c r="F58" i="3"/>
  <c r="F61" i="3" s="1"/>
  <c r="F84" i="3" s="1"/>
  <c r="F88" i="3" s="1"/>
  <c r="E89" i="3" s="1"/>
  <c r="E90" i="3" s="1"/>
  <c r="F64" i="3"/>
  <c r="F65" i="3"/>
  <c r="F85" i="3" s="1"/>
  <c r="F72" i="3"/>
  <c r="F74" i="3"/>
  <c r="F76" i="3"/>
  <c r="F78" i="3" s="1"/>
  <c r="F86" i="3" s="1"/>
  <c r="F83" i="3"/>
  <c r="G61" i="1" l="1"/>
  <c r="G53" i="1"/>
  <c r="G212" i="1"/>
  <c r="G214" i="1" s="1"/>
  <c r="G51" i="1"/>
  <c r="G195" i="1" l="1"/>
  <c r="G176" i="1"/>
  <c r="G204" i="1"/>
  <c r="G203" i="1"/>
  <c r="G199" i="1"/>
  <c r="G200" i="1" s="1"/>
  <c r="G179" i="1"/>
  <c r="G170" i="1"/>
  <c r="G171" i="1"/>
  <c r="G172" i="1"/>
  <c r="G173" i="1"/>
  <c r="G174" i="1"/>
  <c r="G175" i="1"/>
  <c r="G58" i="1"/>
  <c r="G56" i="1"/>
  <c r="G54" i="1"/>
  <c r="G20" i="1"/>
  <c r="G77" i="1"/>
  <c r="G79" i="1" s="1"/>
  <c r="G47" i="1"/>
  <c r="G73" i="1"/>
  <c r="G90" i="1"/>
  <c r="G96" i="1"/>
  <c r="G94" i="1"/>
  <c r="G108" i="1"/>
  <c r="G112" i="1"/>
  <c r="G114" i="1" s="1"/>
  <c r="G31" i="1"/>
  <c r="G29" i="1"/>
  <c r="G25" i="1"/>
  <c r="G27" i="1"/>
  <c r="G21" i="1"/>
  <c r="G194" i="1"/>
  <c r="G193" i="1"/>
  <c r="G192" i="1"/>
  <c r="G191" i="1"/>
  <c r="G190" i="1"/>
  <c r="G189" i="1"/>
  <c r="G188" i="1"/>
  <c r="G187" i="1"/>
  <c r="G186" i="1"/>
  <c r="G185" i="1"/>
  <c r="G184" i="1"/>
  <c r="G168" i="1"/>
  <c r="G166" i="1"/>
  <c r="G155" i="1"/>
  <c r="G123" i="1"/>
  <c r="G137" i="1"/>
  <c r="G141" i="1"/>
  <c r="G143" i="1" s="1"/>
  <c r="G154" i="1"/>
  <c r="G136" i="1"/>
  <c r="G122" i="1"/>
  <c r="G107" i="1"/>
  <c r="G89" i="1"/>
  <c r="G72" i="1"/>
  <c r="G60" i="1"/>
  <c r="G46" i="1"/>
  <c r="G180" i="1" l="1"/>
  <c r="G196" i="1"/>
  <c r="G205" i="1"/>
  <c r="G110" i="1"/>
  <c r="G116" i="1" s="1"/>
  <c r="G98" i="1"/>
  <c r="G139" i="1"/>
  <c r="G145" i="1" s="1"/>
  <c r="G49" i="1"/>
  <c r="G92" i="1"/>
  <c r="G75" i="1"/>
  <c r="G81" i="1" s="1"/>
  <c r="G125" i="1"/>
  <c r="G130" i="1" s="1"/>
  <c r="G33" i="1"/>
  <c r="G23" i="1"/>
  <c r="G157" i="1"/>
  <c r="G159" i="1" s="1"/>
  <c r="G207" i="1" l="1"/>
  <c r="G100" i="1"/>
  <c r="G63" i="1"/>
  <c r="G35" i="1"/>
  <c r="G217" i="1" l="1"/>
  <c r="G223" i="1" s="1"/>
</calcChain>
</file>

<file path=xl/sharedStrings.xml><?xml version="1.0" encoding="utf-8"?>
<sst xmlns="http://schemas.openxmlformats.org/spreadsheetml/2006/main" count="658" uniqueCount="363">
  <si>
    <t>§1, Ziff. 2.1</t>
  </si>
  <si>
    <t>§1, Ziff. 2.2</t>
  </si>
  <si>
    <t>2.</t>
  </si>
  <si>
    <t>4.</t>
  </si>
  <si>
    <t>Besondere Leistungen</t>
  </si>
  <si>
    <t>5.</t>
  </si>
  <si>
    <t>6.</t>
  </si>
  <si>
    <t>7.</t>
  </si>
  <si>
    <t>8.</t>
  </si>
  <si>
    <t>Mitwirkung bei der Vorplanung (LPH 2)</t>
  </si>
  <si>
    <t>Menge</t>
  </si>
  <si>
    <t>Einheit</t>
  </si>
  <si>
    <t>Grundleistungen</t>
  </si>
  <si>
    <r>
      <t>a)</t>
    </r>
    <r>
      <rPr>
        <b/>
        <sz val="7"/>
        <color rgb="FF000000"/>
        <rFont val="Times New Roman"/>
        <family val="1"/>
      </rPr>
      <t xml:space="preserve">  </t>
    </r>
    <r>
      <rPr>
        <sz val="10"/>
        <color rgb="FF000000"/>
        <rFont val="Arial"/>
        <family val="2"/>
      </rPr>
      <t>Analyse der Grundlagen</t>
    </r>
  </si>
  <si>
    <t>psch</t>
  </si>
  <si>
    <t>Mitwirken beim Klären von Vorgaben für Fördermaßnahmen und bei deren Umsetzung</t>
  </si>
  <si>
    <t>(siehe 9.1 ff)</t>
  </si>
  <si>
    <t>Ermittlung des Primär- und Endenergiebedarfs vor Sanierung</t>
  </si>
  <si>
    <t>* Beauftragung nur bei Bestandssanierungen</t>
  </si>
  <si>
    <t>Erarbeiten von Übersichtsplänen und des Erläuterungsberichtes mit Vorgaben, Grundlagen und Auslegungsdaten</t>
  </si>
  <si>
    <t>Summe 2.2 Besondere Leistungen</t>
  </si>
  <si>
    <t>Summe 2.1 – 2.2</t>
  </si>
  <si>
    <t>2.1</t>
  </si>
  <si>
    <t>2.1.1</t>
  </si>
  <si>
    <t>2.1.2</t>
  </si>
  <si>
    <t>2.2</t>
  </si>
  <si>
    <t>2.2.1</t>
  </si>
  <si>
    <t>2.2.4</t>
  </si>
  <si>
    <t>2.2.5</t>
  </si>
  <si>
    <t>3.</t>
  </si>
  <si>
    <t>Mitwirkung bei der Entwurfsplanung (LPH 3)</t>
  </si>
  <si>
    <t>Simulationen zur Prognose des Verhaltens von Bauteilen, Räumen, Gebäuden und Freiräumen</t>
  </si>
  <si>
    <t>(siehe 9.2 ff)</t>
  </si>
  <si>
    <t>Summe 3.2 Besondere Leistungen</t>
  </si>
  <si>
    <t>Summe 3.1 – 3.2</t>
  </si>
  <si>
    <r>
      <t>a)</t>
    </r>
    <r>
      <rPr>
        <b/>
        <sz val="7"/>
        <color rgb="FF000000"/>
        <rFont val="Times New Roman"/>
        <family val="1"/>
      </rPr>
      <t xml:space="preserve">  </t>
    </r>
    <r>
      <rPr>
        <sz val="10"/>
        <color rgb="FF000000"/>
        <rFont val="Arial"/>
        <family val="2"/>
      </rPr>
      <t>Fortschreiben der Rechenmodelle und der wesentlichen Kennwerte für das Gebäude</t>
    </r>
  </si>
  <si>
    <r>
      <t>b)</t>
    </r>
    <r>
      <rPr>
        <b/>
        <sz val="7"/>
        <color rgb="FF000000"/>
        <rFont val="Times New Roman"/>
        <family val="1"/>
      </rPr>
      <t xml:space="preserve">  </t>
    </r>
    <r>
      <rPr>
        <sz val="10"/>
        <color rgb="FF000000"/>
        <rFont val="Arial"/>
        <family val="2"/>
      </rPr>
      <t>Mitwirken beim Fortschreiben der Planungskonzepte der Objektplanung und Fachplanung bis zum vollständigen Entwurf</t>
    </r>
  </si>
  <si>
    <r>
      <t>c)</t>
    </r>
    <r>
      <rPr>
        <b/>
        <sz val="7"/>
        <color rgb="FF000000"/>
        <rFont val="Times New Roman"/>
        <family val="1"/>
      </rPr>
      <t xml:space="preserve">  </t>
    </r>
    <r>
      <rPr>
        <sz val="10"/>
        <color rgb="FF000000"/>
        <rFont val="Arial"/>
        <family val="2"/>
      </rPr>
      <t>Bemessen der Bauteile des Gebäudes</t>
    </r>
  </si>
  <si>
    <r>
      <t>d)</t>
    </r>
    <r>
      <rPr>
        <b/>
        <sz val="7"/>
        <color rgb="FF000000"/>
        <rFont val="Times New Roman"/>
        <family val="1"/>
      </rPr>
      <t xml:space="preserve">  </t>
    </r>
    <r>
      <rPr>
        <sz val="10"/>
        <color rgb="FF000000"/>
        <rFont val="Arial"/>
        <family val="2"/>
      </rPr>
      <t>Erarbeiten von Übersichtsplänen und des Erläuterungsberichtes mit Vorgaben, Grundlagen und Auslegungsdaten</t>
    </r>
  </si>
  <si>
    <t>3.1.1</t>
  </si>
  <si>
    <t>3.1</t>
  </si>
  <si>
    <t>3.1.2</t>
  </si>
  <si>
    <t>3.2</t>
  </si>
  <si>
    <t>Mitwirkung bei der Genehmigungsplanung (LPH 4)</t>
  </si>
  <si>
    <r>
      <t>a)</t>
    </r>
    <r>
      <rPr>
        <b/>
        <sz val="7"/>
        <color rgb="FF000000"/>
        <rFont val="Times New Roman"/>
        <family val="1"/>
      </rPr>
      <t xml:space="preserve">   </t>
    </r>
    <r>
      <rPr>
        <sz val="10"/>
        <color rgb="FF000000"/>
        <rFont val="Arial"/>
        <family val="2"/>
      </rPr>
      <t>Mitwirken beim Aufstellen der Genehmigungsplanung und bei Vorgesprächen mit Behörden</t>
    </r>
  </si>
  <si>
    <r>
      <t>b)</t>
    </r>
    <r>
      <rPr>
        <b/>
        <sz val="7"/>
        <color rgb="FF000000"/>
        <rFont val="Times New Roman"/>
        <family val="1"/>
      </rPr>
      <t xml:space="preserve">  </t>
    </r>
    <r>
      <rPr>
        <sz val="10"/>
        <color rgb="FF000000"/>
        <rFont val="Arial"/>
        <family val="2"/>
      </rPr>
      <t>Aufstellen der förmlichen Nachweise</t>
    </r>
  </si>
  <si>
    <r>
      <t>c)</t>
    </r>
    <r>
      <rPr>
        <b/>
        <sz val="7"/>
        <color rgb="FF000000"/>
        <rFont val="Times New Roman"/>
        <family val="1"/>
      </rPr>
      <t xml:space="preserve">   </t>
    </r>
    <r>
      <rPr>
        <sz val="10"/>
        <color rgb="FF000000"/>
        <rFont val="Arial"/>
        <family val="2"/>
      </rPr>
      <t>Vervollständigen und Anpassen der Unterlagen</t>
    </r>
  </si>
  <si>
    <t>Mitwirken bei Vorkontrollen in Zertifizierungsprozessen</t>
  </si>
  <si>
    <t>Mitwirken beim Einholen von Zustimmungen im Einzelfall</t>
  </si>
  <si>
    <t>Summe 4.2 Besondere Leistungen</t>
  </si>
  <si>
    <t>Summe 4.1 – 4.2</t>
  </si>
  <si>
    <t>4.1</t>
  </si>
  <si>
    <t>4.1.1</t>
  </si>
  <si>
    <t>4.1.2</t>
  </si>
  <si>
    <t>4.2</t>
  </si>
  <si>
    <t>4.2.1</t>
  </si>
  <si>
    <t>4.2.2</t>
  </si>
  <si>
    <r>
      <t>a)</t>
    </r>
    <r>
      <rPr>
        <b/>
        <sz val="7"/>
        <color rgb="FF000000"/>
        <rFont val="Times New Roman"/>
        <family val="1"/>
      </rPr>
      <t xml:space="preserve">  </t>
    </r>
    <r>
      <rPr>
        <sz val="10"/>
        <color rgb="FF000000"/>
        <rFont val="Arial"/>
        <family val="2"/>
      </rPr>
      <t>Durcharbeiten der Ergebnisse der Leistungsphasen 3 und 4 unter Beachtung der durch die Objektplanung integrierten Fachplanungen</t>
    </r>
  </si>
  <si>
    <r>
      <t>b)</t>
    </r>
    <r>
      <rPr>
        <b/>
        <sz val="7"/>
        <color rgb="FF000000"/>
        <rFont val="Times New Roman"/>
        <family val="1"/>
      </rPr>
      <t xml:space="preserve">  </t>
    </r>
    <r>
      <rPr>
        <sz val="10"/>
        <color rgb="FF000000"/>
        <rFont val="Arial"/>
        <family val="2"/>
      </rPr>
      <t>Mitwirken bei der Ausführungsplanung durch ergänzende Angaben für die Objektplanung und Fachplanungen</t>
    </r>
  </si>
  <si>
    <t>Summe 5.2 Besondere Leistungen</t>
  </si>
  <si>
    <t>Summe 5.1 – 5.2</t>
  </si>
  <si>
    <t>Mitwirkung bei der Ausführungsplanung (LPH 5)</t>
  </si>
  <si>
    <t>5.1</t>
  </si>
  <si>
    <t>5.1.1</t>
  </si>
  <si>
    <t>5.1.2</t>
  </si>
  <si>
    <t>5.2</t>
  </si>
  <si>
    <r>
      <t>a)</t>
    </r>
    <r>
      <rPr>
        <b/>
        <sz val="7"/>
        <color rgb="FF000000"/>
        <rFont val="Times New Roman"/>
        <family val="1"/>
      </rPr>
      <t xml:space="preserve">    </t>
    </r>
    <r>
      <rPr>
        <sz val="10"/>
        <color rgb="FF000000"/>
        <rFont val="Arial"/>
        <family val="2"/>
      </rPr>
      <t>Beiträge zu Ausschreibungsunterlagen</t>
    </r>
  </si>
  <si>
    <t>– keine –</t>
  </si>
  <si>
    <t>Summe 6.2 Besondere Leistungen</t>
  </si>
  <si>
    <t>Summe 6.1 – 6.2</t>
  </si>
  <si>
    <t>6.1</t>
  </si>
  <si>
    <t>6.1.1</t>
  </si>
  <si>
    <t>6.1.2</t>
  </si>
  <si>
    <t>6.2</t>
  </si>
  <si>
    <t>Mitwirkung bei der Vorbereitung der Vergabe (LPH 6)</t>
  </si>
  <si>
    <t>Mitwirkung bei der Vergabe (LPH 7)</t>
  </si>
  <si>
    <r>
      <t>a)</t>
    </r>
    <r>
      <rPr>
        <b/>
        <sz val="7"/>
        <color rgb="FF000000"/>
        <rFont val="Times New Roman"/>
        <family val="1"/>
      </rPr>
      <t xml:space="preserve">    </t>
    </r>
    <r>
      <rPr>
        <sz val="10"/>
        <color rgb="FF000000"/>
        <rFont val="Arial"/>
        <family val="2"/>
      </rPr>
      <t>Mitwirken beim Prüfen und Bewerten der Angebote auf Erfüllung der Anforderungen</t>
    </r>
  </si>
  <si>
    <t>Summe 7.2 Besondere Leistungen</t>
  </si>
  <si>
    <t>Summe 7.1 – 7.2</t>
  </si>
  <si>
    <t>7.1</t>
  </si>
  <si>
    <t>7.1.1</t>
  </si>
  <si>
    <t>7.1.2</t>
  </si>
  <si>
    <t>7.2</t>
  </si>
  <si>
    <t>Mitwirken bei der Baustellenkontrolle</t>
  </si>
  <si>
    <t>Stk</t>
  </si>
  <si>
    <t>Messtechnisches Überprüfen der Qualität der Bauausführung und von Bauteil- oder Raumeigenschaften</t>
  </si>
  <si>
    <t>Summe 8.2 Besondere Leistungen</t>
  </si>
  <si>
    <t>Summe 8.1 – 8.2</t>
  </si>
  <si>
    <t>Objektüberwachung und Dokumentation (LPH 8)</t>
  </si>
  <si>
    <t>8.1</t>
  </si>
  <si>
    <t>8.2</t>
  </si>
  <si>
    <t>8.2.1</t>
  </si>
  <si>
    <t>8.2.2</t>
  </si>
  <si>
    <t>9.</t>
  </si>
  <si>
    <t>Übergreifende besondere Leistungen</t>
  </si>
  <si>
    <t>Förderungen</t>
  </si>
  <si>
    <t>Mitwirken beim Klären von Vorgaben für Fördermaßnahmen</t>
  </si>
  <si>
    <t>Bundesförderung für effiziente Gebäude (BEG)</t>
  </si>
  <si>
    <t>Anpassen der Bilanzierung(en) nach GEG</t>
  </si>
  <si>
    <t>Prüfung der Bilanzierung(en)</t>
  </si>
  <si>
    <t>Verantwortliche Erstellung der ‚Bestätigung zur Antragsstellung‘</t>
  </si>
  <si>
    <t>Planungsbegleitende Prüfung der nötigen Planungsinhalte</t>
  </si>
  <si>
    <t>Baustellenbegleitung</t>
  </si>
  <si>
    <t>Verantwortliche Erstellung der `Bestätigung nach Durchführung‘</t>
  </si>
  <si>
    <t>Erstellung eines Luftdichtheitskonzeptes</t>
  </si>
  <si>
    <t>Bayerischer Jugendring</t>
  </si>
  <si>
    <t>Summe 9.1 Förderungen</t>
  </si>
  <si>
    <t>Nachweis sommerlicher Wärmeschutz nach DIN 4108-2 (Simulation)</t>
  </si>
  <si>
    <t>Zweidimensionale Wärmebrücken</t>
  </si>
  <si>
    <t>Optimierung zweidimensionale Wärmebrücken</t>
  </si>
  <si>
    <t>Summe 9.2 Simulationen zur Prognose des Verhaltens von Bauteilen, Räumen, Gebäuden und Freiräumen</t>
  </si>
  <si>
    <t>Wärmebrücken</t>
  </si>
  <si>
    <t>Detaillierter Wärmebrückennachweis</t>
  </si>
  <si>
    <t>Summe 9.3 Wärmebrücken</t>
  </si>
  <si>
    <t>9.1</t>
  </si>
  <si>
    <t>9.1.1</t>
  </si>
  <si>
    <t>9.1.2</t>
  </si>
  <si>
    <t>9.1.3</t>
  </si>
  <si>
    <t>9.1.4</t>
  </si>
  <si>
    <t>9.1.5</t>
  </si>
  <si>
    <t>9.1.6</t>
  </si>
  <si>
    <t>9.1.7</t>
  </si>
  <si>
    <t>9.1.8</t>
  </si>
  <si>
    <t>9.2</t>
  </si>
  <si>
    <t>9.2.1</t>
  </si>
  <si>
    <t>9.2.2</t>
  </si>
  <si>
    <t>9.2.3</t>
  </si>
  <si>
    <t>9.3</t>
  </si>
  <si>
    <t>9.3.1</t>
  </si>
  <si>
    <t>1.</t>
  </si>
  <si>
    <t>EP in € (netto)</t>
  </si>
  <si>
    <t>GP in € (netto)</t>
  </si>
  <si>
    <t>Summe 2.1 Grundleistungen</t>
  </si>
  <si>
    <t>Summe 3.1 Grundleistungen</t>
  </si>
  <si>
    <t>Summe 4.1 Grundleistungen</t>
  </si>
  <si>
    <t>Summe 5.1 Grundleistungen</t>
  </si>
  <si>
    <t>Summe 6.1 Grundleistungen</t>
  </si>
  <si>
    <t>Summe 7.1 Grundleistungen</t>
  </si>
  <si>
    <t>Summe 8.1 Grundleistungen</t>
  </si>
  <si>
    <t xml:space="preserve">Mitwirken beim Prüfen und Anerkennen der Montage- und Werkstattplanung der ausführenden Unternehmen auf Übereinstimmung mit der Ausführungsplanung </t>
  </si>
  <si>
    <t>3.2.1</t>
  </si>
  <si>
    <t>5.2.1</t>
  </si>
  <si>
    <t>Grundlagenermittlung (LPH 1)</t>
  </si>
  <si>
    <t>1.1</t>
  </si>
  <si>
    <t>1.1.1</t>
  </si>
  <si>
    <t>1.1.2</t>
  </si>
  <si>
    <r>
      <t>a)</t>
    </r>
    <r>
      <rPr>
        <b/>
        <sz val="7"/>
        <color rgb="FF000000"/>
        <rFont val="Times New Roman"/>
        <family val="1"/>
      </rPr>
      <t xml:space="preserve">  </t>
    </r>
    <r>
      <rPr>
        <sz val="10"/>
        <color rgb="FF000000"/>
        <rFont val="Arial"/>
        <family val="2"/>
      </rPr>
      <t>Klärung der Aufgabenstellung</t>
    </r>
  </si>
  <si>
    <t>Summe 1.1 Grundleistungen</t>
  </si>
  <si>
    <t>1.2</t>
  </si>
  <si>
    <t>1.2.1</t>
  </si>
  <si>
    <t>1.2.4</t>
  </si>
  <si>
    <t>1.2.2</t>
  </si>
  <si>
    <t>1.2.3</t>
  </si>
  <si>
    <t>Mitwirken bei der Ausarbeitung von Auslobungen und bei Vorprüfungen für Wettbewerbe</t>
  </si>
  <si>
    <t>Bestandsaufnahme bestehender Gebäude, Ermitteln und Bewerten von Kennwerten</t>
  </si>
  <si>
    <t>Schadensanalyse bestehender Gebäude</t>
  </si>
  <si>
    <t>Mitwirken bei Vorgaben für Zertifizierungen</t>
  </si>
  <si>
    <t>Summe 1.2 Besondere Leistungen</t>
  </si>
  <si>
    <t>Summe 1.1 – 1.2</t>
  </si>
  <si>
    <t>Mitwirkung bei der Vorplanung (LPH 1)</t>
  </si>
  <si>
    <r>
      <t>b)</t>
    </r>
    <r>
      <rPr>
        <b/>
        <sz val="7"/>
        <color rgb="FF000000"/>
        <rFont val="Times New Roman"/>
        <family val="1"/>
      </rPr>
      <t xml:space="preserve">  </t>
    </r>
    <r>
      <rPr>
        <sz val="10"/>
        <color rgb="FF000000"/>
        <rFont val="Arial"/>
        <family val="2"/>
      </rPr>
      <t>Klären der wesentlichen Zusammenhänge von Gebäuden und technischen Anlagen einschließlich Betrachtung von Alternativen</t>
    </r>
  </si>
  <si>
    <r>
      <t>c)</t>
    </r>
    <r>
      <rPr>
        <b/>
        <sz val="7"/>
        <color rgb="FF000000"/>
        <rFont val="Times New Roman"/>
        <family val="1"/>
      </rPr>
      <t xml:space="preserve">  </t>
    </r>
    <r>
      <rPr>
        <sz val="10"/>
        <color rgb="FF000000"/>
        <rFont val="Arial"/>
        <family val="2"/>
      </rPr>
      <t>Vordimensionieren der relevanten Bauteile des Gebäudes</t>
    </r>
  </si>
  <si>
    <t>2.2.2</t>
  </si>
  <si>
    <t>2.2.3</t>
  </si>
  <si>
    <r>
      <t xml:space="preserve">b) </t>
    </r>
    <r>
      <rPr>
        <sz val="10"/>
        <color rgb="FF000000"/>
        <rFont val="Arial"/>
        <family val="2"/>
      </rPr>
      <t>Festlegen der Grundlagen, Vorgaben und Ziele</t>
    </r>
  </si>
  <si>
    <t>Mitwirken an Projekt-, Käufer- oder Mieterbaubeschreibungen</t>
  </si>
  <si>
    <t>Erstellen und Fortschreiben eines fachübergreifenden Bauteilkatalogs</t>
  </si>
  <si>
    <t>Prüfen von Nebenangeboten</t>
  </si>
  <si>
    <t>7.2.1</t>
  </si>
  <si>
    <t>(Anzahl richtet sich nach den erforderlichen Förderanträgen)</t>
  </si>
  <si>
    <t>9.1.9</t>
  </si>
  <si>
    <t>Energiekonzept gemäß den Vorgaben des Bayerischen Jugendringes</t>
  </si>
  <si>
    <t>9.2.4</t>
  </si>
  <si>
    <t>9.2.5</t>
  </si>
  <si>
    <t>9.2.6</t>
  </si>
  <si>
    <t>9.2.7</t>
  </si>
  <si>
    <t>9.2.8</t>
  </si>
  <si>
    <t>9.2.9</t>
  </si>
  <si>
    <t>9.2.10</t>
  </si>
  <si>
    <t>9.2.11</t>
  </si>
  <si>
    <t>Nachweis sommerlicher Wärmeschutz mit einer freien Simulation</t>
  </si>
  <si>
    <t>Dreidimensionale Wärmebrücken</t>
  </si>
  <si>
    <t>Optimierung dreidimensionaler Wärmebrücken</t>
  </si>
  <si>
    <t>Hygrothermische Simulation</t>
  </si>
  <si>
    <t>wie vor, jedoch: Variantenberechnung und -auswertung auf Grundlage des vorliegenden Simulationsmodells</t>
  </si>
  <si>
    <t>Tageslichtsimulation</t>
  </si>
  <si>
    <t>Strömungssimulation CFD</t>
  </si>
  <si>
    <t>Zusätzliche Varianten zur Strömungssimulation CFD</t>
  </si>
  <si>
    <t>Bei mehreren getrennt zu bilanzierenden Maßnahmen – sonst hier ausblenden *</t>
  </si>
  <si>
    <t>Bei Bedarf die Leistung als Anlage zum Leistungsheft beschreiben – sonst hier ausblenden *</t>
  </si>
  <si>
    <t>§1, Ziff. 2.x</t>
  </si>
  <si>
    <t>Kurzbeschreibung (Maßnahme x)</t>
  </si>
  <si>
    <t>wie vor, jedoch für Maßnahme(n) 2.2, 2.x (siehe oben)</t>
  </si>
  <si>
    <t>Bieter (Name, Anschrift)</t>
  </si>
  <si>
    <t>Sämtliche Nebenkosten im Sinne von §14 HOAI werden mit Ausnahme der Fahrtkosten pauschal erstattet. Die Nebenkosten umfassen auch den Aufwand für die im Wege der elektronischen Datenverarbeitung erstellten und übermittelten Unterlagen, die Kosten für sämtliche Paus- und Plotarbeiten sowie den Mehraufwand beim Einsatz einer Austauschplattform.</t>
  </si>
  <si>
    <t>Ich/Wir biete(n) die Ausführung der beschriebenen Leistungen wie folgt an:</t>
  </si>
  <si>
    <t>Zu §7  -  1. Grund- und Besondere Leistungen</t>
  </si>
  <si>
    <t>Zu §7  -  2.1 Nebenkosten</t>
  </si>
  <si>
    <t>Zu § 8  -  1. Projektteam</t>
  </si>
  <si>
    <t>Das Projektteam besteht aus folgenden Mitarbeitern:</t>
  </si>
  <si>
    <r>
      <t xml:space="preserve">Die Nebenkostenpauschale beträgt </t>
    </r>
    <r>
      <rPr>
        <b/>
        <sz val="10"/>
        <rFont val="Arial"/>
        <family val="2"/>
      </rPr>
      <t>XX</t>
    </r>
    <r>
      <rPr>
        <sz val="10"/>
        <color rgb="FF000000"/>
        <rFont val="Arial"/>
        <family val="2"/>
        <charset val="1"/>
      </rPr>
      <t xml:space="preserve"> v.H. des Gesamtnettohonorars:</t>
    </r>
  </si>
  <si>
    <t>Projektleiter:</t>
  </si>
  <si>
    <t>Stellvertretender Projektleiter:</t>
  </si>
  <si>
    <t>Projektmitarbeiter:</t>
  </si>
  <si>
    <t>Zu § 9  -  1. Federführung Arbeitsgemeinschaft</t>
  </si>
  <si>
    <t>Federführung im Rahmen des Vertrages:</t>
  </si>
  <si>
    <t>(Name, Qualifikation, Berufserfahrung)</t>
  </si>
  <si>
    <t>Name, Büro (falls zutreffend)</t>
  </si>
  <si>
    <r>
      <t>d)</t>
    </r>
    <r>
      <rPr>
        <b/>
        <sz val="7"/>
        <color rgb="FF000000"/>
        <rFont val="Times New Roman"/>
        <family val="1"/>
      </rPr>
      <t xml:space="preserve">  </t>
    </r>
    <r>
      <rPr>
        <sz val="10"/>
        <color rgb="FF000000"/>
        <rFont val="Arial"/>
        <family val="2"/>
      </rPr>
      <t xml:space="preserve">Mitwirken beim Abstimmen der fachspezifischen Planungskonzepte der Objektplanung und der Fachplanungen </t>
    </r>
  </si>
  <si>
    <r>
      <t>e)</t>
    </r>
    <r>
      <rPr>
        <b/>
        <sz val="7"/>
        <color rgb="FF000000"/>
        <rFont val="Times New Roman"/>
        <family val="1"/>
      </rPr>
      <t xml:space="preserve">    </t>
    </r>
    <r>
      <rPr>
        <sz val="10"/>
        <color rgb="FF000000"/>
        <rFont val="Arial"/>
        <family val="2"/>
      </rPr>
      <t>Erstellen eines Gesamtkonzeptes in Abstimmung mit der Objektplanung und den Fachplanungen</t>
    </r>
  </si>
  <si>
    <r>
      <t>f)</t>
    </r>
    <r>
      <rPr>
        <b/>
        <sz val="7"/>
        <color rgb="FF000000"/>
        <rFont val="Times New Roman"/>
        <family val="1"/>
      </rPr>
      <t xml:space="preserve">  </t>
    </r>
    <r>
      <rPr>
        <sz val="10"/>
        <color rgb="FF000000"/>
        <rFont val="Arial"/>
        <family val="2"/>
      </rPr>
      <t>Erstellen von Rechenmodellen, Auflisten der wesentlichen Kennwerte als Arbeitsgrundlage für Objektplanung und Fachplanungen</t>
    </r>
  </si>
  <si>
    <t>9.4</t>
  </si>
  <si>
    <t>Innendämmung</t>
  </si>
  <si>
    <t>Summe 9.4 Innendämmung</t>
  </si>
  <si>
    <t>Beratungsleistung Innendämmung</t>
  </si>
  <si>
    <t>Baustellenbegleitung Innendämmung</t>
  </si>
  <si>
    <t>9.4.1</t>
  </si>
  <si>
    <t>9.4.2</t>
  </si>
  <si>
    <t>Erstellung einer Ökobilanz (LCA) nach QNG-Regeln mit Beratung zur Variantenbildung und Planungsoptimierung</t>
  </si>
  <si>
    <t>(Diese Leistung wird i.d.R. beauftragt wenn kein NH-Koordinator im Projekt beauftragt ist - Rücksprache mit HZ3 - Nachhaltigkeit)</t>
  </si>
  <si>
    <t>wie vor, jedoch für Maßnahme 2.2 (siehe oben)</t>
  </si>
  <si>
    <t>Summe Gesamt in € (netto)</t>
  </si>
  <si>
    <t>Summe aller Leistung in € (netto)</t>
  </si>
  <si>
    <t>Summe 9.1 – 9.3</t>
  </si>
  <si>
    <t>Bitte geben Sie ihre Bieterdaten, Angebotseinheitspreise und Teaminformationen an (siehe rosa Felder in blauer Schrift). Bitte senden Sie uns das Angebotsblatt als pdf. sowie bearbeitbar als xls. zurück.</t>
  </si>
  <si>
    <t>9.2.12</t>
  </si>
  <si>
    <t>Thermische Gebäudesimulation</t>
  </si>
  <si>
    <t>9.1.10</t>
  </si>
  <si>
    <t>Besprechungen</t>
  </si>
  <si>
    <t>10.</t>
  </si>
  <si>
    <t>10.1</t>
  </si>
  <si>
    <t xml:space="preserve">Teilnahme an Besprechungen zur intensiven Beratung </t>
  </si>
  <si>
    <t>Summe 10. Besprechungen</t>
  </si>
  <si>
    <t>Schulcampus Ludwigsfeld, 
80995 München
Stadtbezirk 24 - Feldmoching-Hasenbergl</t>
  </si>
  <si>
    <t>Neubau Grundschule (6 Zügige), Mensa, Sporthalle, Freisportflächen</t>
  </si>
  <si>
    <t>Nachfolgende besondere Leistungen können über gesamte Projektlaufzeit abgerufen werden.                        Die Entscheidung über Zertifizierung (LNB-QNG) und Förderung ist noch nicht final getroffen.</t>
  </si>
  <si>
    <t>Neubau Förderzentrum mit Schwerpunkt geistige Entwicklung (16 Klassen)</t>
  </si>
  <si>
    <t>siehe Leistungsheft_B_Bauakustik</t>
  </si>
  <si>
    <t>zu Vertrag Baufachliche Planung im Bereich Bauakustik und Raumakustik 
§ 8  -  1. Projektteam:</t>
  </si>
  <si>
    <t>Angebotssumme inkl. Nebenkosten in € (netto) ohne Mehrwersteuer</t>
  </si>
  <si>
    <r>
      <t xml:space="preserve">Nebenkosten (zu Vertrag § 7 Vergütung 3.1)
</t>
    </r>
    <r>
      <rPr>
        <sz val="11"/>
        <color rgb="FF000000"/>
        <rFont val="Calibri"/>
        <family val="2"/>
        <charset val="1"/>
      </rPr>
      <t>Sämtliche Nebenkosten im Sinne von §14 HOAI werden mit Ausnahme der Fahrtkosten pauschal erstattet. Die Nebenkosten umfassen auch den Aufwand für die im Wege der elektronischen Datenverarbeitung erstellten und übermittelten Unterlagen, die Kosten für sämtliche Paus- und Plotarbeiten sowie den Mehraufwand beim Einsatz einer Austauschplattform.
Die Nebenkostenpauschale beträgt</t>
    </r>
    <r>
      <rPr>
        <b/>
        <sz val="11"/>
        <rFont val="Arial"/>
        <family val="2"/>
      </rPr>
      <t xml:space="preserve"> XX</t>
    </r>
    <r>
      <rPr>
        <sz val="11"/>
        <color rgb="FF000000"/>
        <rFont val="Calibri"/>
        <family val="2"/>
        <charset val="1"/>
      </rPr>
      <t xml:space="preserve"> v.H. des Gesamtnettohonorars:
</t>
    </r>
  </si>
  <si>
    <t>Gesamtsumme Raumakustik in € (netto)</t>
  </si>
  <si>
    <t xml:space="preserve"> </t>
  </si>
  <si>
    <t>Stundenlohnarbeiten</t>
  </si>
  <si>
    <t>Grundleistungen für raumakustische Planung (LPH 1-7)</t>
  </si>
  <si>
    <t>Summe</t>
  </si>
  <si>
    <t>Zusammenstellung</t>
  </si>
  <si>
    <t>Summe 3.1 – 3.3:
Stundenlohnarbeiten</t>
  </si>
  <si>
    <t>(zu Vertrag § 7 Vergütung 2.3)</t>
  </si>
  <si>
    <t>h</t>
  </si>
  <si>
    <t>Stundensatz Für technische Zeichnungen, CAD Bearbeitung oder sonstige technische oder wirtschaftliche Aufgaben, die keine Ausbildung / Zulassung als Ingenieur (oder andere akademische Grade) voraussetzen</t>
  </si>
  <si>
    <t>2.3</t>
  </si>
  <si>
    <t>(zu Vertrag § 7 Vergütung 2.2)</t>
  </si>
  <si>
    <t>Stundensatz für ingenieurtechnische oder wirtschaftliche Leistungen, sofern sie nicht unter Ziff. 3.1 oder 3.3 fallen</t>
  </si>
  <si>
    <t>(zu Vertrag § 7 Vergütung 2.1)</t>
  </si>
  <si>
    <t>Stundensatz für Leistungen, die ausschließlich von der*dem Büroinhaber*in/ Geschäftsführer*in erfüllt werden können</t>
  </si>
  <si>
    <t>Gesamtbetrag in   € (netto)</t>
  </si>
  <si>
    <t>Einheitspreis in € (netto)</t>
  </si>
  <si>
    <t>Leistungen</t>
  </si>
  <si>
    <t>Pos.</t>
  </si>
  <si>
    <t>Die in der nachfolgenden Tabelle angegebenen Stunden dienen nur dem Zweck der Angebotswertung, es besteht kein Anspruch auf Abruf von Stundenhonorarleistungen, weder in diesen noch in anderen Mengen.</t>
  </si>
  <si>
    <t>Summe 2.1:
Besprechungen</t>
  </si>
  <si>
    <r>
      <t>Teilnahme an Besprechungen</t>
    </r>
    <r>
      <rPr>
        <sz val="11"/>
        <color rgb="FFFF0000"/>
        <rFont val="Arial"/>
        <family val="2"/>
      </rPr>
      <t xml:space="preserve"> </t>
    </r>
    <r>
      <rPr>
        <sz val="11"/>
        <color rgb="FF000000"/>
        <rFont val="Calibri"/>
        <family val="2"/>
        <charset val="1"/>
      </rPr>
      <t>zur intensiven Beratung der Objektplanung und der Fachplanungen hinsichtlich raumakustischer Zusammenhänge.
Mitwirkung beim Abstimmen der fachspezifischen Planungkonzepte der Objektplanung und der Fachplanungen.</t>
    </r>
  </si>
  <si>
    <t>Summe 1.2.1 - 1.2.3
Besondere Leistungen</t>
  </si>
  <si>
    <r>
      <t xml:space="preserve">Raumakustische Simulation für die Versammlungsstätte
</t>
    </r>
    <r>
      <rPr>
        <sz val="11"/>
        <color rgb="FF000000"/>
        <rFont val="Calibri"/>
        <family val="2"/>
        <charset val="1"/>
      </rPr>
      <t xml:space="preserve">Auf Basis eines 3D-Modells ist eine raumakustische Simulation durchzuführen. Hierbei soll die Akustik des Raumes in einer Veranstaltungssituation überprüft werden. Folgende Leistungen sind anzubieten:
- Erstellung eines 3D_Modells zur Durchfüphrung der Simulation mit Abblidung von raumakustisch zonierenden Maßnahmen
- Vordimensionierung raumakustischer Maßnahmen: Absorbierende Flächen, zonierende Maßnahmen
- Durchführung einer raumakustischen Simulation nach dem Ray-Tracing-Verfahren
- Simulation der Nachhallzeit unter Berücksichtigung mehrerer Positionen im Raum
- Simulation und Abbildung von Schallausbreitung und Schallpegelverteilung im Raum
</t>
    </r>
  </si>
  <si>
    <t xml:space="preserve">Bewertung der Messregebnisse nach den aufgestellten raumakustischen Anforderung und Zusammenfassung in schriftlicher Berichtsform.
</t>
  </si>
  <si>
    <t>1.2.2.4</t>
  </si>
  <si>
    <t>Stck</t>
  </si>
  <si>
    <t xml:space="preserve">Messung in Räumen, Raumvolumen über 500m³ 
</t>
  </si>
  <si>
    <t>1.2.2.3</t>
  </si>
  <si>
    <t xml:space="preserve">Messung in Räumen, Raumvolumen unter 500m³ </t>
  </si>
  <si>
    <t>1.2.2.2</t>
  </si>
  <si>
    <t>Grundpauschale pro Messtag, inkl. Anfahrtskosten</t>
  </si>
  <si>
    <t>1.2.2.1</t>
  </si>
  <si>
    <r>
      <rPr>
        <b/>
        <sz val="11"/>
        <color theme="1"/>
        <rFont val="Arial"/>
        <family val="2"/>
      </rPr>
      <t>Leistungen für akustische Messungen</t>
    </r>
    <r>
      <rPr>
        <sz val="11"/>
        <color rgb="FF000000"/>
        <rFont val="Calibri"/>
        <family val="2"/>
        <charset val="1"/>
      </rPr>
      <t xml:space="preserve">
- Durchführung von Messungen nach Umsetzung der
  raumakustischen Maßnahmen zur Ermittlung des Erreichens
  der raumakustischen Ziele. 
- Für Räume, Bauteile und Anlagen entsprechend des
  Absatzes  „Das Bauvorhaben besteht aus folgenden
  Innenräumen“ in den Vorbemerkungen.
</t>
    </r>
  </si>
  <si>
    <r>
      <t xml:space="preserve">
Mitwirken bei der Baustellenkontrolle</t>
    </r>
    <r>
      <rPr>
        <sz val="11"/>
        <color rgb="FF000000"/>
        <rFont val="Calibri"/>
        <family val="2"/>
        <charset val="1"/>
      </rPr>
      <t xml:space="preserve">
Ortstermine im Zuge der Bauausführung zur Unterstützung der Bauleitung hinsichtlich Raumakustik.
In diesem Honorar ist neben dem Zeitaufwand für die Durchführung des Ortstermins sowie den Fahrtkosten auch ein Protokoll zu den beim Ortstermin gemachten Feststellungen inkl. Fotodokumentation enthalten.</t>
    </r>
  </si>
  <si>
    <t>Summe 1.1.1 - 1.1.5:
Grundleistungen für raumakustische Planung
(LPH 1-7)</t>
  </si>
  <si>
    <r>
      <rPr>
        <b/>
        <sz val="11"/>
        <color theme="1"/>
        <rFont val="Arial"/>
        <family val="2"/>
      </rPr>
      <t>Mitwirken bei der Vorbereitung der Vergabe (LPH 6) und Mitwirkung bei er Vergabe (LPH 7) (bei Neubau):</t>
    </r>
    <r>
      <rPr>
        <sz val="11"/>
        <color rgb="FF000000"/>
        <rFont val="Calibri"/>
        <family val="2"/>
        <charset val="1"/>
      </rPr>
      <t xml:space="preserve">
- Beiträge zu Ausschreibungsunterlagen
- Mitwirken beim Prüfen und Bewerten der Angebote auf
  Erfüllung der Anforderungen</t>
    </r>
  </si>
  <si>
    <t>1.1.5</t>
  </si>
  <si>
    <r>
      <rPr>
        <b/>
        <sz val="11"/>
        <color theme="1"/>
        <rFont val="Arial"/>
        <family val="2"/>
      </rPr>
      <t>Mitwirken bei der Ausführungsplanung (LPH5) (bei Neubau):</t>
    </r>
    <r>
      <rPr>
        <sz val="11"/>
        <color rgb="FF000000"/>
        <rFont val="Calibri"/>
        <family val="2"/>
        <charset val="1"/>
      </rPr>
      <t xml:space="preserve">
Fachtechnische Prüfung der Ausführungs-, Detail und Konstruktionszeichnungen bzw. Werkstattzeichnungen in der Ausführungsphase.</t>
    </r>
  </si>
  <si>
    <t>1.1.4</t>
  </si>
  <si>
    <r>
      <rPr>
        <b/>
        <sz val="11"/>
        <color theme="1"/>
        <rFont val="Arial"/>
        <family val="2"/>
      </rPr>
      <t>Mitwirkung bei der Entwurfsplanung (LPH 3) (bei Neubau):</t>
    </r>
    <r>
      <rPr>
        <sz val="11"/>
        <color rgb="FF000000"/>
        <rFont val="Calibri"/>
        <family val="2"/>
        <charset val="1"/>
      </rPr>
      <t xml:space="preserve">
- Erarbeiten des raumakustischen Entwurfs einschließlich Aufstellen der Nachweise auf Grundlage des Planungskonzeptes. 
- Fortschreiben der Rechenmodelle und der wesentlichen Kennwerte für die Gebäude 
- Bemessen der Bauteile des Gebäudes 
- Erarbeiten von Übersichtsplänen und des Erläuterungsberichtes mit Vorgaben, Grundlagen und Auslegungsdaten.</t>
    </r>
  </si>
  <si>
    <t>1.1.3</t>
  </si>
  <si>
    <r>
      <rPr>
        <b/>
        <sz val="11"/>
        <color theme="1"/>
        <rFont val="Arial"/>
        <family val="2"/>
      </rPr>
      <t>Mitwirkung bei der Vorplanung (LPH 2) (bei Neubau):</t>
    </r>
    <r>
      <rPr>
        <sz val="11"/>
        <color rgb="FF000000"/>
        <rFont val="Calibri"/>
        <family val="2"/>
        <charset val="1"/>
      </rPr>
      <t xml:space="preserve">
- Analyse der Grundlagen
- Erarbeiten des raumakustischen Planungskonzeptes
- Festlegung der raumakustischen Anforderungen, z.B.
  Nachhallzeiten von einzelnen Räumen, Schallverteilung,
  raumakustische Beurteilung von Raumgeometrien. 
- Ermitteln des Umfangs von schallabsorbierenden Maßnahmen, 
- Beratung der Architekten bei den zur Ausführung
  vorgesehenen raumakustischen Maßnahmen. 
- Erstellen von Rechenmodellen, Auflisten der wesentlichen
  Kennwerte als Arbeitsgrundlage für Objektplanung und Fachplanung.</t>
    </r>
  </si>
  <si>
    <r>
      <t xml:space="preserve">Grundlagenermittlung (LPH 1)
</t>
    </r>
    <r>
      <rPr>
        <sz val="11"/>
        <color rgb="FF000000"/>
        <rFont val="Calibri"/>
        <family val="2"/>
        <charset val="1"/>
      </rPr>
      <t xml:space="preserve">- Klären der Aufgeabenstellung
- Festlegen der Grundlagen , Vorgaben und Ziele
</t>
    </r>
  </si>
  <si>
    <t xml:space="preserve">Grundleistungen für raumakustische Planung (LPH 1-7)
</t>
  </si>
  <si>
    <t>Gesamtbetrag in € (netto)</t>
  </si>
  <si>
    <t xml:space="preserve">Die Anzahl der Stundenlohnarbeiten in Abschnitt 4 sind für die Angebotsermittlung geschätzt. Die Vergütung der Stundenlohnarbeiten erfolgt nach tatsächlichem Aufwand und mit Leistungsnachweis. </t>
  </si>
  <si>
    <t>In einem zweiten Schritt werden in Zusammenarbeit mit dem Bauherrn, dem Baureferat sowie den Architekten und Fachplanern bauliche Maßnahmen erarbeitet, um die verbindlichen raumakustischen Anforderungen zu erfüllen. Dies erfolgt mit dem Ziel, die Geräuschentwicklung in den Räumen zu reduzieren, eine sehr gute Sprachverständlichkeit zu ermöglichen und so eine akustisch-ergonomisch nachhaltige Arbeits- sowie Lern- und Lehrumgebung zu erreichen.</t>
  </si>
  <si>
    <t>Hierzu sollen die Ergebnisse anhand der aktuell gültigen Normen und Regelwerke, der Vorgaben der Landeshauptstadt München zum Lernhauskonzept sowie der Vorgabe der Unfallkasse München bewertet werden.</t>
  </si>
  <si>
    <t xml:space="preserve">
Von diesen Innenräumen sollen Räume exemplarisch raumakustisch beurteilt sowie Maßnahmen zur Verbesserung der raumakustischen Situation erarbeitet werden.</t>
  </si>
  <si>
    <t xml:space="preserve">
</t>
  </si>
  <si>
    <t>`- Lernhäuser, Klassenräume, Forum
- Inklusionsräume, Gruppenräume, Differenzierungsräume
- Raum für Ganztätige Betreuung
- Lehrerzimmer und Teamräume
- Garderoben4
- Verwaltungsräume, Büros
- Fachlehrsäle
- Musiklehrsaal
- Bibliothek
- Mehrzweckraum
- Mensa und Pausenhalle (als Versammlungsstätte)
- Flure, Treppenräume, Nebenräume
- Versorgungsküche
- 3-fach Sporthalle
- Dienstwohnung</t>
  </si>
  <si>
    <t>Das Bauvorhaben besteht aus folgenden Innenräumen:</t>
  </si>
  <si>
    <t xml:space="preserve">Gefordert sind raumakustische Beratungsleistungen zur Einhaltung der DIN 18041 „Hörsamkeit in kleinen bis mittelgroßen Räumen“ unter Berücksichtigung der Raumgeometrie und der Raumnutzung. </t>
  </si>
  <si>
    <t xml:space="preserve">Die Raumakustik fasst alle Leistungen zusammen, die notwendig sind, in Innenräumen für eine gute Verständlichkeit  und gute Übertragungsqualitäten von Schallquellen zum Auditorium zu sorgen, bzw. eine ausreichende Lärmdämpfung zu gewährleisten. </t>
  </si>
  <si>
    <r>
      <t>In Anlage 3c „Leistungsheft C Raumakustik“ zum Vertrag Baufachliche</t>
    </r>
    <r>
      <rPr>
        <sz val="11"/>
        <rFont val="Arial"/>
        <family val="2"/>
      </rPr>
      <t xml:space="preserve"> Beratung/ Planung </t>
    </r>
    <r>
      <rPr>
        <sz val="11"/>
        <color rgb="FF000000"/>
        <rFont val="Arial"/>
        <family val="2"/>
      </rPr>
      <t>sind die spezifischen Leistungspflichten der jeweiligen Leistungsphasen i.S.v. § 3 des Vertrages konkretisiert.</t>
    </r>
  </si>
  <si>
    <t>Vorbemerkungen</t>
  </si>
  <si>
    <t>Bieter (Name, Anschrift):</t>
  </si>
  <si>
    <t>2. Stundenlohnarbeiten</t>
  </si>
  <si>
    <t>2. Besprechnungen</t>
  </si>
  <si>
    <t>1.2 Besondere Leistungen</t>
  </si>
  <si>
    <t>1.1 Grundleistungen für raumakustische Planung (LPH 1-7)</t>
  </si>
  <si>
    <t>Seite</t>
  </si>
  <si>
    <t>Inhaltsverzeichnis</t>
  </si>
  <si>
    <t>Maßnahme: 
Neubau Schulcampus Ludwigsfeld bestehend aus Grundschule (6 Zügige) mit Mensa, Sporthalle, Freisportflächen
und Förderzentrum mit Schwerpunkt geistige Entwicklung (16 Klassen)</t>
  </si>
  <si>
    <t>Objekt mit Anschrift: 
Schulcampus Ludwigsfeld, 80995 München
Stadtbezirk 24 - Feldmoching-Hasenbergl</t>
  </si>
  <si>
    <t xml:space="preserve">zum Vertrag Baufachliche Planung im Bereich Bauakustik und Raumakustik </t>
  </si>
  <si>
    <t>Raumakustik</t>
  </si>
  <si>
    <t>Bitte geben Sie ihre Bieterdaten, Angebotseinheitspreise und Teaminformationen an (siehe rosa Felder in blauer Schrift). 
Bitte senden Sie uns das Leistungsheft als pdf. sowie bearbeitbar als xls. zurück.</t>
  </si>
  <si>
    <r>
      <rPr>
        <sz val="16"/>
        <color theme="1"/>
        <rFont val="Arial"/>
        <family val="2"/>
      </rPr>
      <t xml:space="preserve">LEISTUNGSHEFT (und ANGEBOTSBLATT) </t>
    </r>
    <r>
      <rPr>
        <sz val="16"/>
        <rFont val="Arial"/>
        <family val="2"/>
      </rPr>
      <t>C</t>
    </r>
  </si>
  <si>
    <t>Gesamtsumme Bauakustik in € (netto)</t>
  </si>
  <si>
    <t>Schallimmissionsschutz</t>
  </si>
  <si>
    <t xml:space="preserve">2. </t>
  </si>
  <si>
    <t>Besondere Leistungen Objektüberwachung und Dokumentation (LPH 8)</t>
  </si>
  <si>
    <t>Grundleistungen für bauakustische Planung (LPH 1-7)</t>
  </si>
  <si>
    <t>Summe 4.1 – 4.3:
Stundenlohnarbeiten</t>
  </si>
  <si>
    <t>4.3</t>
  </si>
  <si>
    <t>Stundensatz für ingenieurtechnische oder wirtschaftliche Leistungen, sofern sie nicht unter Ziff. 4.1 oder 4.3 fallen</t>
  </si>
  <si>
    <t>Summe 3.:
Besprechungen</t>
  </si>
  <si>
    <r>
      <t>Teilnahme an Besprechungen</t>
    </r>
    <r>
      <rPr>
        <sz val="11"/>
        <color rgb="FFFF0000"/>
        <rFont val="Arial"/>
        <family val="2"/>
      </rPr>
      <t xml:space="preserve"> </t>
    </r>
    <r>
      <rPr>
        <sz val="11"/>
        <color rgb="FF000000"/>
        <rFont val="Calibri"/>
        <family val="2"/>
        <charset val="1"/>
      </rPr>
      <t>zur intensiven Beratung der Objektplanung und der Fachplanungen hinsichtlich bauakustischer Zusammenhänge.
Mitwirkung beim Abstimmen der fachspezifischen Planungkonzepte der Objektplanung und der Fachplanungen.</t>
    </r>
  </si>
  <si>
    <t>Summe 2.:
Schallimmissionsschutz</t>
  </si>
  <si>
    <t>Unter Berücksichtigung des geplanten Betriebs des Gebäudes sowie der Freiflächen und insbesondere der haus- und betriebstechnischen Anlagen ist eine Untersuchung der schallimmissionstechnischen Verträglichkeit mit der umliegenden Bebauung durchzuführen. Durchführen einer dreidimensionalen Schallausbreitungsberechnung unter Berücksichtigung sämtlicher relevanter Schallquellen und der tatsächlich vorhandenen Gegebenheiten, wie Höhenentwicklung, Abschirmverhältnisse von Gebäuden. Zusammenfassen der Ergebnisse in einem prüffähigen Gutachten.</t>
  </si>
  <si>
    <t>Summe 1.2.1 - 1.2.2:
Besondere Leistungen Objektüberwachung und Dokumentation (LPH 8)</t>
  </si>
  <si>
    <t>Messung gebäudetechnischer Anlagen</t>
  </si>
  <si>
    <t>1.2.2.5</t>
  </si>
  <si>
    <t>Installations-Schallpegelmessungen von Wasserinstallationen</t>
  </si>
  <si>
    <t>Luftschallmessung eines Außenbauteils</t>
  </si>
  <si>
    <t>Luft- oder Trittschallmessung im Gebäude</t>
  </si>
  <si>
    <t>Anfahrtskosten inkl. Messgerätekosten pro Messtag
und Erstellung eines Prüfberichts</t>
  </si>
  <si>
    <r>
      <t xml:space="preserve">Messtechnisches Überprüfen der Qualität der Bauausführungund von Bauteilen oder Raumeigenschaften 
</t>
    </r>
    <r>
      <rPr>
        <sz val="11"/>
        <color rgb="FF000000"/>
        <rFont val="Calibri"/>
        <family val="2"/>
        <charset val="1"/>
      </rPr>
      <t>Zur Erfassung der schalltechnischen Eigenschaften der Bauteile sind bauakustische Güteprüfungen durch eine vom VMPA anerkannte Schallschutzprüfstelle durchzuführen.
Es sind folgende Leistungen zu erbringen:
Abstimmung des Messprogramms mit dem Auftraggeber
Durchführung von schalltechnischen Messungen zum Nachweis der Güte der Ausführung gemäß DIN 4109 „Schallschutz im Hochbau“:
• Luftschalldämmungs-Messungen von Trennwänden und –decken nach DIN EN ISO 16283-1
• Luftschalldämmungs-Messungen von Fenstern und Fassaden nach DIN EN ISO 16283-3
• Trittschalldämmungs-Messungen von Trenndecken und Treppen DIN EN ISO 16283-2
• Installations-Schallpegelmessungen von Wasser-installationen nach DIN EN ISO 10052
• Schallpegelmessungen von gebäudetechnischen Anlagen nach DIN EN ISO 10052
Auswertung der Messungen und Bewertung nach den aktuell gültigen Normen und Regelwerken
Erstellung eines Prüfberichts
Die Durchführung der Messungen ist zu folgenden Honoraren anzubieten:</t>
    </r>
    <r>
      <rPr>
        <b/>
        <sz val="11"/>
        <color theme="1"/>
        <rFont val="Arial"/>
        <family val="2"/>
      </rPr>
      <t xml:space="preserve">
</t>
    </r>
  </si>
  <si>
    <r>
      <t xml:space="preserve">
Mitwirken bei der Baustellenkontrolle</t>
    </r>
    <r>
      <rPr>
        <sz val="11"/>
        <color rgb="FF000000"/>
        <rFont val="Calibri"/>
        <family val="2"/>
        <charset val="1"/>
      </rPr>
      <t xml:space="preserve">
Ortstermine im Zuge der Bauausführung zur Unterstützung der Bauleitung hinsichtlich Bauakustik.
In diesem Honorar ist neben dem Zeitaufwand für die Durchführung des Ortstermins sowie den Fahrtkosten auch ein Protokoll zu den beim Ortstermin gemachten Feststellungen inkl. Fotodokumentation enthalten.</t>
    </r>
  </si>
  <si>
    <t>Summe 1.1.1 - 1.1.7:
Grundleistungen für bauakustische Planung (LPH 1-7)</t>
  </si>
  <si>
    <r>
      <t xml:space="preserve">Mitwirkung bei der Vergabe (LPH 7)
</t>
    </r>
    <r>
      <rPr>
        <sz val="11"/>
        <color rgb="FF000000"/>
        <rFont val="Calibri"/>
        <family val="2"/>
        <charset val="1"/>
      </rPr>
      <t>Mitwirkung beim Prüfen und Bewerten der Angebote auf Erfüllung der Anforderungen (Gleichwertigkeit der Planung) hin­sichtlich bauakustischer Vorgaben.</t>
    </r>
  </si>
  <si>
    <t>1.1.7</t>
  </si>
  <si>
    <r>
      <rPr>
        <b/>
        <sz val="11"/>
        <color theme="1"/>
        <rFont val="Arial"/>
        <family val="2"/>
      </rPr>
      <t>Mitwirkung bei der Vorbereitung der Vergabe (LPH 6)</t>
    </r>
    <r>
      <rPr>
        <sz val="11"/>
        <color rgb="FF000000"/>
        <rFont val="Calibri"/>
        <family val="2"/>
        <charset val="1"/>
      </rPr>
      <t xml:space="preserve">
Beiträge zu Ausschreibungsunterlagen</t>
    </r>
  </si>
  <si>
    <t>1.1.6</t>
  </si>
  <si>
    <r>
      <t xml:space="preserve">Mitwirkung bei der Ausführungsplanung (LPH 5)
</t>
    </r>
    <r>
      <rPr>
        <sz val="11"/>
        <color rgb="FF000000"/>
        <rFont val="Calibri"/>
        <family val="2"/>
        <charset val="1"/>
      </rPr>
      <t>- Durcharbeiten der Ergebnisse der Leistungsphasen 3 und 4 unter Beachtung
  der durch die Objektplanung integrierten Fachplanungen
- Mitwirken bei der Ausführungsplanung durch ergänzende
  Angaben für die Objektplanung und Fachplanungen</t>
    </r>
  </si>
  <si>
    <r>
      <t xml:space="preserve">Mitwirkung bei der Genehmigungsplanung (LPH 4)
</t>
    </r>
    <r>
      <rPr>
        <sz val="11"/>
        <color rgb="FF000000"/>
        <rFont val="Calibri"/>
        <family val="2"/>
        <charset val="1"/>
      </rPr>
      <t>- Mitwirken beim Aufstellen der Genehmigungsplanung und bei
  Vorgesprächen mit Behörden
- Aufstellen der förmlichen Nachweise
- Vervollständigen und Anpassen der Unterlagen</t>
    </r>
  </si>
  <si>
    <r>
      <t xml:space="preserve">Mitwirkung bei der Entwurfsplanung (LPH 3)
</t>
    </r>
    <r>
      <rPr>
        <sz val="11"/>
        <color rgb="FF000000"/>
        <rFont val="Calibri"/>
        <family val="2"/>
        <charset val="1"/>
      </rPr>
      <t>- Fortschreiben der Rechenmodelle und der wesentlichen Kennwerte für das
  Gebäude
- Mitwirken beim Fortschreiben der Planungskonzepte der Objektplanung und
  Fachplanungen hinsichtlich bauakustischer Zusammenhänge bis zum
  vollständigen Entwurf
- Bemessen der Bauteile folgendes Gebäudes
- Erarbeiten von Übersichtsplänen und des Erläuterungsberichtes mit 
  Vorgaben und Auslegungsdaten</t>
    </r>
  </si>
  <si>
    <r>
      <t xml:space="preserve">Mitwirkung bei der Vorplanung (LPH 2)
</t>
    </r>
    <r>
      <rPr>
        <sz val="11"/>
        <color rgb="FF000000"/>
        <rFont val="Calibri"/>
        <family val="2"/>
        <charset val="1"/>
      </rPr>
      <t>- Analyse der Grundlagen
- Klären der wesentlichen Zusammenhänge von Gebäuden und technischen
  Anlagen einschließlich Betrachtung von Alternativen
- Vordimensionierung der relevanten Bauteile folgender Gebäude
- Mitwirken beim Abstimmen der fachspezifischen Planungskonzepte der
  Objektplanung und der Fachplanungen
- Erstellen eines Gesamtkonzeptes in Abstimmung mit der
  Objektplanung und den Fachplanungen
- Erstellen von Rechenmodellen und Auflisten der wesentlichen
  Kennwerte als Arbeitsgrundlage für Objektplanung und Fachplanungen</t>
    </r>
  </si>
  <si>
    <t>Leistungen für bauakustische Planung und Überwachung</t>
  </si>
  <si>
    <t xml:space="preserve">Die Anzahl der Stundenlohnarbeiten in Abschnitt 4. sind für die Angebotsermittlung geschätzt. Die Vergütung der Stundenlohnarbeiten erfolgt nach tatsächlichem Aufwand und mit Leistungsnachweis. </t>
  </si>
  <si>
    <t>- DIN 4109, DIN 4109 
- DIN EN ISO 16283-1, -2, -3
- DIN EN ISO 10052</t>
  </si>
  <si>
    <t>Der Auftragnehmer hat insbesondere folgende technische und sonstige Vorschriften zu beachten:</t>
  </si>
  <si>
    <t>Darüber hinausgehende erforderliche Leistungen sind mit dem Bauherrn und den Projektbeteiligten abzustimmen und hinsichtlich Leistungsumfang und etwaiger Nachbeauftragung zu konkretisieren. Die Leistungen der Leistungsphasen 8 und 9 sind gemäß HOAI, Anl. 1, Pkt. 1.2.2 Besondere Leistungen.
Die Anzahl der Stundenlohnarbeiten in Abschnitt 4. sind für die Angebotsermittlung geschätzt. Die Vergütung der Stundenlohnarbeiten erfolgt nach tatsächlichem Aufwand und mit Leistungsnachweis.</t>
  </si>
  <si>
    <t>Im Zuge der Genehmigung: Nachweis des Schallschutzes im Inneren des Gebäudes</t>
  </si>
  <si>
    <t>Ausarbeitung von Regelkonstruktionen:
  •   für trennende und flankierende Bauteile wie z. B. Decken, Wände, Türen, Fassaden, mobile Trennwände zur
      Erzielung der erforderlichen Luftschalldämmung zwischen Räumen 
  •   für Decken, Deckenauflagen und flankierende Bauteile zur Erzielung der erforderlichen Trittschalldämmung in
      schutzbedürftigen Räumen</t>
  </si>
  <si>
    <t xml:space="preserve">Festlegung der Anforderungen an einzelne Baukonstruktionen:
  •   Schalldämm-Maß und Norm-Trittschallpegel der trennenden und flankierenden Bauteile 
  •   bauliche Voraussetzungen zur Einhaltung der Anforderungen an die gebäudetechnischen Anlagen (raumluft- und
      heizungstechnische Anlagen, Wasserinstallationen, Aufzüge, etc.) 
  •   Schalldämm-Maß der Außenbauteile von schutzbedürftigen Räumen wie z.B. Fassade, Außenwand, Fenster,
      Dach, Rollladenkästen, Überströmelemente etc. </t>
  </si>
  <si>
    <t xml:space="preserve">Festlegung der Anforderungen an den Schallschutz:
  •   Luft- und Trittschallschutz zwischen den einzelnen Räumen unter Berücksichtigung der einschlägigen DIN-
      Normen und VDI-Richtlinien sowie des Raumkonzeptes 
  •   zulässige Schalldruckpegel durch gebäudetechnische Anlagen im Inneren der Gebäude (Lüftung,
      Wasserinstallationen, Aufzug, etc.) </t>
  </si>
  <si>
    <t>Das Leistungsbild umfasst sämtliche Grundleistungen im Leistungsbild Bauphysik nach HOAI 2013, Anlage 1, 1.2.2. Die bauakustischen Leistungen umfassen insbesondere die Bearbeitung folgender Schwerpunktthemen:</t>
  </si>
  <si>
    <t xml:space="preserve">In der Anlage „Leistungsheft B Bauakustik“ zum Vertrag Baufachliche Beratung/ Planung sind die spezifischen Leistungspflichten der jeweiligen Leistungsphasen i.S.v. § 3 des Vertrages konkretisiert. 
Zu sämtlichen Leistungen sind die Berechnungs- und Planungsansätze im Rahmen von Planungsbesprechungen mit den Architekten und Ingenieuren abzustimmen. Zu Zwischenpräsentationen der bauakustischen Leistungen beim Bauherrn besteht Teilnahmepflicht. </t>
  </si>
  <si>
    <t>4. Stundenlohnarbeiten</t>
  </si>
  <si>
    <t>4</t>
  </si>
  <si>
    <t>3. Besprechungen</t>
  </si>
  <si>
    <t>2. Schallimmissionsschutz</t>
  </si>
  <si>
    <t>1.2 Besondere Leistungen Objektüberwachung und Dokumentation (LPH 8)</t>
  </si>
  <si>
    <t>1.1 Grundleistungen für bauakustische Planung und Überwachung (LPH 1-7)</t>
  </si>
  <si>
    <t xml:space="preserve">
zum Vertrag Baufachliche Planung im Bereich Bauakustik und Raumakustik </t>
  </si>
  <si>
    <t>Bauakustik</t>
  </si>
  <si>
    <t>LEISTUNGSHEFT (und ANGEBOTSBLATT) B</t>
  </si>
  <si>
    <t>Vergabnummer BauR H-40068-2026</t>
  </si>
  <si>
    <t xml:space="preserve">ANGEBOTSBLATT ZUM VERTRAG FACHPLANUNGSLEISTUNG 
THERMISCHE BAUPHYSIK: 
Wärmeschutz und Energiebilanzierung
Vergabnummer BauR H-40068-2026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</si>
</sst>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quot; €&quot;_-;\-* #,##0.00&quot; €&quot;_-;_-* \-??&quot; €&quot;_-;_-@_-"/>
    <numFmt numFmtId="165" formatCode="0.00\ %"/>
  </numFmts>
  <fonts count="65" x14ac:knownFonts="1">
    <font>
      <sz val="11"/>
      <color rgb="FF000000"/>
      <name val="Calibri"/>
      <family val="2"/>
      <charset val="1"/>
    </font>
    <font>
      <sz val="11"/>
      <color theme="1"/>
      <name val="Arial"/>
      <family val="2"/>
    </font>
    <font>
      <b/>
      <sz val="11"/>
      <color rgb="FF000000"/>
      <name val="Arial"/>
      <family val="2"/>
      <charset val="1"/>
    </font>
    <font>
      <b/>
      <u/>
      <sz val="12"/>
      <name val="Arial"/>
      <family val="2"/>
      <charset val="1"/>
    </font>
    <font>
      <sz val="11"/>
      <color rgb="FF000000"/>
      <name val="Arial"/>
      <family val="2"/>
      <charset val="1"/>
    </font>
    <font>
      <i/>
      <sz val="11"/>
      <color rgb="FF000000"/>
      <name val="Arial"/>
      <family val="2"/>
      <charset val="1"/>
    </font>
    <font>
      <b/>
      <sz val="14"/>
      <color rgb="FF000000"/>
      <name val="Arial"/>
      <family val="2"/>
      <charset val="1"/>
    </font>
    <font>
      <sz val="10"/>
      <color rgb="FF000000"/>
      <name val="Arial"/>
      <family val="2"/>
      <charset val="1"/>
    </font>
    <font>
      <b/>
      <sz val="10"/>
      <color rgb="FF000000"/>
      <name val="Arial"/>
      <family val="2"/>
      <charset val="1"/>
    </font>
    <font>
      <b/>
      <u/>
      <sz val="10"/>
      <name val="Arial"/>
      <family val="2"/>
      <charset val="1"/>
    </font>
    <font>
      <b/>
      <sz val="11"/>
      <name val="Arial"/>
      <family val="2"/>
      <charset val="1"/>
    </font>
    <font>
      <sz val="10"/>
      <name val="Arial"/>
      <family val="2"/>
      <charset val="1"/>
    </font>
    <font>
      <sz val="10"/>
      <color rgb="FF000000"/>
      <name val="Calibri"/>
      <family val="2"/>
      <charset val="1"/>
    </font>
    <font>
      <sz val="9"/>
      <color rgb="FF000000"/>
      <name val="Arial"/>
      <family val="2"/>
      <charset val="1"/>
    </font>
    <font>
      <b/>
      <sz val="11"/>
      <color rgb="FF000000"/>
      <name val="Arial"/>
      <family val="2"/>
    </font>
    <font>
      <sz val="10"/>
      <color rgb="FF000000"/>
      <name val="Arial"/>
      <family val="2"/>
    </font>
    <font>
      <b/>
      <sz val="10"/>
      <color rgb="FF000000"/>
      <name val="Arial"/>
      <family val="2"/>
    </font>
    <font>
      <sz val="9"/>
      <color rgb="FF000000"/>
      <name val="Arial"/>
      <family val="2"/>
    </font>
    <font>
      <sz val="10"/>
      <color rgb="FFCD1719"/>
      <name val="Arial"/>
      <family val="2"/>
      <charset val="1"/>
    </font>
    <font>
      <sz val="11"/>
      <color rgb="FF000000"/>
      <name val="Calibri"/>
      <family val="2"/>
      <charset val="1"/>
    </font>
    <font>
      <b/>
      <sz val="7"/>
      <color rgb="FF000000"/>
      <name val="Times New Roman"/>
      <family val="1"/>
    </font>
    <font>
      <sz val="10"/>
      <color rgb="FFFF0000"/>
      <name val="Arial"/>
      <family val="2"/>
    </font>
    <font>
      <i/>
      <sz val="10"/>
      <color rgb="FF000000"/>
      <name val="Arial"/>
      <family val="2"/>
    </font>
    <font>
      <sz val="10"/>
      <name val="Arial"/>
      <family val="2"/>
    </font>
    <font>
      <sz val="11"/>
      <name val="Arial"/>
      <family val="2"/>
      <charset val="1"/>
    </font>
    <font>
      <b/>
      <sz val="10"/>
      <name val="Arial"/>
      <family val="2"/>
    </font>
    <font>
      <sz val="11"/>
      <name val="Calibri"/>
      <family val="2"/>
      <charset val="1"/>
    </font>
    <font>
      <sz val="10"/>
      <color rgb="FFFF0000"/>
      <name val="Arial"/>
      <family val="2"/>
      <charset val="1"/>
    </font>
    <font>
      <sz val="8"/>
      <name val="Calibri"/>
      <family val="2"/>
      <charset val="1"/>
    </font>
    <font>
      <sz val="10"/>
      <color theme="4"/>
      <name val="Arial"/>
      <family val="2"/>
    </font>
    <font>
      <sz val="11"/>
      <color theme="4"/>
      <name val="Calibri"/>
      <family val="2"/>
      <charset val="1"/>
    </font>
    <font>
      <b/>
      <sz val="10"/>
      <color theme="4"/>
      <name val="Arial"/>
      <family val="2"/>
    </font>
    <font>
      <sz val="10"/>
      <color theme="4"/>
      <name val="Arial"/>
      <family val="2"/>
      <charset val="1"/>
    </font>
    <font>
      <b/>
      <sz val="10"/>
      <color theme="4"/>
      <name val="Arial"/>
      <family val="2"/>
      <charset val="1"/>
    </font>
    <font>
      <b/>
      <sz val="11"/>
      <color rgb="FFFF0000"/>
      <name val="Calibri"/>
      <family val="2"/>
    </font>
    <font>
      <sz val="11"/>
      <color rgb="FFFF0000"/>
      <name val="Calibri"/>
      <family val="2"/>
    </font>
    <font>
      <b/>
      <sz val="11"/>
      <color theme="4"/>
      <name val="Calibri"/>
      <family val="2"/>
    </font>
    <font>
      <sz val="11"/>
      <color rgb="FFFF0000"/>
      <name val="Calibri"/>
      <family val="2"/>
      <charset val="1"/>
    </font>
    <font>
      <sz val="11"/>
      <name val="Arial"/>
      <family val="2"/>
    </font>
    <font>
      <b/>
      <sz val="20"/>
      <color rgb="FFFF0000"/>
      <name val="Arial"/>
      <family val="2"/>
    </font>
    <font>
      <sz val="11"/>
      <color rgb="FFFF0000"/>
      <name val="Arial"/>
      <family val="2"/>
    </font>
    <font>
      <b/>
      <sz val="11"/>
      <color theme="1"/>
      <name val="Arial"/>
      <family val="2"/>
    </font>
    <font>
      <sz val="10"/>
      <color rgb="FF0070C0"/>
      <name val="Arial"/>
      <family val="2"/>
    </font>
    <font>
      <sz val="10"/>
      <color theme="1"/>
      <name val="Arial"/>
      <family val="2"/>
    </font>
    <font>
      <u/>
      <sz val="11"/>
      <color rgb="FF000000"/>
      <name val="Arial"/>
      <family val="2"/>
    </font>
    <font>
      <sz val="11"/>
      <color rgb="FF0070C0"/>
      <name val="Arial"/>
      <family val="2"/>
    </font>
    <font>
      <b/>
      <sz val="11"/>
      <name val="Arial"/>
      <family val="2"/>
    </font>
    <font>
      <u/>
      <sz val="11"/>
      <color theme="1"/>
      <name val="Arial"/>
      <family val="2"/>
    </font>
    <font>
      <sz val="11"/>
      <color rgb="FF000000"/>
      <name val="Arial"/>
      <family val="2"/>
    </font>
    <font>
      <b/>
      <sz val="12"/>
      <color theme="1"/>
      <name val="Arial"/>
      <family val="2"/>
    </font>
    <font>
      <b/>
      <sz val="12"/>
      <color theme="1"/>
      <name val="Arial"/>
      <family val="1"/>
    </font>
    <font>
      <sz val="8"/>
      <color rgb="FF000000"/>
      <name val="Arial"/>
      <family val="2"/>
    </font>
    <font>
      <sz val="11"/>
      <color rgb="FF111111"/>
      <name val="Arial"/>
      <family val="2"/>
    </font>
    <font>
      <b/>
      <i/>
      <sz val="11"/>
      <color rgb="FFFF0000"/>
      <name val="Arial"/>
      <family val="2"/>
    </font>
    <font>
      <b/>
      <sz val="11"/>
      <color rgb="FF000000"/>
      <name val="Calibri"/>
      <family val="2"/>
    </font>
    <font>
      <b/>
      <sz val="10"/>
      <color rgb="FFFF0000"/>
      <name val="Arial"/>
      <family val="2"/>
    </font>
    <font>
      <sz val="16"/>
      <color theme="1"/>
      <name val="Arial"/>
      <family val="2"/>
    </font>
    <font>
      <b/>
      <sz val="11"/>
      <color rgb="FF0070C0"/>
      <name val="Arial"/>
      <family val="2"/>
    </font>
    <font>
      <b/>
      <sz val="16"/>
      <name val="Arial"/>
      <family val="2"/>
    </font>
    <font>
      <sz val="16"/>
      <color rgb="FFFF0000"/>
      <name val="Arial"/>
      <family val="2"/>
    </font>
    <font>
      <sz val="16"/>
      <name val="Arial"/>
      <family val="2"/>
    </font>
    <font>
      <b/>
      <sz val="10"/>
      <color theme="1"/>
      <name val="Arial"/>
      <family val="2"/>
    </font>
    <font>
      <b/>
      <sz val="12"/>
      <name val="Arial"/>
      <family val="2"/>
    </font>
    <font>
      <b/>
      <sz val="10"/>
      <color rgb="FF0070C0"/>
      <name val="Arial"/>
      <family val="2"/>
    </font>
    <font>
      <b/>
      <sz val="11"/>
      <color rgb="FF000000"/>
      <name val="Calibri"/>
      <family val="2"/>
      <charset val="1"/>
    </font>
  </fonts>
  <fills count="17">
    <fill>
      <patternFill patternType="none"/>
    </fill>
    <fill>
      <patternFill patternType="gray125"/>
    </fill>
    <fill>
      <patternFill patternType="solid">
        <fgColor rgb="FFA6A6A6"/>
        <bgColor indexed="64"/>
      </patternFill>
    </fill>
    <fill>
      <patternFill patternType="solid">
        <fgColor rgb="FFD9D9D9"/>
        <bgColor indexed="64"/>
      </patternFill>
    </fill>
    <fill>
      <patternFill patternType="solid">
        <fgColor theme="0"/>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theme="0" tint="-0.14999847407452621"/>
        <bgColor indexed="64"/>
      </patternFill>
    </fill>
    <fill>
      <patternFill patternType="solid">
        <fgColor theme="4" tint="0.39997558519241921"/>
        <bgColor indexed="64"/>
      </patternFill>
    </fill>
    <fill>
      <patternFill patternType="solid">
        <fgColor theme="9" tint="0.39997558519241921"/>
        <bgColor indexed="64"/>
      </patternFill>
    </fill>
    <fill>
      <patternFill patternType="solid">
        <fgColor rgb="FFFDEADA"/>
        <bgColor indexed="64"/>
      </patternFill>
    </fill>
    <fill>
      <patternFill patternType="solid">
        <fgColor rgb="FFC0C0C0"/>
        <bgColor indexed="64"/>
      </patternFill>
    </fill>
    <fill>
      <patternFill patternType="solid">
        <fgColor rgb="FFCCCCCC"/>
        <bgColor indexed="64"/>
      </patternFill>
    </fill>
    <fill>
      <patternFill patternType="solid">
        <fgColor rgb="FF99CCFF"/>
        <bgColor indexed="64"/>
      </patternFill>
    </fill>
    <fill>
      <patternFill patternType="solid">
        <fgColor rgb="FFDDDDDD"/>
        <bgColor indexed="64"/>
      </patternFill>
    </fill>
    <fill>
      <patternFill patternType="solid">
        <fgColor rgb="FFD0CECE"/>
        <bgColor indexed="64"/>
      </patternFill>
    </fill>
    <fill>
      <patternFill patternType="solid">
        <fgColor rgb="FFFDEADA"/>
        <bgColor rgb="FFF2F2F2"/>
      </patternFill>
    </fill>
  </fills>
  <borders count="43">
    <border>
      <left/>
      <right/>
      <top/>
      <bottom/>
      <diagonal/>
    </border>
    <border>
      <left/>
      <right/>
      <top/>
      <bottom style="thin">
        <color auto="1"/>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top style="thin">
        <color auto="1"/>
      </top>
      <bottom style="thin">
        <color auto="1"/>
      </bottom>
      <diagonal/>
    </border>
    <border>
      <left/>
      <right style="medium">
        <color indexed="64"/>
      </right>
      <top style="thin">
        <color auto="1"/>
      </top>
      <bottom style="medium">
        <color indexed="64"/>
      </bottom>
      <diagonal/>
    </border>
    <border>
      <left style="medium">
        <color indexed="64"/>
      </left>
      <right style="medium">
        <color indexed="64"/>
      </right>
      <top style="thin">
        <color auto="1"/>
      </top>
      <bottom style="medium">
        <color indexed="64"/>
      </bottom>
      <diagonal/>
    </border>
    <border>
      <left/>
      <right/>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diagonal/>
    </border>
    <border>
      <left style="medium">
        <color indexed="64"/>
      </left>
      <right/>
      <top style="thin">
        <color indexed="64"/>
      </top>
      <bottom/>
      <diagonal/>
    </border>
    <border>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2">
    <xf numFmtId="0" fontId="0" fillId="0" borderId="0"/>
    <xf numFmtId="164" fontId="19" fillId="0" borderId="0" applyBorder="0" applyProtection="0"/>
  </cellStyleXfs>
  <cellXfs count="615">
    <xf numFmtId="0" fontId="0" fillId="0" borderId="0" xfId="0"/>
    <xf numFmtId="0" fontId="15" fillId="3" borderId="3" xfId="0" applyFont="1" applyFill="1" applyBorder="1" applyAlignment="1" applyProtection="1">
      <alignment vertical="top" wrapText="1"/>
    </xf>
    <xf numFmtId="0" fontId="14" fillId="0" borderId="0" xfId="0" applyFont="1" applyAlignment="1" applyProtection="1">
      <alignment vertical="top"/>
    </xf>
    <xf numFmtId="0" fontId="16" fillId="0" borderId="0" xfId="0" applyFont="1" applyProtection="1"/>
    <xf numFmtId="0" fontId="23" fillId="0" borderId="0" xfId="0" applyFont="1" applyAlignment="1" applyProtection="1">
      <alignment horizontal="right"/>
    </xf>
    <xf numFmtId="0" fontId="0" fillId="2" borderId="2" xfId="0" applyFill="1" applyBorder="1" applyAlignment="1" applyProtection="1">
      <alignment vertical="top" wrapText="1"/>
    </xf>
    <xf numFmtId="0" fontId="0" fillId="2" borderId="4" xfId="0" applyFill="1" applyBorder="1" applyAlignment="1" applyProtection="1">
      <alignment vertical="center" wrapText="1"/>
    </xf>
    <xf numFmtId="0" fontId="14" fillId="2" borderId="5" xfId="0" applyFont="1" applyFill="1" applyBorder="1" applyAlignment="1" applyProtection="1">
      <alignment vertical="center" wrapText="1"/>
    </xf>
    <xf numFmtId="0" fontId="15" fillId="3" borderId="8" xfId="0" applyFont="1" applyFill="1" applyBorder="1" applyAlignment="1" applyProtection="1">
      <alignment vertical="top" wrapText="1"/>
    </xf>
    <xf numFmtId="0" fontId="16" fillId="0" borderId="26" xfId="0" applyFont="1" applyBorder="1" applyAlignment="1" applyProtection="1">
      <alignment horizontal="left" vertical="center" wrapText="1" indent="2"/>
    </xf>
    <xf numFmtId="0" fontId="15" fillId="0" borderId="26" xfId="0" applyFont="1" applyBorder="1" applyAlignment="1" applyProtection="1">
      <alignment vertical="center" wrapText="1"/>
    </xf>
    <xf numFmtId="0" fontId="22" fillId="0" borderId="5" xfId="0" applyFont="1" applyBorder="1" applyAlignment="1" applyProtection="1">
      <alignment vertical="center" wrapText="1"/>
    </xf>
    <xf numFmtId="0" fontId="23" fillId="0" borderId="5" xfId="0" applyFont="1" applyBorder="1" applyAlignment="1" applyProtection="1">
      <alignment horizontal="right" vertical="center" wrapText="1"/>
    </xf>
    <xf numFmtId="0" fontId="4" fillId="0" borderId="0" xfId="0" applyFont="1" applyAlignment="1" applyProtection="1">
      <alignment vertical="top"/>
    </xf>
    <xf numFmtId="0" fontId="0" fillId="0" borderId="0" xfId="0" applyProtection="1"/>
    <xf numFmtId="0" fontId="26" fillId="0" borderId="0" xfId="0" applyFont="1" applyAlignment="1" applyProtection="1">
      <alignment horizontal="right"/>
    </xf>
    <xf numFmtId="0" fontId="0" fillId="2" borderId="4" xfId="0" applyFill="1" applyBorder="1" applyAlignment="1" applyProtection="1">
      <alignment wrapText="1"/>
    </xf>
    <xf numFmtId="0" fontId="15" fillId="0" borderId="0" xfId="0" applyFont="1" applyAlignment="1" applyProtection="1">
      <alignment horizontal="right"/>
    </xf>
    <xf numFmtId="0" fontId="15" fillId="0" borderId="5" xfId="0" applyFont="1" applyBorder="1" applyAlignment="1" applyProtection="1">
      <alignment horizontal="right" vertical="center" wrapText="1"/>
    </xf>
    <xf numFmtId="0" fontId="0" fillId="0" borderId="0" xfId="0" applyAlignment="1" applyProtection="1">
      <alignment horizontal="right"/>
    </xf>
    <xf numFmtId="49" fontId="15" fillId="0" borderId="6" xfId="0" applyNumberFormat="1" applyFont="1" applyBorder="1" applyAlignment="1" applyProtection="1">
      <alignment vertical="top" wrapText="1"/>
    </xf>
    <xf numFmtId="49" fontId="15" fillId="0" borderId="21" xfId="0" applyNumberFormat="1" applyFont="1" applyBorder="1" applyAlignment="1" applyProtection="1">
      <alignment vertical="top" wrapText="1"/>
    </xf>
    <xf numFmtId="49" fontId="15" fillId="0" borderId="3" xfId="0" applyNumberFormat="1" applyFont="1" applyBorder="1" applyAlignment="1" applyProtection="1">
      <alignment vertical="top" wrapText="1"/>
    </xf>
    <xf numFmtId="0" fontId="15" fillId="0" borderId="3" xfId="0" applyFont="1" applyBorder="1" applyAlignment="1" applyProtection="1">
      <alignment vertical="center" wrapText="1"/>
    </xf>
    <xf numFmtId="0" fontId="15" fillId="0" borderId="2" xfId="0" applyFont="1" applyBorder="1" applyAlignment="1" applyProtection="1">
      <alignment vertical="center" wrapText="1"/>
    </xf>
    <xf numFmtId="0" fontId="15" fillId="0" borderId="24" xfId="0" applyFont="1" applyBorder="1" applyAlignment="1" applyProtection="1">
      <alignment vertical="center" wrapText="1"/>
    </xf>
    <xf numFmtId="0" fontId="2" fillId="0" borderId="0" xfId="0" applyFont="1" applyAlignment="1" applyProtection="1">
      <alignment vertical="top"/>
    </xf>
    <xf numFmtId="0" fontId="11" fillId="0" borderId="0" xfId="0" applyFont="1" applyAlignment="1" applyProtection="1">
      <alignment horizontal="right"/>
    </xf>
    <xf numFmtId="0" fontId="7" fillId="0" borderId="0" xfId="0" applyFont="1" applyAlignment="1" applyProtection="1">
      <alignment horizontal="right"/>
    </xf>
    <xf numFmtId="0" fontId="15" fillId="0" borderId="5" xfId="0" applyFont="1" applyBorder="1" applyAlignment="1" applyProtection="1">
      <alignment wrapText="1"/>
    </xf>
    <xf numFmtId="0" fontId="23" fillId="0" borderId="6" xfId="0" applyFont="1" applyBorder="1" applyAlignment="1" applyProtection="1">
      <alignment horizontal="center" wrapText="1"/>
    </xf>
    <xf numFmtId="0" fontId="23" fillId="0" borderId="21" xfId="0" applyFont="1" applyBorder="1" applyAlignment="1" applyProtection="1">
      <alignment horizontal="center" wrapText="1"/>
    </xf>
    <xf numFmtId="49" fontId="15" fillId="0" borderId="21" xfId="0" applyNumberFormat="1" applyFont="1" applyBorder="1" applyAlignment="1" applyProtection="1">
      <alignment horizontal="center" vertical="top" wrapText="1"/>
    </xf>
    <xf numFmtId="49" fontId="15" fillId="0" borderId="6" xfId="0" applyNumberFormat="1" applyFont="1" applyBorder="1" applyAlignment="1" applyProtection="1">
      <alignment horizontal="center" vertical="center" wrapText="1"/>
    </xf>
    <xf numFmtId="49" fontId="15" fillId="0" borderId="3" xfId="0" applyNumberFormat="1" applyFont="1" applyBorder="1" applyAlignment="1" applyProtection="1">
      <alignment horizontal="center" vertical="top" wrapText="1"/>
    </xf>
    <xf numFmtId="0" fontId="15" fillId="0" borderId="25" xfId="0" applyFont="1" applyFill="1" applyBorder="1" applyAlignment="1" applyProtection="1">
      <alignment vertical="center" wrapText="1"/>
    </xf>
    <xf numFmtId="0" fontId="21" fillId="0" borderId="30" xfId="0" applyFont="1" applyBorder="1" applyAlignment="1" applyProtection="1">
      <alignment vertical="top" wrapText="1"/>
    </xf>
    <xf numFmtId="0" fontId="16" fillId="2" borderId="3" xfId="0" applyFont="1" applyFill="1" applyBorder="1" applyAlignment="1" applyProtection="1">
      <alignment horizontal="center" vertical="center" wrapText="1"/>
    </xf>
    <xf numFmtId="0" fontId="15" fillId="0" borderId="6" xfId="0" applyFont="1" applyBorder="1" applyAlignment="1" applyProtection="1">
      <alignment horizontal="center" wrapText="1"/>
    </xf>
    <xf numFmtId="49" fontId="15" fillId="0" borderId="24" xfId="0" applyNumberFormat="1" applyFont="1" applyFill="1" applyBorder="1" applyAlignment="1" applyProtection="1">
      <alignment horizontal="center" vertical="center" wrapText="1"/>
    </xf>
    <xf numFmtId="49" fontId="15" fillId="0" borderId="24" xfId="0" applyNumberFormat="1" applyFont="1" applyBorder="1" applyAlignment="1" applyProtection="1">
      <alignment horizontal="center" vertical="center" wrapText="1"/>
    </xf>
    <xf numFmtId="49" fontId="15" fillId="0" borderId="2" xfId="0" applyNumberFormat="1" applyFont="1" applyBorder="1" applyAlignment="1" applyProtection="1">
      <alignment horizontal="center" vertical="center" wrapText="1"/>
    </xf>
    <xf numFmtId="49" fontId="15" fillId="0" borderId="21" xfId="0" applyNumberFormat="1" applyFont="1" applyBorder="1" applyAlignment="1" applyProtection="1">
      <alignment horizontal="center" vertical="center" wrapText="1"/>
    </xf>
    <xf numFmtId="0" fontId="21" fillId="0" borderId="30" xfId="0" applyFont="1" applyBorder="1" applyAlignment="1" applyProtection="1">
      <alignment vertical="center" wrapText="1"/>
    </xf>
    <xf numFmtId="0" fontId="23" fillId="0" borderId="2" xfId="0" applyFont="1" applyBorder="1" applyAlignment="1" applyProtection="1">
      <alignment horizontal="center" wrapText="1"/>
    </xf>
    <xf numFmtId="0" fontId="23" fillId="0" borderId="24" xfId="0" applyFont="1" applyBorder="1" applyAlignment="1" applyProtection="1">
      <alignment horizontal="center" wrapText="1"/>
    </xf>
    <xf numFmtId="0" fontId="23" fillId="0" borderId="21" xfId="0" applyFont="1" applyFill="1" applyBorder="1" applyAlignment="1" applyProtection="1">
      <alignment horizontal="center" wrapText="1"/>
    </xf>
    <xf numFmtId="0" fontId="23" fillId="0" borderId="3" xfId="0" applyFont="1" applyBorder="1" applyAlignment="1" applyProtection="1">
      <alignment horizontal="center" wrapText="1"/>
    </xf>
    <xf numFmtId="0" fontId="23" fillId="0" borderId="30" xfId="0" applyFont="1" applyBorder="1" applyAlignment="1" applyProtection="1">
      <alignment horizontal="center" wrapText="1"/>
    </xf>
    <xf numFmtId="0" fontId="15" fillId="0" borderId="21" xfId="0" applyFont="1" applyBorder="1" applyAlignment="1" applyProtection="1">
      <alignment horizontal="center" wrapText="1"/>
    </xf>
    <xf numFmtId="0" fontId="21" fillId="0" borderId="3" xfId="0" applyFont="1" applyBorder="1" applyAlignment="1" applyProtection="1">
      <alignment horizontal="center" wrapText="1"/>
    </xf>
    <xf numFmtId="0" fontId="21" fillId="0" borderId="21" xfId="0" applyFont="1" applyFill="1" applyBorder="1" applyAlignment="1" applyProtection="1">
      <alignment horizontal="center" wrapText="1"/>
    </xf>
    <xf numFmtId="49" fontId="15" fillId="0" borderId="6" xfId="0" applyNumberFormat="1" applyFont="1" applyFill="1" applyBorder="1" applyAlignment="1" applyProtection="1">
      <alignment vertical="top" wrapText="1"/>
    </xf>
    <xf numFmtId="0" fontId="23" fillId="0" borderId="6" xfId="0" applyFont="1" applyFill="1" applyBorder="1" applyAlignment="1" applyProtection="1">
      <alignment horizontal="center" wrapText="1"/>
    </xf>
    <xf numFmtId="0" fontId="21" fillId="0" borderId="6" xfId="0" applyFont="1" applyFill="1" applyBorder="1" applyAlignment="1" applyProtection="1">
      <alignment horizontal="center" wrapText="1"/>
    </xf>
    <xf numFmtId="49" fontId="16" fillId="3" borderId="3" xfId="0" applyNumberFormat="1" applyFont="1" applyFill="1" applyBorder="1" applyAlignment="1" applyProtection="1">
      <alignment horizontal="center" vertical="center" wrapText="1"/>
    </xf>
    <xf numFmtId="0" fontId="15" fillId="0" borderId="2" xfId="0" applyFont="1" applyBorder="1" applyAlignment="1" applyProtection="1">
      <alignment horizontal="center" wrapText="1"/>
    </xf>
    <xf numFmtId="0" fontId="15" fillId="0" borderId="5" xfId="0" applyFont="1" applyBorder="1" applyAlignment="1" applyProtection="1">
      <alignment horizontal="center" wrapText="1"/>
    </xf>
    <xf numFmtId="0" fontId="23" fillId="0" borderId="5" xfId="0" applyFont="1" applyBorder="1" applyAlignment="1" applyProtection="1">
      <alignment horizontal="center" wrapText="1"/>
    </xf>
    <xf numFmtId="0" fontId="15" fillId="0" borderId="2" xfId="0" applyFont="1" applyBorder="1" applyAlignment="1" applyProtection="1">
      <alignment horizontal="center" vertical="center" wrapText="1"/>
    </xf>
    <xf numFmtId="0" fontId="15" fillId="0" borderId="21" xfId="0" applyFont="1" applyBorder="1" applyAlignment="1" applyProtection="1">
      <alignment horizontal="center" vertical="center" wrapText="1"/>
    </xf>
    <xf numFmtId="0" fontId="15" fillId="0" borderId="21" xfId="0" applyFont="1" applyFill="1" applyBorder="1" applyAlignment="1" applyProtection="1">
      <alignment horizontal="center" vertical="center" wrapText="1"/>
    </xf>
    <xf numFmtId="0" fontId="23" fillId="0" borderId="21" xfId="0" applyFont="1" applyBorder="1" applyAlignment="1" applyProtection="1">
      <alignment horizontal="center" vertical="center" wrapText="1"/>
    </xf>
    <xf numFmtId="0" fontId="23" fillId="0" borderId="21" xfId="0" applyFont="1" applyFill="1" applyBorder="1" applyAlignment="1" applyProtection="1">
      <alignment horizontal="center" vertical="center" wrapText="1"/>
    </xf>
    <xf numFmtId="49" fontId="15" fillId="0" borderId="21" xfId="0" applyNumberFormat="1" applyFont="1" applyBorder="1" applyAlignment="1" applyProtection="1">
      <alignment horizontal="center" wrapText="1"/>
    </xf>
    <xf numFmtId="49" fontId="15" fillId="0" borderId="6" xfId="0" applyNumberFormat="1" applyFont="1" applyBorder="1" applyAlignment="1" applyProtection="1">
      <alignment horizontal="center" wrapText="1"/>
    </xf>
    <xf numFmtId="49" fontId="15" fillId="0" borderId="21" xfId="0" applyNumberFormat="1" applyFont="1" applyFill="1" applyBorder="1" applyAlignment="1" applyProtection="1">
      <alignment horizontal="center" wrapText="1"/>
    </xf>
    <xf numFmtId="0" fontId="15" fillId="0" borderId="7" xfId="0" applyFont="1" applyFill="1" applyBorder="1" applyAlignment="1" applyProtection="1">
      <alignment vertical="center" wrapText="1"/>
    </xf>
    <xf numFmtId="49" fontId="15" fillId="0" borderId="3" xfId="0" applyNumberFormat="1" applyFont="1" applyFill="1" applyBorder="1" applyAlignment="1" applyProtection="1">
      <alignment vertical="top" wrapText="1"/>
    </xf>
    <xf numFmtId="0" fontId="15" fillId="0" borderId="3" xfId="0" applyFont="1" applyFill="1" applyBorder="1" applyAlignment="1" applyProtection="1">
      <alignment horizontal="center" wrapText="1"/>
    </xf>
    <xf numFmtId="0" fontId="23" fillId="0" borderId="3" xfId="0" applyFont="1" applyFill="1" applyBorder="1" applyAlignment="1" applyProtection="1">
      <alignment horizontal="center" wrapText="1"/>
    </xf>
    <xf numFmtId="0" fontId="21" fillId="0" borderId="7" xfId="0" applyFont="1" applyFill="1" applyBorder="1" applyAlignment="1" applyProtection="1">
      <alignment vertical="center" wrapText="1"/>
    </xf>
    <xf numFmtId="49" fontId="15" fillId="0" borderId="3" xfId="0" applyNumberFormat="1" applyFont="1" applyBorder="1" applyAlignment="1" applyProtection="1">
      <alignment vertical="center" wrapText="1"/>
    </xf>
    <xf numFmtId="0" fontId="15" fillId="3" borderId="3" xfId="0" applyFont="1" applyFill="1" applyBorder="1" applyAlignment="1" applyProtection="1">
      <alignment vertical="center" wrapText="1"/>
    </xf>
    <xf numFmtId="49" fontId="15" fillId="0" borderId="3" xfId="0" applyNumberFormat="1" applyFont="1" applyBorder="1" applyAlignment="1" applyProtection="1">
      <alignment horizontal="center" vertical="center" wrapText="1"/>
    </xf>
    <xf numFmtId="49" fontId="15" fillId="0" borderId="2" xfId="0" applyNumberFormat="1" applyFont="1" applyFill="1" applyBorder="1" applyAlignment="1" applyProtection="1">
      <alignment horizontal="center" vertical="center" wrapText="1"/>
    </xf>
    <xf numFmtId="49" fontId="15" fillId="0" borderId="21" xfId="0" applyNumberFormat="1" applyFont="1" applyFill="1" applyBorder="1" applyAlignment="1" applyProtection="1">
      <alignment horizontal="center" vertical="center" wrapText="1"/>
    </xf>
    <xf numFmtId="49" fontId="15" fillId="0" borderId="3" xfId="0" applyNumberFormat="1" applyFont="1" applyFill="1" applyBorder="1" applyAlignment="1" applyProtection="1">
      <alignment horizontal="center" vertical="center" wrapText="1"/>
    </xf>
    <xf numFmtId="0" fontId="23" fillId="0" borderId="2" xfId="0" applyFont="1" applyFill="1" applyBorder="1" applyAlignment="1" applyProtection="1">
      <alignment horizontal="center" wrapText="1"/>
    </xf>
    <xf numFmtId="0" fontId="21" fillId="0" borderId="3" xfId="0" applyFont="1" applyFill="1" applyBorder="1" applyAlignment="1" applyProtection="1">
      <alignment horizontal="center" wrapText="1"/>
    </xf>
    <xf numFmtId="0" fontId="15" fillId="0" borderId="2" xfId="0" applyFont="1" applyFill="1" applyBorder="1" applyAlignment="1" applyProtection="1">
      <alignment horizontal="center" wrapText="1"/>
    </xf>
    <xf numFmtId="0" fontId="15" fillId="0" borderId="6" xfId="0" applyFont="1" applyFill="1" applyBorder="1" applyAlignment="1" applyProtection="1">
      <alignment horizontal="center" wrapText="1"/>
    </xf>
    <xf numFmtId="0" fontId="15" fillId="3" borderId="3" xfId="0" applyFont="1" applyFill="1" applyBorder="1" applyAlignment="1" applyProtection="1">
      <alignment horizontal="center" vertical="top" wrapText="1"/>
    </xf>
    <xf numFmtId="0" fontId="23" fillId="0" borderId="7" xfId="0" applyFont="1" applyFill="1" applyBorder="1" applyAlignment="1" applyProtection="1">
      <alignment horizontal="center" wrapText="1"/>
    </xf>
    <xf numFmtId="0" fontId="15" fillId="3" borderId="8" xfId="0" applyFont="1" applyFill="1" applyBorder="1" applyAlignment="1" applyProtection="1">
      <alignment horizontal="center" vertical="top" wrapText="1"/>
    </xf>
    <xf numFmtId="49" fontId="15" fillId="0" borderId="20" xfId="0" applyNumberFormat="1" applyFont="1" applyBorder="1" applyAlignment="1" applyProtection="1">
      <alignment horizontal="center" vertical="center" wrapText="1"/>
    </xf>
    <xf numFmtId="49" fontId="15" fillId="0" borderId="6" xfId="0" applyNumberFormat="1" applyFont="1" applyFill="1" applyBorder="1" applyAlignment="1" applyProtection="1">
      <alignment horizontal="center" vertical="top" wrapText="1"/>
    </xf>
    <xf numFmtId="0" fontId="23" fillId="0" borderId="26" xfId="0" applyFont="1" applyBorder="1" applyAlignment="1" applyProtection="1">
      <alignment horizontal="center" vertical="center" wrapText="1"/>
    </xf>
    <xf numFmtId="0" fontId="15" fillId="0" borderId="26" xfId="0" applyFont="1" applyBorder="1" applyAlignment="1" applyProtection="1">
      <alignment horizontal="center" vertical="center" wrapText="1"/>
    </xf>
    <xf numFmtId="0" fontId="14" fillId="2" borderId="5" xfId="0" applyFont="1" applyFill="1" applyBorder="1" applyAlignment="1" applyProtection="1">
      <alignment wrapText="1"/>
    </xf>
    <xf numFmtId="0" fontId="21" fillId="0" borderId="3" xfId="0" applyFont="1" applyBorder="1" applyAlignment="1" applyProtection="1">
      <alignment horizontal="center" vertical="center" wrapText="1"/>
    </xf>
    <xf numFmtId="0" fontId="15" fillId="0" borderId="38" xfId="0" applyFont="1" applyBorder="1" applyAlignment="1" applyProtection="1">
      <alignment vertical="center" wrapText="1"/>
    </xf>
    <xf numFmtId="49" fontId="15" fillId="3" borderId="8" xfId="0" applyNumberFormat="1" applyFont="1" applyFill="1" applyBorder="1" applyAlignment="1" applyProtection="1">
      <alignment vertical="top" wrapText="1"/>
    </xf>
    <xf numFmtId="0" fontId="15" fillId="3" borderId="8" xfId="0" applyFont="1" applyFill="1" applyBorder="1" applyAlignment="1" applyProtection="1">
      <alignment horizontal="center" vertical="center" wrapText="1"/>
    </xf>
    <xf numFmtId="0" fontId="23" fillId="0" borderId="2" xfId="0" applyFont="1" applyFill="1" applyBorder="1" applyAlignment="1" applyProtection="1">
      <alignment horizontal="center" vertical="center" wrapText="1"/>
    </xf>
    <xf numFmtId="0" fontId="16" fillId="0" borderId="3" xfId="0" applyFont="1" applyBorder="1" applyAlignment="1" applyProtection="1">
      <alignment horizontal="center" vertical="top" wrapText="1"/>
    </xf>
    <xf numFmtId="0" fontId="15" fillId="0" borderId="8" xfId="0" applyFont="1" applyBorder="1" applyAlignment="1" applyProtection="1">
      <alignment vertical="center" wrapText="1"/>
    </xf>
    <xf numFmtId="0" fontId="15" fillId="0" borderId="8" xfId="0" applyFont="1" applyFill="1" applyBorder="1" applyAlignment="1" applyProtection="1">
      <alignment horizontal="center" vertical="center" wrapText="1"/>
    </xf>
    <xf numFmtId="0" fontId="15" fillId="0" borderId="32" xfId="0" applyFont="1" applyBorder="1" applyAlignment="1" applyProtection="1">
      <alignment vertical="center" wrapText="1"/>
    </xf>
    <xf numFmtId="0" fontId="23" fillId="0" borderId="8" xfId="0" applyFont="1" applyFill="1" applyBorder="1" applyAlignment="1" applyProtection="1">
      <alignment horizontal="center" vertical="center" wrapText="1"/>
    </xf>
    <xf numFmtId="49" fontId="15" fillId="0" borderId="8" xfId="0" applyNumberFormat="1" applyFont="1" applyFill="1" applyBorder="1" applyAlignment="1" applyProtection="1">
      <alignment horizontal="center" vertical="center" wrapText="1"/>
    </xf>
    <xf numFmtId="49" fontId="15" fillId="0" borderId="23" xfId="0" applyNumberFormat="1" applyFont="1" applyBorder="1" applyAlignment="1" applyProtection="1">
      <alignment horizontal="center" vertical="center" wrapText="1"/>
    </xf>
    <xf numFmtId="49" fontId="15" fillId="0" borderId="33" xfId="0" applyNumberFormat="1" applyFont="1" applyBorder="1" applyAlignment="1" applyProtection="1">
      <alignment horizontal="center" vertical="center" wrapText="1"/>
    </xf>
    <xf numFmtId="49" fontId="15" fillId="0" borderId="31" xfId="0" applyNumberFormat="1" applyFont="1" applyFill="1" applyBorder="1" applyAlignment="1" applyProtection="1">
      <alignment horizontal="center" vertical="center" wrapText="1"/>
    </xf>
    <xf numFmtId="0" fontId="15" fillId="0" borderId="23" xfId="0" applyFont="1" applyFill="1" applyBorder="1" applyAlignment="1" applyProtection="1">
      <alignment vertical="center" wrapText="1"/>
    </xf>
    <xf numFmtId="0" fontId="15" fillId="0" borderId="23" xfId="0" applyFont="1" applyBorder="1" applyAlignment="1" applyProtection="1">
      <alignment vertical="center" wrapText="1"/>
    </xf>
    <xf numFmtId="0" fontId="23" fillId="0" borderId="23" xfId="0" applyFont="1" applyFill="1" applyBorder="1" applyAlignment="1" applyProtection="1">
      <alignment horizontal="center" vertical="center" wrapText="1"/>
    </xf>
    <xf numFmtId="0" fontId="23" fillId="0" borderId="23" xfId="0" applyFont="1" applyBorder="1" applyAlignment="1" applyProtection="1">
      <alignment horizontal="center" vertical="center" wrapText="1"/>
    </xf>
    <xf numFmtId="0" fontId="15" fillId="0" borderId="31" xfId="0" applyFont="1" applyFill="1" applyBorder="1" applyAlignment="1" applyProtection="1">
      <alignment horizontal="center" vertical="center" wrapText="1"/>
    </xf>
    <xf numFmtId="49" fontId="15" fillId="3" borderId="8" xfId="0" applyNumberFormat="1" applyFont="1" applyFill="1" applyBorder="1" applyAlignment="1" applyProtection="1">
      <alignment horizontal="center" vertical="top" wrapText="1"/>
    </xf>
    <xf numFmtId="0" fontId="16" fillId="3" borderId="8" xfId="0" applyFont="1" applyFill="1" applyBorder="1" applyAlignment="1" applyProtection="1">
      <alignment vertical="center" wrapText="1"/>
    </xf>
    <xf numFmtId="0" fontId="26" fillId="3" borderId="9" xfId="0" applyFont="1" applyFill="1" applyBorder="1" applyAlignment="1" applyProtection="1">
      <alignment horizontal="right" vertical="center" wrapText="1"/>
    </xf>
    <xf numFmtId="0" fontId="15" fillId="3" borderId="8" xfId="0" applyFont="1" applyFill="1" applyBorder="1" applyAlignment="1" applyProtection="1">
      <alignment horizontal="right" vertical="top" wrapText="1"/>
    </xf>
    <xf numFmtId="0" fontId="16" fillId="3" borderId="36" xfId="0" applyFont="1" applyFill="1" applyBorder="1" applyAlignment="1" applyProtection="1">
      <alignment vertical="center" wrapText="1"/>
    </xf>
    <xf numFmtId="0" fontId="16" fillId="3" borderId="35" xfId="0" applyFont="1" applyFill="1" applyBorder="1" applyAlignment="1" applyProtection="1">
      <alignment vertical="center" wrapText="1"/>
    </xf>
    <xf numFmtId="49" fontId="16" fillId="8" borderId="36" xfId="0" applyNumberFormat="1" applyFont="1" applyFill="1" applyBorder="1" applyAlignment="1" applyProtection="1">
      <alignment vertical="top" wrapText="1"/>
    </xf>
    <xf numFmtId="49" fontId="16" fillId="3" borderId="6" xfId="0" applyNumberFormat="1" applyFont="1" applyFill="1" applyBorder="1" applyAlignment="1" applyProtection="1">
      <alignment horizontal="center" vertical="center" wrapText="1"/>
    </xf>
    <xf numFmtId="49" fontId="15" fillId="0" borderId="27" xfId="0" applyNumberFormat="1" applyFont="1" applyBorder="1" applyAlignment="1" applyProtection="1">
      <alignment horizontal="center" vertical="center" wrapText="1"/>
    </xf>
    <xf numFmtId="0" fontId="23" fillId="0" borderId="27" xfId="0" applyFont="1" applyBorder="1" applyAlignment="1" applyProtection="1">
      <alignment vertical="center" wrapText="1"/>
    </xf>
    <xf numFmtId="0" fontId="23" fillId="0" borderId="28" xfId="0" applyFont="1" applyBorder="1" applyAlignment="1" applyProtection="1">
      <alignment horizontal="center" vertical="center" wrapText="1"/>
    </xf>
    <xf numFmtId="0" fontId="23" fillId="0" borderId="29" xfId="0" applyFont="1" applyBorder="1" applyAlignment="1" applyProtection="1">
      <alignment horizontal="center" vertical="center" wrapText="1"/>
    </xf>
    <xf numFmtId="0" fontId="23" fillId="0" borderId="20" xfId="0" applyFont="1" applyBorder="1" applyAlignment="1" applyProtection="1">
      <alignment horizontal="center" vertical="center" wrapText="1"/>
    </xf>
    <xf numFmtId="0" fontId="15" fillId="0" borderId="20" xfId="0" applyFont="1" applyBorder="1" applyAlignment="1" applyProtection="1">
      <alignment horizontal="center" vertical="center" wrapText="1"/>
    </xf>
    <xf numFmtId="0" fontId="15" fillId="0" borderId="37" xfId="0" applyFont="1" applyFill="1" applyBorder="1" applyAlignment="1" applyProtection="1">
      <alignment vertical="center" wrapText="1"/>
    </xf>
    <xf numFmtId="0" fontId="21" fillId="0" borderId="1" xfId="0" applyFont="1" applyFill="1" applyBorder="1" applyAlignment="1" applyProtection="1">
      <alignment vertical="center" wrapText="1"/>
    </xf>
    <xf numFmtId="0" fontId="15" fillId="0" borderId="14" xfId="0" applyFont="1" applyFill="1" applyBorder="1" applyAlignment="1" applyProtection="1">
      <alignment vertical="center" wrapText="1"/>
    </xf>
    <xf numFmtId="0" fontId="21" fillId="0" borderId="34" xfId="0" applyFont="1" applyFill="1" applyBorder="1" applyAlignment="1" applyProtection="1">
      <alignment vertical="center" wrapText="1"/>
    </xf>
    <xf numFmtId="0" fontId="16" fillId="0" borderId="37" xfId="0" applyFont="1" applyBorder="1" applyAlignment="1" applyProtection="1">
      <alignment horizontal="left" vertical="center" wrapText="1" indent="2"/>
    </xf>
    <xf numFmtId="0" fontId="16" fillId="0" borderId="0" xfId="0" applyFont="1" applyBorder="1" applyAlignment="1" applyProtection="1">
      <alignment horizontal="left" vertical="center" wrapText="1" indent="2"/>
    </xf>
    <xf numFmtId="0" fontId="16" fillId="0" borderId="1" xfId="0" applyFont="1" applyBorder="1" applyAlignment="1" applyProtection="1">
      <alignment horizontal="left" vertical="center" wrapText="1" indent="2"/>
    </xf>
    <xf numFmtId="0" fontId="23" fillId="0" borderId="24" xfId="0" applyFont="1" applyBorder="1" applyAlignment="1" applyProtection="1">
      <alignment horizontal="center" vertical="center" wrapText="1"/>
    </xf>
    <xf numFmtId="0" fontId="23" fillId="0" borderId="26" xfId="0" applyNumberFormat="1" applyFont="1" applyBorder="1" applyAlignment="1" applyProtection="1">
      <alignment horizontal="center" vertical="center" wrapText="1"/>
    </xf>
    <xf numFmtId="0" fontId="21" fillId="0" borderId="34" xfId="0" applyFont="1" applyFill="1" applyBorder="1" applyAlignment="1" applyProtection="1">
      <alignment horizontal="left" vertical="center" wrapText="1"/>
    </xf>
    <xf numFmtId="0" fontId="21" fillId="0" borderId="30" xfId="0" applyFont="1" applyFill="1" applyBorder="1" applyAlignment="1" applyProtection="1">
      <alignment horizontal="left" vertical="center" wrapText="1"/>
    </xf>
    <xf numFmtId="0" fontId="21" fillId="0" borderId="5" xfId="0" applyFont="1" applyFill="1" applyBorder="1" applyAlignment="1" applyProtection="1">
      <alignment horizontal="left" vertical="center" wrapText="1"/>
    </xf>
    <xf numFmtId="0" fontId="21" fillId="0" borderId="7" xfId="0" applyFont="1" applyFill="1" applyBorder="1" applyAlignment="1" applyProtection="1">
      <alignment horizontal="left" vertical="center" wrapText="1"/>
    </xf>
    <xf numFmtId="0" fontId="21" fillId="0" borderId="30" xfId="0" applyFont="1" applyBorder="1" applyAlignment="1" applyProtection="1">
      <alignment horizontal="left" vertical="center" wrapText="1"/>
    </xf>
    <xf numFmtId="0" fontId="15" fillId="0" borderId="5" xfId="0" applyFont="1" applyFill="1" applyBorder="1" applyAlignment="1" applyProtection="1">
      <alignment vertical="center" wrapText="1"/>
    </xf>
    <xf numFmtId="0" fontId="21" fillId="0" borderId="22" xfId="0" applyFont="1" applyBorder="1" applyAlignment="1" applyProtection="1">
      <alignment vertical="center" wrapText="1"/>
    </xf>
    <xf numFmtId="0" fontId="15" fillId="0" borderId="4" xfId="0" applyFont="1" applyBorder="1" applyAlignment="1" applyProtection="1">
      <alignment vertical="center" wrapText="1"/>
    </xf>
    <xf numFmtId="0" fontId="15" fillId="0" borderId="22" xfId="0" applyFont="1" applyBorder="1" applyAlignment="1" applyProtection="1">
      <alignment horizontal="left" vertical="center" wrapText="1"/>
    </xf>
    <xf numFmtId="0" fontId="16" fillId="0" borderId="27" xfId="0" applyFont="1" applyBorder="1" applyAlignment="1" applyProtection="1">
      <alignment horizontal="left" vertical="center" wrapText="1" indent="2"/>
    </xf>
    <xf numFmtId="0" fontId="3" fillId="0" borderId="0" xfId="0" applyFont="1" applyProtection="1"/>
    <xf numFmtId="0" fontId="24" fillId="0" borderId="0" xfId="0" applyFont="1" applyAlignment="1" applyProtection="1">
      <alignment horizontal="right"/>
    </xf>
    <xf numFmtId="0" fontId="4" fillId="0" borderId="0" xfId="0" applyFont="1" applyAlignment="1" applyProtection="1">
      <alignment horizontal="right"/>
    </xf>
    <xf numFmtId="0" fontId="4" fillId="0" borderId="0" xfId="0" applyFont="1" applyProtection="1"/>
    <xf numFmtId="0" fontId="7" fillId="0" borderId="0" xfId="0" applyFont="1" applyAlignment="1" applyProtection="1">
      <alignment vertical="top" wrapText="1"/>
    </xf>
    <xf numFmtId="0" fontId="9" fillId="0" borderId="0" xfId="0" applyFont="1" applyProtection="1"/>
    <xf numFmtId="0" fontId="2" fillId="0" borderId="0" xfId="0" applyFont="1" applyAlignment="1" applyProtection="1">
      <alignment horizontal="left" vertical="top"/>
    </xf>
    <xf numFmtId="0" fontId="2" fillId="0" borderId="0" xfId="0" applyFont="1" applyBorder="1" applyAlignment="1" applyProtection="1">
      <alignment vertical="top" wrapText="1"/>
    </xf>
    <xf numFmtId="0" fontId="4" fillId="0" borderId="0" xfId="0" applyFont="1" applyAlignment="1" applyProtection="1">
      <alignment vertical="center"/>
    </xf>
    <xf numFmtId="0" fontId="0" fillId="0" borderId="0" xfId="0" applyAlignment="1" applyProtection="1">
      <alignment vertical="center"/>
    </xf>
    <xf numFmtId="0" fontId="4" fillId="0" borderId="0" xfId="0" applyFont="1" applyBorder="1" applyAlignment="1" applyProtection="1">
      <alignment vertical="top" wrapText="1"/>
    </xf>
    <xf numFmtId="0" fontId="24" fillId="0" borderId="0" xfId="0" applyFont="1" applyBorder="1" applyAlignment="1" applyProtection="1">
      <alignment horizontal="right" vertical="top" wrapText="1"/>
    </xf>
    <xf numFmtId="0" fontId="4" fillId="0" borderId="0" xfId="0" applyFont="1" applyBorder="1" applyAlignment="1" applyProtection="1">
      <alignment horizontal="right" vertical="top" wrapText="1"/>
    </xf>
    <xf numFmtId="0" fontId="4" fillId="0" borderId="0" xfId="0" applyFont="1" applyAlignment="1" applyProtection="1">
      <alignment horizontal="left"/>
    </xf>
    <xf numFmtId="0" fontId="0" fillId="0" borderId="0" xfId="0" applyAlignment="1" applyProtection="1">
      <alignment horizontal="left"/>
    </xf>
    <xf numFmtId="0" fontId="15" fillId="0" borderId="27" xfId="0" applyFont="1" applyBorder="1" applyAlignment="1" applyProtection="1">
      <alignment vertical="center"/>
    </xf>
    <xf numFmtId="0" fontId="15" fillId="0" borderId="2" xfId="0" applyFont="1" applyFill="1" applyBorder="1" applyAlignment="1" applyProtection="1">
      <alignment horizontal="center" vertical="center" wrapText="1"/>
    </xf>
    <xf numFmtId="0" fontId="0" fillId="0" borderId="0" xfId="0" applyFill="1" applyProtection="1"/>
    <xf numFmtId="0" fontId="15" fillId="0" borderId="21" xfId="0" applyFont="1" applyBorder="1" applyAlignment="1" applyProtection="1">
      <alignment vertical="center"/>
    </xf>
    <xf numFmtId="0" fontId="23" fillId="0" borderId="6" xfId="0" applyFont="1" applyBorder="1" applyAlignment="1" applyProtection="1">
      <alignment horizontal="center" vertical="center" wrapText="1"/>
    </xf>
    <xf numFmtId="0" fontId="21" fillId="0" borderId="1" xfId="0" applyFont="1" applyFill="1" applyBorder="1" applyAlignment="1" applyProtection="1">
      <alignment horizontal="left" vertical="center" wrapText="1"/>
    </xf>
    <xf numFmtId="0" fontId="23" fillId="0" borderId="2" xfId="0" applyFont="1" applyBorder="1" applyAlignment="1" applyProtection="1">
      <alignment horizontal="center" vertical="center" wrapText="1"/>
    </xf>
    <xf numFmtId="0" fontId="23" fillId="0" borderId="32" xfId="0" applyFont="1" applyBorder="1" applyAlignment="1" applyProtection="1">
      <alignment horizontal="center" vertical="center" wrapText="1"/>
    </xf>
    <xf numFmtId="0" fontId="27" fillId="0" borderId="0" xfId="0" applyFont="1" applyAlignment="1" applyProtection="1">
      <alignment vertical="top" wrapText="1"/>
    </xf>
    <xf numFmtId="0" fontId="16" fillId="0" borderId="0" xfId="0" applyFont="1" applyFill="1" applyBorder="1" applyAlignment="1" applyProtection="1">
      <alignment vertical="top" wrapText="1"/>
    </xf>
    <xf numFmtId="0" fontId="16" fillId="0" borderId="0" xfId="0" applyFont="1" applyFill="1" applyBorder="1" applyAlignment="1" applyProtection="1">
      <alignment horizontal="left" vertical="center" wrapText="1"/>
    </xf>
    <xf numFmtId="0" fontId="4" fillId="0" borderId="0" xfId="0" applyFont="1" applyFill="1" applyProtection="1"/>
    <xf numFmtId="49" fontId="15" fillId="0" borderId="0" xfId="0" applyNumberFormat="1" applyFont="1" applyFill="1" applyBorder="1" applyAlignment="1" applyProtection="1">
      <alignment horizontal="center" vertical="top" wrapText="1"/>
    </xf>
    <xf numFmtId="0" fontId="23" fillId="0" borderId="4" xfId="0" applyFont="1" applyBorder="1" applyAlignment="1" applyProtection="1">
      <alignment horizontal="center" vertical="center" wrapText="1"/>
    </xf>
    <xf numFmtId="49" fontId="16" fillId="3" borderId="8" xfId="0" applyNumberFormat="1" applyFont="1" applyFill="1" applyBorder="1" applyAlignment="1" applyProtection="1">
      <alignment horizontal="center" vertical="center" wrapText="1"/>
    </xf>
    <xf numFmtId="0" fontId="4" fillId="0" borderId="0" xfId="0" applyFont="1" applyFill="1" applyBorder="1" applyAlignment="1" applyProtection="1">
      <alignment vertical="top"/>
    </xf>
    <xf numFmtId="0" fontId="0" fillId="0" borderId="0" xfId="0" applyFill="1" applyBorder="1" applyProtection="1"/>
    <xf numFmtId="0" fontId="26" fillId="0" borderId="0" xfId="0" applyFont="1" applyFill="1" applyBorder="1" applyAlignment="1" applyProtection="1">
      <alignment horizontal="right"/>
    </xf>
    <xf numFmtId="0" fontId="0" fillId="0" borderId="0" xfId="0" applyFill="1" applyBorder="1" applyAlignment="1" applyProtection="1">
      <alignment horizontal="right"/>
    </xf>
    <xf numFmtId="0" fontId="2" fillId="0" borderId="0" xfId="0" applyFont="1" applyFill="1" applyBorder="1" applyAlignment="1" applyProtection="1">
      <alignment vertical="top"/>
    </xf>
    <xf numFmtId="0" fontId="2" fillId="0" borderId="0" xfId="0" applyFont="1" applyFill="1" applyBorder="1" applyProtection="1"/>
    <xf numFmtId="0" fontId="11" fillId="0" borderId="0" xfId="0" applyFont="1" applyFill="1" applyBorder="1" applyAlignment="1" applyProtection="1">
      <alignment horizontal="right"/>
    </xf>
    <xf numFmtId="0" fontId="7" fillId="0" borderId="0" xfId="0" applyFont="1" applyFill="1" applyBorder="1" applyAlignment="1" applyProtection="1">
      <alignment horizontal="right"/>
    </xf>
    <xf numFmtId="0" fontId="8" fillId="0" borderId="0" xfId="0" applyFont="1" applyFill="1" applyBorder="1" applyProtection="1"/>
    <xf numFmtId="0" fontId="12" fillId="0" borderId="0" xfId="0" applyFont="1" applyFill="1" applyBorder="1" applyAlignment="1" applyProtection="1">
      <alignment vertical="top" wrapText="1"/>
    </xf>
    <xf numFmtId="0" fontId="7" fillId="0" borderId="0" xfId="0" applyFont="1" applyFill="1" applyBorder="1" applyProtection="1"/>
    <xf numFmtId="0" fontId="18" fillId="0" borderId="0" xfId="0" applyFont="1" applyFill="1" applyBorder="1" applyProtection="1"/>
    <xf numFmtId="0" fontId="7" fillId="0" borderId="0" xfId="0" applyFont="1" applyFill="1" applyBorder="1" applyAlignment="1" applyProtection="1">
      <alignment horizontal="right"/>
      <protection locked="0"/>
    </xf>
    <xf numFmtId="0" fontId="0" fillId="0" borderId="0" xfId="0" applyFill="1" applyBorder="1" applyAlignment="1" applyProtection="1">
      <alignment horizontal="right"/>
      <protection locked="0"/>
    </xf>
    <xf numFmtId="0" fontId="7" fillId="0" borderId="0" xfId="0" applyFont="1" applyFill="1" applyBorder="1" applyAlignment="1" applyProtection="1">
      <alignment vertical="top" wrapText="1"/>
    </xf>
    <xf numFmtId="0" fontId="7" fillId="0" borderId="0" xfId="0" applyFont="1" applyFill="1" applyBorder="1" applyAlignment="1" applyProtection="1"/>
    <xf numFmtId="0" fontId="7" fillId="0" borderId="0" xfId="0" applyFont="1" applyFill="1" applyBorder="1" applyAlignment="1" applyProtection="1">
      <alignment wrapText="1"/>
    </xf>
    <xf numFmtId="0" fontId="2" fillId="0" borderId="0" xfId="0" applyFont="1" applyAlignment="1" applyProtection="1">
      <alignment vertical="center"/>
    </xf>
    <xf numFmtId="0" fontId="7" fillId="0" borderId="0" xfId="0" applyFont="1" applyFill="1" applyBorder="1" applyAlignment="1" applyProtection="1">
      <alignment vertical="top"/>
    </xf>
    <xf numFmtId="49" fontId="16" fillId="9" borderId="36" xfId="0" applyNumberFormat="1" applyFont="1" applyFill="1" applyBorder="1" applyAlignment="1">
      <alignment vertical="top" wrapText="1"/>
    </xf>
    <xf numFmtId="0" fontId="32" fillId="0" borderId="0" xfId="0" applyFont="1" applyFill="1" applyBorder="1" applyAlignment="1" applyProtection="1">
      <alignment horizontal="right"/>
    </xf>
    <xf numFmtId="0" fontId="32" fillId="0" borderId="0" xfId="0" applyFont="1" applyFill="1" applyBorder="1" applyAlignment="1" applyProtection="1"/>
    <xf numFmtId="0" fontId="34" fillId="0" borderId="0" xfId="0" applyFont="1" applyProtection="1"/>
    <xf numFmtId="0" fontId="35" fillId="0" borderId="0" xfId="0" applyFont="1" applyProtection="1"/>
    <xf numFmtId="0" fontId="35" fillId="0" borderId="0" xfId="0" applyFont="1" applyAlignment="1" applyProtection="1">
      <alignment vertical="top" wrapText="1"/>
    </xf>
    <xf numFmtId="49" fontId="15" fillId="7" borderId="8" xfId="0" applyNumberFormat="1" applyFont="1" applyFill="1" applyBorder="1" applyAlignment="1" applyProtection="1">
      <alignment horizontal="center" vertical="top" wrapText="1"/>
    </xf>
    <xf numFmtId="49" fontId="15" fillId="0" borderId="8" xfId="0" applyNumberFormat="1" applyFont="1" applyBorder="1" applyAlignment="1" applyProtection="1">
      <alignment horizontal="center" vertical="top" wrapText="1"/>
    </xf>
    <xf numFmtId="0" fontId="15" fillId="0" borderId="23" xfId="0" applyFont="1" applyBorder="1" applyAlignment="1" applyProtection="1">
      <alignment vertical="center"/>
    </xf>
    <xf numFmtId="49" fontId="15" fillId="0" borderId="20" xfId="0" applyNumberFormat="1" applyFont="1" applyFill="1" applyBorder="1" applyAlignment="1" applyProtection="1">
      <alignment horizontal="center" vertical="center" wrapText="1"/>
    </xf>
    <xf numFmtId="0" fontId="23" fillId="0" borderId="20" xfId="0" applyFont="1" applyFill="1" applyBorder="1" applyAlignment="1" applyProtection="1">
      <alignment horizontal="center" vertical="center" wrapText="1"/>
    </xf>
    <xf numFmtId="0" fontId="15" fillId="0" borderId="21" xfId="0" applyFont="1" applyBorder="1" applyAlignment="1" applyProtection="1">
      <alignment vertical="center" wrapText="1"/>
    </xf>
    <xf numFmtId="49" fontId="15" fillId="0" borderId="28" xfId="0" applyNumberFormat="1" applyFont="1" applyFill="1" applyBorder="1" applyAlignment="1" applyProtection="1">
      <alignment horizontal="center" vertical="center" wrapText="1"/>
    </xf>
    <xf numFmtId="0" fontId="23" fillId="0" borderId="24" xfId="0" applyFont="1" applyFill="1" applyBorder="1" applyAlignment="1" applyProtection="1">
      <alignment horizontal="center" vertical="center" wrapText="1"/>
    </xf>
    <xf numFmtId="0" fontId="15" fillId="0" borderId="4" xfId="0" applyFont="1" applyFill="1" applyBorder="1" applyAlignment="1" applyProtection="1">
      <alignment horizontal="left" vertical="center" wrapText="1"/>
    </xf>
    <xf numFmtId="0" fontId="23" fillId="0" borderId="4" xfId="0" applyFont="1" applyFill="1" applyBorder="1" applyAlignment="1" applyProtection="1">
      <alignment horizontal="center" vertical="center" wrapText="1"/>
    </xf>
    <xf numFmtId="0" fontId="23" fillId="0" borderId="24" xfId="0" applyFont="1" applyFill="1" applyBorder="1" applyAlignment="1" applyProtection="1">
      <alignment horizontal="center" wrapText="1"/>
    </xf>
    <xf numFmtId="0" fontId="15" fillId="0" borderId="25" xfId="0" applyFont="1" applyBorder="1" applyAlignment="1" applyProtection="1">
      <alignment vertical="center" wrapText="1"/>
    </xf>
    <xf numFmtId="0" fontId="15" fillId="0" borderId="32" xfId="0" applyFont="1" applyBorder="1" applyAlignment="1" applyProtection="1">
      <alignment horizontal="center" vertical="center" wrapText="1"/>
    </xf>
    <xf numFmtId="0" fontId="21" fillId="0" borderId="7" xfId="0" applyFont="1" applyBorder="1" applyAlignment="1" applyProtection="1">
      <alignment vertical="center" wrapText="1"/>
    </xf>
    <xf numFmtId="49" fontId="15" fillId="0" borderId="6" xfId="0" applyNumberFormat="1" applyFont="1" applyBorder="1" applyAlignment="1" applyProtection="1">
      <alignment vertical="center" wrapText="1"/>
    </xf>
    <xf numFmtId="0" fontId="15" fillId="0" borderId="14" xfId="0" applyFont="1" applyBorder="1" applyAlignment="1" applyProtection="1">
      <alignment vertical="center"/>
    </xf>
    <xf numFmtId="0" fontId="4" fillId="0" borderId="0" xfId="0" applyFont="1" applyBorder="1" applyProtection="1"/>
    <xf numFmtId="0" fontId="0" fillId="0" borderId="0" xfId="0" applyBorder="1" applyProtection="1"/>
    <xf numFmtId="49" fontId="15" fillId="0" borderId="29" xfId="0" applyNumberFormat="1" applyFont="1" applyBorder="1" applyAlignment="1" applyProtection="1">
      <alignment vertical="center" wrapText="1"/>
    </xf>
    <xf numFmtId="0" fontId="16" fillId="0" borderId="29" xfId="0" applyFont="1" applyBorder="1" applyAlignment="1" applyProtection="1">
      <alignment horizontal="left" vertical="center" wrapText="1" indent="2"/>
    </xf>
    <xf numFmtId="0" fontId="15" fillId="0" borderId="6" xfId="0" applyFont="1" applyBorder="1" applyAlignment="1" applyProtection="1">
      <alignment horizontal="center" vertical="center" wrapText="1"/>
    </xf>
    <xf numFmtId="0" fontId="16" fillId="3" borderId="27" xfId="0" applyFont="1" applyFill="1" applyBorder="1" applyAlignment="1" applyProtection="1">
      <alignment horizontal="left" vertical="center" wrapText="1"/>
    </xf>
    <xf numFmtId="49" fontId="15" fillId="0" borderId="0" xfId="0" applyNumberFormat="1" applyFont="1" applyFill="1" applyBorder="1" applyAlignment="1" applyProtection="1">
      <alignment vertical="top" wrapText="1"/>
    </xf>
    <xf numFmtId="0" fontId="16" fillId="3" borderId="8" xfId="0" applyFont="1" applyFill="1" applyBorder="1" applyAlignment="1" applyProtection="1">
      <alignment horizontal="left" vertical="center" wrapText="1"/>
    </xf>
    <xf numFmtId="0" fontId="15" fillId="0" borderId="28" xfId="0" applyFont="1" applyFill="1" applyBorder="1" applyAlignment="1" applyProtection="1">
      <alignment horizontal="left" vertical="center" wrapText="1"/>
    </xf>
    <xf numFmtId="0" fontId="15" fillId="0" borderId="20" xfId="0" applyFont="1" applyFill="1" applyBorder="1" applyAlignment="1" applyProtection="1">
      <alignment horizontal="center" vertical="center" wrapText="1"/>
    </xf>
    <xf numFmtId="0" fontId="15" fillId="0" borderId="24" xfId="0" applyFont="1" applyFill="1" applyBorder="1" applyAlignment="1" applyProtection="1">
      <alignment horizontal="center" vertical="center" wrapText="1"/>
    </xf>
    <xf numFmtId="0" fontId="15" fillId="0" borderId="38" xfId="0" applyFont="1" applyFill="1" applyBorder="1" applyAlignment="1" applyProtection="1">
      <alignment horizontal="left" vertical="center" wrapText="1"/>
    </xf>
    <xf numFmtId="0" fontId="15" fillId="0" borderId="38" xfId="0" applyFont="1" applyFill="1" applyBorder="1" applyAlignment="1" applyProtection="1">
      <alignment horizontal="center" vertical="center" wrapText="1"/>
    </xf>
    <xf numFmtId="0" fontId="16" fillId="0" borderId="0" xfId="0" applyFont="1" applyFill="1" applyBorder="1" applyAlignment="1" applyProtection="1">
      <alignment vertical="center" wrapText="1"/>
    </xf>
    <xf numFmtId="0" fontId="26" fillId="0" borderId="0" xfId="0" applyFont="1" applyFill="1" applyBorder="1" applyAlignment="1" applyProtection="1">
      <alignment horizontal="right" vertical="center" wrapText="1"/>
    </xf>
    <xf numFmtId="0" fontId="15" fillId="0" borderId="0" xfId="0" applyFont="1" applyFill="1" applyBorder="1" applyAlignment="1" applyProtection="1">
      <alignment horizontal="right" vertical="top" wrapText="1"/>
    </xf>
    <xf numFmtId="2" fontId="16" fillId="9" borderId="8" xfId="0" applyNumberFormat="1" applyFont="1" applyFill="1" applyBorder="1" applyAlignment="1" applyProtection="1">
      <alignment horizontal="right" vertical="center" wrapText="1"/>
    </xf>
    <xf numFmtId="0" fontId="15" fillId="0" borderId="39" xfId="0" applyFont="1" applyFill="1" applyBorder="1" applyAlignment="1" applyProtection="1">
      <alignment vertical="center" wrapText="1"/>
    </xf>
    <xf numFmtId="0" fontId="15" fillId="0" borderId="1" xfId="0" applyFont="1" applyBorder="1" applyAlignment="1" applyProtection="1">
      <alignment vertical="center" wrapText="1"/>
    </xf>
    <xf numFmtId="0" fontId="23" fillId="0" borderId="3" xfId="0" applyFont="1" applyBorder="1" applyAlignment="1" applyProtection="1">
      <alignment horizontal="center" vertical="center" wrapText="1"/>
    </xf>
    <xf numFmtId="0" fontId="15" fillId="0" borderId="11" xfId="0" applyFont="1" applyBorder="1" applyAlignment="1" applyProtection="1">
      <alignment vertical="center" wrapText="1"/>
    </xf>
    <xf numFmtId="0" fontId="21" fillId="0" borderId="23" xfId="0" applyFont="1" applyBorder="1" applyAlignment="1" applyProtection="1">
      <alignment horizontal="center" vertical="center" wrapText="1"/>
    </xf>
    <xf numFmtId="0" fontId="21" fillId="0" borderId="34" xfId="0" applyFont="1" applyBorder="1" applyAlignment="1" applyProtection="1">
      <alignment vertical="center" wrapText="1"/>
    </xf>
    <xf numFmtId="0" fontId="11" fillId="0" borderId="0" xfId="0" applyFont="1" applyAlignment="1" applyProtection="1">
      <alignment vertical="top" wrapText="1"/>
    </xf>
    <xf numFmtId="0" fontId="23" fillId="0" borderId="38" xfId="0" applyFont="1" applyBorder="1" applyAlignment="1" applyProtection="1">
      <alignment horizontal="center" vertical="center" wrapText="1"/>
    </xf>
    <xf numFmtId="2" fontId="5" fillId="0" borderId="0" xfId="0" applyNumberFormat="1" applyFont="1" applyBorder="1" applyAlignment="1" applyProtection="1">
      <alignment horizontal="left"/>
    </xf>
    <xf numFmtId="2" fontId="5" fillId="0" borderId="0" xfId="0" applyNumberFormat="1" applyFont="1" applyBorder="1" applyAlignment="1" applyProtection="1">
      <alignment horizontal="right"/>
    </xf>
    <xf numFmtId="2" fontId="6" fillId="0" borderId="0" xfId="0" applyNumberFormat="1" applyFont="1" applyAlignment="1" applyProtection="1">
      <alignment horizontal="right"/>
    </xf>
    <xf numFmtId="2" fontId="0" fillId="0" borderId="0" xfId="0" applyNumberFormat="1" applyProtection="1"/>
    <xf numFmtId="2" fontId="8" fillId="0" borderId="0" xfId="0" applyNumberFormat="1" applyFont="1" applyAlignment="1" applyProtection="1">
      <alignment horizontal="right"/>
    </xf>
    <xf numFmtId="2" fontId="2" fillId="0" borderId="0" xfId="0" applyNumberFormat="1" applyFont="1" applyAlignment="1" applyProtection="1">
      <alignment vertical="top"/>
    </xf>
    <xf numFmtId="2" fontId="2" fillId="0" borderId="0" xfId="0" applyNumberFormat="1" applyFont="1" applyAlignment="1" applyProtection="1">
      <alignment horizontal="left" vertical="top"/>
    </xf>
    <xf numFmtId="2" fontId="2" fillId="0" borderId="0" xfId="0" applyNumberFormat="1" applyFont="1" applyBorder="1" applyAlignment="1" applyProtection="1">
      <alignment vertical="top" wrapText="1"/>
    </xf>
    <xf numFmtId="2" fontId="15" fillId="0" borderId="4" xfId="0" applyNumberFormat="1" applyFont="1" applyFill="1" applyBorder="1" applyAlignment="1" applyProtection="1">
      <alignment vertical="center" wrapText="1"/>
    </xf>
    <xf numFmtId="2" fontId="15" fillId="0" borderId="7" xfId="0" applyNumberFormat="1" applyFont="1" applyFill="1" applyBorder="1" applyAlignment="1" applyProtection="1">
      <alignment vertical="center" wrapText="1"/>
    </xf>
    <xf numFmtId="2" fontId="29" fillId="0" borderId="24" xfId="0" applyNumberFormat="1" applyFont="1" applyBorder="1" applyAlignment="1" applyProtection="1">
      <alignment horizontal="center" vertical="center" wrapText="1"/>
      <protection locked="0"/>
    </xf>
    <xf numFmtId="2" fontId="15" fillId="0" borderId="25" xfId="0" applyNumberFormat="1" applyFont="1" applyFill="1" applyBorder="1" applyAlignment="1" applyProtection="1">
      <alignment vertical="center" wrapText="1"/>
    </xf>
    <xf numFmtId="2" fontId="15" fillId="0" borderId="3" xfId="0" applyNumberFormat="1" applyFont="1" applyBorder="1" applyAlignment="1" applyProtection="1">
      <alignment horizontal="center" wrapText="1"/>
    </xf>
    <xf numFmtId="2" fontId="15" fillId="0" borderId="7" xfId="0" applyNumberFormat="1" applyFont="1" applyFill="1" applyBorder="1" applyAlignment="1" applyProtection="1">
      <alignment wrapText="1"/>
    </xf>
    <xf numFmtId="2" fontId="16" fillId="7" borderId="8" xfId="0" applyNumberFormat="1" applyFont="1" applyFill="1" applyBorder="1" applyAlignment="1" applyProtection="1">
      <alignment horizontal="right" vertical="center" wrapText="1"/>
    </xf>
    <xf numFmtId="2" fontId="29" fillId="0" borderId="2" xfId="0" applyNumberFormat="1" applyFont="1" applyBorder="1" applyAlignment="1" applyProtection="1">
      <alignment horizontal="center" vertical="center" wrapText="1"/>
      <protection locked="0"/>
    </xf>
    <xf numFmtId="2" fontId="15" fillId="0" borderId="24" xfId="0" applyNumberFormat="1" applyFont="1" applyFill="1" applyBorder="1" applyAlignment="1" applyProtection="1">
      <alignment vertical="center" wrapText="1"/>
    </xf>
    <xf numFmtId="2" fontId="15" fillId="0" borderId="6" xfId="0" applyNumberFormat="1" applyFont="1" applyBorder="1" applyAlignment="1" applyProtection="1">
      <alignment horizontal="center" wrapText="1"/>
    </xf>
    <xf numFmtId="2" fontId="29" fillId="0" borderId="24" xfId="0" applyNumberFormat="1" applyFont="1" applyBorder="1" applyAlignment="1" applyProtection="1">
      <alignment horizontal="center" wrapText="1"/>
      <protection locked="0"/>
    </xf>
    <xf numFmtId="2" fontId="15" fillId="0" borderId="24" xfId="0" applyNumberFormat="1" applyFont="1" applyFill="1" applyBorder="1" applyAlignment="1" applyProtection="1">
      <alignment wrapText="1"/>
    </xf>
    <xf numFmtId="2" fontId="15" fillId="0" borderId="21" xfId="0" applyNumberFormat="1" applyFont="1" applyBorder="1" applyAlignment="1" applyProtection="1">
      <alignment horizontal="center" wrapText="1"/>
    </xf>
    <xf numFmtId="2" fontId="15" fillId="0" borderId="22" xfId="0" applyNumberFormat="1" applyFont="1" applyFill="1" applyBorder="1" applyAlignment="1" applyProtection="1">
      <alignment wrapText="1"/>
    </xf>
    <xf numFmtId="2" fontId="16" fillId="6" borderId="8" xfId="0" applyNumberFormat="1" applyFont="1" applyFill="1" applyBorder="1" applyAlignment="1" applyProtection="1">
      <alignment horizontal="right" vertical="center" wrapText="1"/>
    </xf>
    <xf numFmtId="2" fontId="16" fillId="5" borderId="2" xfId="0" applyNumberFormat="1" applyFont="1" applyFill="1" applyBorder="1" applyAlignment="1" applyProtection="1">
      <alignment wrapText="1"/>
    </xf>
    <xf numFmtId="2" fontId="16" fillId="5" borderId="3" xfId="0" applyNumberFormat="1" applyFont="1" applyFill="1" applyBorder="1" applyAlignment="1" applyProtection="1">
      <alignment wrapText="1"/>
    </xf>
    <xf numFmtId="2" fontId="4" fillId="0" borderId="0" xfId="0" applyNumberFormat="1" applyFont="1" applyBorder="1" applyAlignment="1" applyProtection="1">
      <alignment wrapText="1"/>
    </xf>
    <xf numFmtId="2" fontId="4" fillId="0" borderId="0" xfId="0" applyNumberFormat="1" applyFont="1" applyBorder="1" applyAlignment="1" applyProtection="1">
      <alignment horizontal="right" wrapText="1"/>
    </xf>
    <xf numFmtId="2" fontId="15" fillId="0" borderId="2" xfId="0" applyNumberFormat="1" applyFont="1" applyFill="1" applyBorder="1" applyAlignment="1" applyProtection="1">
      <alignment wrapText="1"/>
    </xf>
    <xf numFmtId="2" fontId="15" fillId="0" borderId="6" xfId="0" applyNumberFormat="1" applyFont="1" applyFill="1" applyBorder="1" applyAlignment="1" applyProtection="1">
      <alignment wrapText="1"/>
    </xf>
    <xf numFmtId="2" fontId="15" fillId="0" borderId="21" xfId="0" applyNumberFormat="1" applyFont="1" applyFill="1" applyBorder="1" applyAlignment="1" applyProtection="1">
      <alignment horizontal="right" vertical="center" wrapText="1"/>
    </xf>
    <xf numFmtId="2" fontId="15" fillId="0" borderId="24" xfId="0" applyNumberFormat="1" applyFont="1" applyFill="1" applyBorder="1" applyAlignment="1" applyProtection="1">
      <alignment horizontal="right" wrapText="1"/>
    </xf>
    <xf numFmtId="2" fontId="15" fillId="0" borderId="3" xfId="0" applyNumberFormat="1" applyFont="1" applyFill="1" applyBorder="1" applyAlignment="1" applyProtection="1">
      <alignment horizontal="center" wrapText="1"/>
    </xf>
    <xf numFmtId="2" fontId="15" fillId="0" borderId="3" xfId="0" applyNumberFormat="1" applyFont="1" applyFill="1" applyBorder="1" applyAlignment="1" applyProtection="1">
      <alignment horizontal="right" wrapText="1"/>
    </xf>
    <xf numFmtId="2" fontId="16" fillId="7" borderId="8" xfId="0" applyNumberFormat="1" applyFont="1" applyFill="1" applyBorder="1" applyAlignment="1" applyProtection="1">
      <alignment horizontal="right" wrapText="1"/>
    </xf>
    <xf numFmtId="2" fontId="15" fillId="0" borderId="2" xfId="0" applyNumberFormat="1" applyFont="1" applyFill="1" applyBorder="1" applyAlignment="1" applyProtection="1">
      <alignment vertical="center" wrapText="1"/>
    </xf>
    <xf numFmtId="2" fontId="15" fillId="0" borderId="21" xfId="0" applyNumberFormat="1" applyFont="1" applyFill="1" applyBorder="1" applyAlignment="1" applyProtection="1">
      <alignment horizontal="right" wrapText="1"/>
    </xf>
    <xf numFmtId="2" fontId="15" fillId="0" borderId="24" xfId="0" applyNumberFormat="1" applyFont="1" applyFill="1" applyBorder="1" applyAlignment="1" applyProtection="1">
      <alignment horizontal="right" vertical="center" wrapText="1"/>
    </xf>
    <xf numFmtId="2" fontId="15" fillId="0" borderId="33" xfId="0" applyNumberFormat="1" applyFont="1" applyFill="1" applyBorder="1" applyAlignment="1" applyProtection="1">
      <alignment horizontal="right" vertical="center" wrapText="1"/>
    </xf>
    <xf numFmtId="2" fontId="16" fillId="6" borderId="8" xfId="0" applyNumberFormat="1" applyFont="1" applyFill="1" applyBorder="1" applyAlignment="1" applyProtection="1">
      <alignment horizontal="right" wrapText="1"/>
    </xf>
    <xf numFmtId="2" fontId="16" fillId="0" borderId="0" xfId="0" applyNumberFormat="1" applyFont="1" applyFill="1" applyBorder="1" applyAlignment="1" applyProtection="1">
      <alignment horizontal="left" vertical="center" wrapText="1"/>
    </xf>
    <xf numFmtId="2" fontId="16" fillId="0" borderId="0" xfId="0" applyNumberFormat="1" applyFont="1" applyFill="1" applyBorder="1" applyAlignment="1" applyProtection="1">
      <alignment wrapText="1"/>
    </xf>
    <xf numFmtId="2" fontId="15" fillId="0" borderId="0" xfId="0" applyNumberFormat="1" applyFont="1" applyBorder="1" applyAlignment="1" applyProtection="1">
      <alignment horizontal="center"/>
    </xf>
    <xf numFmtId="2" fontId="17" fillId="0" borderId="0" xfId="0" applyNumberFormat="1" applyFont="1" applyBorder="1" applyAlignment="1" applyProtection="1">
      <alignment horizontal="right"/>
    </xf>
    <xf numFmtId="2" fontId="15" fillId="0" borderId="21" xfId="0" applyNumberFormat="1" applyFont="1" applyFill="1" applyBorder="1" applyAlignment="1" applyProtection="1">
      <alignment vertical="center" wrapText="1"/>
    </xf>
    <xf numFmtId="2" fontId="15" fillId="0" borderId="3" xfId="0" applyNumberFormat="1" applyFont="1" applyFill="1" applyBorder="1" applyAlignment="1" applyProtection="1">
      <alignment wrapText="1"/>
    </xf>
    <xf numFmtId="2" fontId="16" fillId="3" borderId="5" xfId="0" applyNumberFormat="1" applyFont="1" applyFill="1" applyBorder="1" applyAlignment="1" applyProtection="1">
      <alignment horizontal="right" wrapText="1"/>
    </xf>
    <xf numFmtId="2" fontId="17" fillId="0" borderId="1" xfId="0" applyNumberFormat="1" applyFont="1" applyBorder="1" applyAlignment="1" applyProtection="1">
      <alignment horizontal="right"/>
    </xf>
    <xf numFmtId="2" fontId="15" fillId="0" borderId="21" xfId="0" applyNumberFormat="1" applyFont="1" applyFill="1" applyBorder="1" applyAlignment="1" applyProtection="1">
      <alignment wrapText="1"/>
    </xf>
    <xf numFmtId="2" fontId="16" fillId="3" borderId="8" xfId="0" applyNumberFormat="1" applyFont="1" applyFill="1" applyBorder="1" applyAlignment="1" applyProtection="1">
      <alignment horizontal="right" wrapText="1"/>
    </xf>
    <xf numFmtId="2" fontId="16" fillId="3" borderId="8" xfId="0" applyNumberFormat="1" applyFont="1" applyFill="1" applyBorder="1" applyAlignment="1" applyProtection="1">
      <alignment horizontal="right" vertical="center" wrapText="1"/>
    </xf>
    <xf numFmtId="2" fontId="15" fillId="0" borderId="6" xfId="0" applyNumberFormat="1" applyFont="1" applyFill="1" applyBorder="1" applyAlignment="1" applyProtection="1">
      <alignment horizontal="center" wrapText="1"/>
    </xf>
    <xf numFmtId="2" fontId="16" fillId="6" borderId="9" xfId="0" applyNumberFormat="1" applyFont="1" applyFill="1" applyBorder="1" applyAlignment="1" applyProtection="1">
      <alignment horizontal="right" wrapText="1"/>
    </xf>
    <xf numFmtId="2" fontId="15" fillId="4" borderId="26" xfId="0" applyNumberFormat="1" applyFont="1" applyFill="1" applyBorder="1" applyAlignment="1" applyProtection="1">
      <alignment horizontal="right" wrapText="1"/>
    </xf>
    <xf numFmtId="2" fontId="16" fillId="3" borderId="9" xfId="0" applyNumberFormat="1" applyFont="1" applyFill="1" applyBorder="1" applyAlignment="1" applyProtection="1">
      <alignment horizontal="right" wrapText="1"/>
    </xf>
    <xf numFmtId="2" fontId="15" fillId="0" borderId="5" xfId="0" applyNumberFormat="1" applyFont="1" applyBorder="1" applyAlignment="1" applyProtection="1">
      <alignment wrapText="1"/>
    </xf>
    <xf numFmtId="2" fontId="15" fillId="0" borderId="5" xfId="0" applyNumberFormat="1" applyFont="1" applyBorder="1" applyAlignment="1" applyProtection="1">
      <alignment horizontal="right" wrapText="1"/>
    </xf>
    <xf numFmtId="2" fontId="15" fillId="3" borderId="5" xfId="0" applyNumberFormat="1" applyFont="1" applyFill="1" applyBorder="1" applyAlignment="1" applyProtection="1">
      <alignment horizontal="right" wrapText="1"/>
    </xf>
    <xf numFmtId="2" fontId="0" fillId="0" borderId="0" xfId="0" applyNumberFormat="1" applyAlignment="1" applyProtection="1"/>
    <xf numFmtId="2" fontId="0" fillId="0" borderId="0" xfId="0" applyNumberFormat="1" applyAlignment="1" applyProtection="1">
      <alignment horizontal="right"/>
    </xf>
    <xf numFmtId="2" fontId="15" fillId="0" borderId="20" xfId="0" applyNumberFormat="1" applyFont="1" applyFill="1" applyBorder="1" applyAlignment="1" applyProtection="1">
      <alignment vertical="center" wrapText="1"/>
    </xf>
    <xf numFmtId="2" fontId="15" fillId="0" borderId="2" xfId="0" applyNumberFormat="1" applyFont="1" applyFill="1" applyBorder="1" applyAlignment="1" applyProtection="1">
      <alignment horizontal="right" wrapText="1"/>
    </xf>
    <xf numFmtId="2" fontId="15" fillId="0" borderId="3" xfId="0" applyNumberFormat="1" applyFont="1" applyBorder="1" applyAlignment="1" applyProtection="1">
      <alignment horizontal="center" vertical="center" wrapText="1"/>
    </xf>
    <xf numFmtId="2" fontId="15" fillId="0" borderId="3" xfId="0" applyNumberFormat="1" applyFont="1" applyBorder="1" applyAlignment="1" applyProtection="1">
      <alignment horizontal="right" wrapText="1"/>
    </xf>
    <xf numFmtId="2" fontId="15" fillId="6" borderId="8" xfId="0" applyNumberFormat="1" applyFont="1" applyFill="1" applyBorder="1" applyAlignment="1" applyProtection="1">
      <alignment horizontal="right" wrapText="1"/>
    </xf>
    <xf numFmtId="2" fontId="16" fillId="3" borderId="9" xfId="0" applyNumberFormat="1" applyFont="1" applyFill="1" applyBorder="1" applyAlignment="1" applyProtection="1">
      <alignment vertical="center" wrapText="1"/>
    </xf>
    <xf numFmtId="2" fontId="16" fillId="5" borderId="3" xfId="0" applyNumberFormat="1" applyFont="1" applyFill="1" applyBorder="1" applyAlignment="1" applyProtection="1">
      <alignment horizontal="right" wrapText="1"/>
    </xf>
    <xf numFmtId="2" fontId="15" fillId="0" borderId="8" xfId="0" applyNumberFormat="1" applyFont="1" applyFill="1" applyBorder="1" applyAlignment="1" applyProtection="1">
      <alignment vertical="center" wrapText="1"/>
    </xf>
    <xf numFmtId="2" fontId="29" fillId="4" borderId="23" xfId="0" applyNumberFormat="1" applyFont="1" applyFill="1" applyBorder="1" applyAlignment="1" applyProtection="1">
      <alignment horizontal="center" vertical="center" wrapText="1"/>
      <protection locked="0"/>
    </xf>
    <xf numFmtId="2" fontId="15" fillId="0" borderId="23" xfId="0" applyNumberFormat="1" applyFont="1" applyFill="1" applyBorder="1" applyAlignment="1" applyProtection="1">
      <alignment vertical="center" wrapText="1"/>
    </xf>
    <xf numFmtId="2" fontId="29" fillId="4" borderId="3" xfId="0" applyNumberFormat="1" applyFont="1" applyFill="1" applyBorder="1" applyAlignment="1" applyProtection="1">
      <alignment horizontal="center" vertical="center" wrapText="1"/>
    </xf>
    <xf numFmtId="2" fontId="15" fillId="0" borderId="3" xfId="0" applyNumberFormat="1" applyFont="1" applyFill="1" applyBorder="1" applyAlignment="1" applyProtection="1">
      <alignment vertical="center" wrapText="1"/>
    </xf>
    <xf numFmtId="2" fontId="16" fillId="0" borderId="0" xfId="0" applyNumberFormat="1" applyFont="1" applyFill="1" applyBorder="1" applyAlignment="1" applyProtection="1">
      <alignment horizontal="right" wrapText="1"/>
    </xf>
    <xf numFmtId="2" fontId="15" fillId="0" borderId="23" xfId="0" applyNumberFormat="1" applyFont="1" applyFill="1" applyBorder="1" applyAlignment="1" applyProtection="1">
      <alignment horizontal="right" vertical="center" wrapText="1"/>
    </xf>
    <xf numFmtId="2" fontId="15" fillId="4" borderId="21" xfId="0" applyNumberFormat="1" applyFont="1" applyFill="1" applyBorder="1" applyAlignment="1" applyProtection="1">
      <alignment horizontal="right" vertical="center" wrapText="1"/>
    </xf>
    <xf numFmtId="2" fontId="15" fillId="4" borderId="23" xfId="0" applyNumberFormat="1" applyFont="1" applyFill="1" applyBorder="1" applyAlignment="1" applyProtection="1">
      <alignment horizontal="right" wrapText="1"/>
    </xf>
    <xf numFmtId="2" fontId="15" fillId="4" borderId="23" xfId="0" applyNumberFormat="1" applyFont="1" applyFill="1" applyBorder="1" applyAlignment="1" applyProtection="1">
      <alignment horizontal="right" vertical="center" wrapText="1"/>
    </xf>
    <xf numFmtId="2" fontId="15" fillId="4" borderId="6" xfId="0" applyNumberFormat="1" applyFont="1" applyFill="1" applyBorder="1" applyAlignment="1" applyProtection="1">
      <alignment horizontal="right" wrapText="1"/>
    </xf>
    <xf numFmtId="2" fontId="15" fillId="3" borderId="8" xfId="0" applyNumberFormat="1" applyFont="1" applyFill="1" applyBorder="1" applyAlignment="1" applyProtection="1">
      <alignment wrapText="1"/>
    </xf>
    <xf numFmtId="2" fontId="15" fillId="0" borderId="0" xfId="0" applyNumberFormat="1" applyFont="1" applyFill="1" applyBorder="1" applyAlignment="1" applyProtection="1">
      <alignment wrapText="1"/>
    </xf>
    <xf numFmtId="2" fontId="15" fillId="4" borderId="5" xfId="0" applyNumberFormat="1" applyFont="1" applyFill="1" applyBorder="1" applyAlignment="1" applyProtection="1">
      <alignment horizontal="right" wrapText="1"/>
    </xf>
    <xf numFmtId="2" fontId="29" fillId="0" borderId="7" xfId="0" applyNumberFormat="1" applyFont="1" applyBorder="1" applyAlignment="1" applyProtection="1">
      <alignment horizontal="center" wrapText="1"/>
      <protection locked="0"/>
    </xf>
    <xf numFmtId="2" fontId="15" fillId="0" borderId="22" xfId="0" applyNumberFormat="1" applyFont="1" applyFill="1" applyBorder="1" applyAlignment="1" applyProtection="1">
      <alignment horizontal="right" wrapText="1"/>
    </xf>
    <xf numFmtId="2" fontId="29" fillId="0" borderId="33" xfId="0" applyNumberFormat="1" applyFont="1" applyBorder="1" applyAlignment="1" applyProtection="1">
      <alignment horizontal="center" wrapText="1"/>
      <protection locked="0"/>
    </xf>
    <xf numFmtId="2" fontId="15" fillId="0" borderId="25" xfId="0" applyNumberFormat="1" applyFont="1" applyFill="1" applyBorder="1" applyAlignment="1" applyProtection="1">
      <alignment horizontal="right" wrapText="1"/>
    </xf>
    <xf numFmtId="2" fontId="16" fillId="3" borderId="8" xfId="0" applyNumberFormat="1" applyFont="1" applyFill="1" applyBorder="1" applyAlignment="1" applyProtection="1">
      <alignment horizontal="left" vertical="center" wrapText="1"/>
    </xf>
    <xf numFmtId="2" fontId="16" fillId="8" borderId="8" xfId="0" applyNumberFormat="1" applyFont="1" applyFill="1" applyBorder="1" applyAlignment="1" applyProtection="1">
      <alignment horizontal="right" wrapText="1"/>
    </xf>
    <xf numFmtId="2" fontId="0" fillId="0" borderId="0" xfId="0" applyNumberFormat="1" applyFill="1" applyBorder="1" applyAlignment="1" applyProtection="1"/>
    <xf numFmtId="2" fontId="0" fillId="0" borderId="0" xfId="0" applyNumberFormat="1" applyFill="1" applyBorder="1" applyAlignment="1" applyProtection="1">
      <alignment horizontal="right"/>
    </xf>
    <xf numFmtId="2" fontId="7" fillId="0" borderId="0" xfId="0" applyNumberFormat="1" applyFont="1" applyFill="1" applyBorder="1" applyAlignment="1" applyProtection="1">
      <alignment horizontal="right"/>
    </xf>
    <xf numFmtId="2" fontId="7" fillId="0" borderId="0" xfId="0" applyNumberFormat="1" applyFont="1" applyFill="1" applyBorder="1" applyAlignment="1" applyProtection="1">
      <alignment vertical="top" wrapText="1"/>
    </xf>
    <xf numFmtId="2" fontId="31" fillId="0" borderId="0" xfId="0" applyNumberFormat="1" applyFont="1" applyFill="1" applyBorder="1" applyAlignment="1" applyProtection="1">
      <alignment horizontal="right" vertical="center" wrapText="1"/>
    </xf>
    <xf numFmtId="2" fontId="7" fillId="0" borderId="0" xfId="0" applyNumberFormat="1" applyFont="1" applyFill="1" applyBorder="1" applyAlignment="1" applyProtection="1">
      <alignment horizontal="center"/>
    </xf>
    <xf numFmtId="2" fontId="13" fillId="0" borderId="0" xfId="0" applyNumberFormat="1" applyFont="1" applyFill="1" applyBorder="1" applyAlignment="1" applyProtection="1">
      <alignment horizontal="right"/>
    </xf>
    <xf numFmtId="2" fontId="2" fillId="0" borderId="0" xfId="0" applyNumberFormat="1" applyFont="1" applyAlignment="1" applyProtection="1">
      <alignment vertical="center"/>
    </xf>
    <xf numFmtId="2" fontId="8" fillId="0" borderId="0" xfId="1" applyNumberFormat="1" applyFont="1" applyFill="1" applyBorder="1" applyAlignment="1" applyProtection="1">
      <alignment horizontal="right"/>
    </xf>
    <xf numFmtId="2" fontId="7" fillId="0" borderId="0" xfId="0" applyNumberFormat="1" applyFont="1" applyFill="1" applyBorder="1" applyAlignment="1" applyProtection="1"/>
    <xf numFmtId="2" fontId="32" fillId="0" borderId="0" xfId="0" applyNumberFormat="1" applyFont="1" applyFill="1" applyBorder="1" applyAlignment="1" applyProtection="1">
      <alignment horizontal="center"/>
    </xf>
    <xf numFmtId="2" fontId="32" fillId="0" borderId="0" xfId="0" applyNumberFormat="1" applyFont="1" applyFill="1" applyBorder="1" applyAlignment="1" applyProtection="1">
      <alignment horizontal="right"/>
    </xf>
    <xf numFmtId="2" fontId="33" fillId="0" borderId="0" xfId="0" applyNumberFormat="1" applyFont="1" applyFill="1" applyBorder="1" applyAlignment="1" applyProtection="1"/>
    <xf numFmtId="2" fontId="33" fillId="0" borderId="0" xfId="0" applyNumberFormat="1" applyFont="1" applyFill="1" applyBorder="1" applyAlignment="1" applyProtection="1">
      <alignment horizontal="right"/>
      <protection locked="0"/>
    </xf>
    <xf numFmtId="2" fontId="30" fillId="0" borderId="0" xfId="0" applyNumberFormat="1" applyFont="1" applyFill="1" applyBorder="1" applyAlignment="1" applyProtection="1">
      <alignment horizontal="right"/>
    </xf>
    <xf numFmtId="2" fontId="8" fillId="0" borderId="0" xfId="0" applyNumberFormat="1" applyFont="1" applyFill="1" applyBorder="1" applyAlignment="1" applyProtection="1"/>
    <xf numFmtId="2" fontId="0" fillId="0" borderId="0" xfId="0" applyNumberFormat="1" applyBorder="1" applyAlignment="1" applyProtection="1"/>
    <xf numFmtId="2" fontId="0" fillId="0" borderId="0" xfId="0" applyNumberFormat="1" applyBorder="1" applyAlignment="1" applyProtection="1">
      <alignment horizontal="right"/>
    </xf>
    <xf numFmtId="2" fontId="15" fillId="10" borderId="2" xfId="0" applyNumberFormat="1" applyFont="1" applyFill="1" applyBorder="1" applyAlignment="1" applyProtection="1">
      <alignment horizontal="center" vertical="center" wrapText="1"/>
    </xf>
    <xf numFmtId="2" fontId="29" fillId="10" borderId="6" xfId="0" applyNumberFormat="1" applyFont="1" applyFill="1" applyBorder="1" applyAlignment="1" applyProtection="1">
      <alignment horizontal="center" vertical="center" wrapText="1"/>
      <protection locked="0"/>
    </xf>
    <xf numFmtId="2" fontId="29" fillId="10" borderId="24" xfId="0" applyNumberFormat="1" applyFont="1" applyFill="1" applyBorder="1" applyAlignment="1" applyProtection="1">
      <alignment horizontal="center" vertical="center" wrapText="1"/>
      <protection locked="0"/>
    </xf>
    <xf numFmtId="2" fontId="15" fillId="10" borderId="2" xfId="0" applyNumberFormat="1" applyFont="1" applyFill="1" applyBorder="1" applyAlignment="1" applyProtection="1">
      <alignment horizontal="center" wrapText="1"/>
    </xf>
    <xf numFmtId="2" fontId="15" fillId="10" borderId="6" xfId="0" applyNumberFormat="1" applyFont="1" applyFill="1" applyBorder="1" applyAlignment="1" applyProtection="1">
      <alignment horizontal="center" wrapText="1"/>
    </xf>
    <xf numFmtId="2" fontId="29" fillId="10" borderId="21" xfId="0" applyNumberFormat="1" applyFont="1" applyFill="1" applyBorder="1" applyAlignment="1" applyProtection="1">
      <alignment horizontal="center" vertical="center" wrapText="1"/>
      <protection locked="0"/>
    </xf>
    <xf numFmtId="2" fontId="29" fillId="10" borderId="24" xfId="0" applyNumberFormat="1" applyFont="1" applyFill="1" applyBorder="1" applyAlignment="1" applyProtection="1">
      <alignment horizontal="center" wrapText="1"/>
      <protection locked="0"/>
    </xf>
    <xf numFmtId="2" fontId="29" fillId="10" borderId="2" xfId="0" applyNumberFormat="1" applyFont="1" applyFill="1" applyBorder="1" applyAlignment="1" applyProtection="1">
      <alignment horizontal="center" vertical="center" wrapText="1"/>
      <protection locked="0"/>
    </xf>
    <xf numFmtId="2" fontId="15" fillId="10" borderId="21" xfId="0" applyNumberFormat="1" applyFont="1" applyFill="1" applyBorder="1" applyAlignment="1" applyProtection="1">
      <alignment horizontal="center" wrapText="1"/>
    </xf>
    <xf numFmtId="2" fontId="29" fillId="10" borderId="32" xfId="0" applyNumberFormat="1" applyFont="1" applyFill="1" applyBorder="1" applyAlignment="1" applyProtection="1">
      <alignment horizontal="center" vertical="center" wrapText="1"/>
      <protection locked="0"/>
    </xf>
    <xf numFmtId="2" fontId="15" fillId="10" borderId="2" xfId="0" applyNumberFormat="1" applyFont="1" applyFill="1" applyBorder="1" applyAlignment="1" applyProtection="1">
      <alignment wrapText="1"/>
    </xf>
    <xf numFmtId="2" fontId="15" fillId="10" borderId="6" xfId="0" applyNumberFormat="1" applyFont="1" applyFill="1" applyBorder="1" applyAlignment="1" applyProtection="1">
      <alignment wrapText="1"/>
    </xf>
    <xf numFmtId="2" fontId="15" fillId="10" borderId="3" xfId="0" applyNumberFormat="1" applyFont="1" applyFill="1" applyBorder="1" applyAlignment="1" applyProtection="1">
      <alignment horizontal="center" vertical="center" wrapText="1"/>
    </xf>
    <xf numFmtId="2" fontId="29" fillId="10" borderId="21" xfId="0" applyNumberFormat="1" applyFont="1" applyFill="1" applyBorder="1" applyAlignment="1" applyProtection="1">
      <alignment horizontal="center" wrapText="1"/>
      <protection locked="0"/>
    </xf>
    <xf numFmtId="2" fontId="29" fillId="10" borderId="2" xfId="0" applyNumberFormat="1" applyFont="1" applyFill="1" applyBorder="1" applyAlignment="1" applyProtection="1">
      <alignment horizontal="center" wrapText="1"/>
      <protection locked="0"/>
    </xf>
    <xf numFmtId="2" fontId="29" fillId="10" borderId="26" xfId="0" applyNumberFormat="1" applyFont="1" applyFill="1" applyBorder="1" applyAlignment="1" applyProtection="1">
      <alignment horizontal="center" vertical="center" wrapText="1"/>
      <protection locked="0"/>
    </xf>
    <xf numFmtId="2" fontId="29" fillId="10" borderId="20" xfId="0" applyNumberFormat="1" applyFont="1" applyFill="1" applyBorder="1" applyAlignment="1" applyProtection="1">
      <alignment horizontal="center" vertical="center" wrapText="1"/>
      <protection locked="0"/>
    </xf>
    <xf numFmtId="2" fontId="29" fillId="10" borderId="8" xfId="0" applyNumberFormat="1" applyFont="1" applyFill="1" applyBorder="1" applyAlignment="1" applyProtection="1">
      <alignment horizontal="center" vertical="center" wrapText="1"/>
      <protection locked="0"/>
    </xf>
    <xf numFmtId="2" fontId="30" fillId="10" borderId="20" xfId="0" applyNumberFormat="1" applyFont="1" applyFill="1" applyBorder="1" applyAlignment="1" applyProtection="1">
      <alignment horizontal="center" vertical="center" wrapText="1"/>
      <protection locked="0"/>
    </xf>
    <xf numFmtId="2" fontId="15" fillId="10" borderId="21" xfId="0" applyNumberFormat="1" applyFont="1" applyFill="1" applyBorder="1" applyAlignment="1" applyProtection="1">
      <alignment horizontal="center" vertical="center" wrapText="1"/>
    </xf>
    <xf numFmtId="2" fontId="29" fillId="10" borderId="23" xfId="0" applyNumberFormat="1" applyFont="1" applyFill="1" applyBorder="1" applyAlignment="1" applyProtection="1">
      <alignment horizontal="center" vertical="center" wrapText="1"/>
      <protection locked="0"/>
    </xf>
    <xf numFmtId="2" fontId="29" fillId="10" borderId="5" xfId="0" applyNumberFormat="1" applyFont="1" applyFill="1" applyBorder="1" applyAlignment="1" applyProtection="1">
      <alignment horizontal="center" wrapText="1"/>
      <protection locked="0"/>
    </xf>
    <xf numFmtId="10" fontId="31" fillId="10" borderId="8" xfId="0" applyNumberFormat="1" applyFont="1" applyFill="1" applyBorder="1" applyAlignment="1" applyProtection="1">
      <alignment horizontal="right" vertical="center" wrapText="1"/>
      <protection locked="0"/>
    </xf>
    <xf numFmtId="49" fontId="15" fillId="0" borderId="31" xfId="0" applyNumberFormat="1" applyFont="1" applyBorder="1" applyAlignment="1" applyProtection="1">
      <alignment horizontal="center" vertical="center" wrapText="1"/>
    </xf>
    <xf numFmtId="0" fontId="15" fillId="2" borderId="8" xfId="0" applyFont="1" applyFill="1" applyBorder="1" applyAlignment="1" applyProtection="1">
      <alignment horizontal="center" vertical="top" wrapText="1"/>
    </xf>
    <xf numFmtId="2" fontId="16" fillId="2" borderId="8" xfId="0" applyNumberFormat="1" applyFont="1" applyFill="1" applyBorder="1" applyAlignment="1" applyProtection="1">
      <alignment horizontal="right" vertical="center" wrapText="1"/>
    </xf>
    <xf numFmtId="0" fontId="15" fillId="0" borderId="7" xfId="0" applyFont="1" applyBorder="1" applyAlignment="1" applyProtection="1">
      <alignment horizontal="left" vertical="center" wrapText="1"/>
    </xf>
    <xf numFmtId="0" fontId="0" fillId="0" borderId="0" xfId="0" applyAlignment="1">
      <alignment vertical="top"/>
    </xf>
    <xf numFmtId="4" fontId="0" fillId="0" borderId="0" xfId="0" applyNumberFormat="1" applyAlignment="1">
      <alignment vertical="top"/>
    </xf>
    <xf numFmtId="4" fontId="0" fillId="11" borderId="12" xfId="0" applyNumberFormat="1" applyFill="1" applyBorder="1"/>
    <xf numFmtId="4" fontId="0" fillId="11" borderId="11" xfId="0" applyNumberFormat="1" applyFill="1" applyBorder="1"/>
    <xf numFmtId="0" fontId="43" fillId="11" borderId="11" xfId="0" applyFont="1" applyFill="1" applyBorder="1"/>
    <xf numFmtId="0" fontId="41" fillId="11" borderId="11" xfId="0" applyFont="1" applyFill="1" applyBorder="1" applyAlignment="1">
      <alignment vertical="center" wrapText="1"/>
    </xf>
    <xf numFmtId="0" fontId="0" fillId="11" borderId="10" xfId="0" applyFill="1" applyBorder="1"/>
    <xf numFmtId="0" fontId="42" fillId="0" borderId="0" xfId="0" applyFont="1" applyAlignment="1">
      <alignment horizontal="left" vertical="top"/>
    </xf>
    <xf numFmtId="0" fontId="0" fillId="0" borderId="0" xfId="0" applyAlignment="1">
      <alignment horizontal="center" vertical="top"/>
    </xf>
    <xf numFmtId="4" fontId="0" fillId="0" borderId="0" xfId="0" applyNumberFormat="1"/>
    <xf numFmtId="0" fontId="43" fillId="0" borderId="0" xfId="0" applyFont="1"/>
    <xf numFmtId="0" fontId="41" fillId="0" borderId="0" xfId="0" applyFont="1" applyAlignment="1">
      <alignment vertical="center" wrapText="1"/>
    </xf>
    <xf numFmtId="0" fontId="43" fillId="0" borderId="0" xfId="0" applyFont="1" applyAlignment="1">
      <alignment vertical="center" wrapText="1"/>
    </xf>
    <xf numFmtId="0" fontId="44" fillId="11" borderId="40" xfId="0" applyFont="1" applyFill="1" applyBorder="1" applyAlignment="1">
      <alignment horizontal="center" vertical="center" wrapText="1"/>
    </xf>
    <xf numFmtId="0" fontId="14" fillId="11" borderId="41" xfId="0" applyFont="1" applyFill="1" applyBorder="1" applyAlignment="1">
      <alignment vertical="center" wrapText="1"/>
    </xf>
    <xf numFmtId="0" fontId="41" fillId="11" borderId="40" xfId="0" applyFont="1" applyFill="1" applyBorder="1" applyAlignment="1">
      <alignment vertical="center" wrapText="1"/>
    </xf>
    <xf numFmtId="0" fontId="0" fillId="0" borderId="0" xfId="0" applyAlignment="1">
      <alignment vertical="center" wrapText="1"/>
    </xf>
    <xf numFmtId="0" fontId="41" fillId="0" borderId="40" xfId="0" applyFont="1" applyBorder="1" applyAlignment="1">
      <alignment vertical="center" wrapText="1"/>
    </xf>
    <xf numFmtId="0" fontId="41" fillId="0" borderId="10" xfId="0" applyFont="1" applyBorder="1" applyAlignment="1">
      <alignment vertical="center" wrapText="1"/>
    </xf>
    <xf numFmtId="4" fontId="47" fillId="0" borderId="40" xfId="0" applyNumberFormat="1" applyFont="1" applyBorder="1" applyAlignment="1">
      <alignment horizontal="center" vertical="center" wrapText="1"/>
    </xf>
    <xf numFmtId="4" fontId="43" fillId="0" borderId="40" xfId="0" applyNumberFormat="1" applyFont="1" applyBorder="1" applyAlignment="1">
      <alignment vertical="center" wrapText="1"/>
    </xf>
    <xf numFmtId="0" fontId="43" fillId="0" borderId="40" xfId="0" applyFont="1" applyBorder="1" applyAlignment="1">
      <alignment vertical="center" wrapText="1"/>
    </xf>
    <xf numFmtId="0" fontId="47" fillId="0" borderId="40" xfId="0" applyFont="1" applyBorder="1" applyAlignment="1">
      <alignment horizontal="center" vertical="center" wrapText="1"/>
    </xf>
    <xf numFmtId="0" fontId="41" fillId="0" borderId="42" xfId="0" applyFont="1" applyBorder="1" applyAlignment="1">
      <alignment vertical="center" wrapText="1"/>
    </xf>
    <xf numFmtId="4" fontId="43" fillId="0" borderId="0" xfId="0" applyNumberFormat="1" applyFont="1" applyAlignment="1">
      <alignment vertical="center" wrapText="1"/>
    </xf>
    <xf numFmtId="4" fontId="0" fillId="0" borderId="40" xfId="0" applyNumberFormat="1" applyBorder="1" applyAlignment="1">
      <alignment horizontal="center" vertical="center" wrapText="1"/>
    </xf>
    <xf numFmtId="0" fontId="1" fillId="0" borderId="40" xfId="0" applyFont="1" applyBorder="1" applyAlignment="1">
      <alignment horizontal="center" vertical="center" wrapText="1"/>
    </xf>
    <xf numFmtId="0" fontId="48" fillId="0" borderId="40" xfId="0" applyFont="1" applyBorder="1" applyAlignment="1">
      <alignment vertical="center" wrapText="1"/>
    </xf>
    <xf numFmtId="0" fontId="0" fillId="0" borderId="40" xfId="0" applyBorder="1" applyAlignment="1">
      <alignment vertical="center" wrapText="1"/>
    </xf>
    <xf numFmtId="4" fontId="0" fillId="0" borderId="40" xfId="0" applyNumberFormat="1" applyBorder="1" applyAlignment="1">
      <alignment vertical="top"/>
    </xf>
    <xf numFmtId="0" fontId="38" fillId="0" borderId="40" xfId="0" applyFont="1" applyBorder="1" applyAlignment="1">
      <alignment vertical="center" wrapText="1"/>
    </xf>
    <xf numFmtId="49" fontId="0" fillId="0" borderId="40" xfId="0" applyNumberFormat="1" applyBorder="1" applyAlignment="1">
      <alignment vertical="center" wrapText="1"/>
    </xf>
    <xf numFmtId="4" fontId="48" fillId="12" borderId="40" xfId="0" applyNumberFormat="1" applyFont="1" applyFill="1" applyBorder="1" applyAlignment="1">
      <alignment horizontal="center" vertical="center" wrapText="1"/>
    </xf>
    <xf numFmtId="0" fontId="48" fillId="12" borderId="40" xfId="0" applyFont="1" applyFill="1" applyBorder="1" applyAlignment="1">
      <alignment horizontal="center" vertical="center" wrapText="1"/>
    </xf>
    <xf numFmtId="0" fontId="14" fillId="12" borderId="40" xfId="0" applyFont="1" applyFill="1" applyBorder="1" applyAlignment="1">
      <alignment vertical="center" wrapText="1"/>
    </xf>
    <xf numFmtId="0" fontId="41" fillId="12" borderId="40" xfId="0" applyFont="1" applyFill="1" applyBorder="1" applyAlignment="1">
      <alignment vertical="center" wrapText="1"/>
    </xf>
    <xf numFmtId="0" fontId="15" fillId="0" borderId="0" xfId="0" applyFont="1" applyAlignment="1">
      <alignment vertical="center" wrapText="1"/>
    </xf>
    <xf numFmtId="0" fontId="49" fillId="0" borderId="0" xfId="0" applyFont="1"/>
    <xf numFmtId="4" fontId="43" fillId="4" borderId="0" xfId="0" applyNumberFormat="1" applyFont="1" applyFill="1" applyAlignment="1">
      <alignment horizontal="center" vertical="center" wrapText="1"/>
    </xf>
    <xf numFmtId="0" fontId="48" fillId="4" borderId="0" xfId="0" applyFont="1" applyFill="1" applyAlignment="1">
      <alignment horizontal="center" vertical="center" wrapText="1"/>
    </xf>
    <xf numFmtId="0" fontId="14" fillId="4" borderId="0" xfId="0" applyFont="1" applyFill="1" applyAlignment="1">
      <alignment vertical="center" wrapText="1"/>
    </xf>
    <xf numFmtId="0" fontId="41" fillId="4" borderId="0" xfId="0" applyFont="1" applyFill="1" applyAlignment="1">
      <alignment horizontal="left" vertical="center" wrapText="1" indent="1"/>
    </xf>
    <xf numFmtId="4" fontId="0" fillId="13" borderId="40" xfId="0" applyNumberFormat="1" applyFill="1" applyBorder="1" applyAlignment="1">
      <alignment horizontal="center" vertical="center" wrapText="1"/>
    </xf>
    <xf numFmtId="0" fontId="48" fillId="13" borderId="40" xfId="0" applyFont="1" applyFill="1" applyBorder="1" applyAlignment="1">
      <alignment horizontal="center" vertical="center" wrapText="1"/>
    </xf>
    <xf numFmtId="0" fontId="14" fillId="13" borderId="41" xfId="0" applyFont="1" applyFill="1" applyBorder="1" applyAlignment="1">
      <alignment vertical="center" wrapText="1"/>
    </xf>
    <xf numFmtId="0" fontId="41" fillId="13" borderId="40" xfId="0" applyFont="1" applyFill="1" applyBorder="1" applyAlignment="1">
      <alignment horizontal="left" vertical="center" wrapText="1" indent="1"/>
    </xf>
    <xf numFmtId="0" fontId="48" fillId="0" borderId="41" xfId="0" applyFont="1" applyBorder="1" applyAlignment="1">
      <alignment vertical="center" wrapText="1"/>
    </xf>
    <xf numFmtId="0" fontId="14" fillId="0" borderId="42" xfId="0" applyFont="1" applyBorder="1" applyAlignment="1">
      <alignment vertical="center" wrapText="1"/>
    </xf>
    <xf numFmtId="0" fontId="46" fillId="0" borderId="42" xfId="0" applyFont="1" applyBorder="1" applyAlignment="1">
      <alignment vertical="center" wrapText="1"/>
    </xf>
    <xf numFmtId="49" fontId="0" fillId="0" borderId="0" xfId="0" applyNumberFormat="1"/>
    <xf numFmtId="4" fontId="15" fillId="14" borderId="40" xfId="0" applyNumberFormat="1" applyFont="1" applyFill="1" applyBorder="1" applyAlignment="1">
      <alignment horizontal="center" vertical="center" wrapText="1"/>
    </xf>
    <xf numFmtId="0" fontId="15" fillId="14" borderId="40" xfId="0" applyFont="1" applyFill="1" applyBorder="1" applyAlignment="1">
      <alignment horizontal="center" vertical="center" wrapText="1"/>
    </xf>
    <xf numFmtId="0" fontId="14" fillId="14" borderId="40" xfId="0" applyFont="1" applyFill="1" applyBorder="1" applyAlignment="1">
      <alignment vertical="center" wrapText="1"/>
    </xf>
    <xf numFmtId="4" fontId="50" fillId="0" borderId="0" xfId="0" applyNumberFormat="1" applyFont="1" applyAlignment="1">
      <alignment horizontal="left" vertical="center"/>
    </xf>
    <xf numFmtId="0" fontId="50" fillId="0" borderId="0" xfId="0" applyFont="1" applyAlignment="1">
      <alignment horizontal="left" vertical="center"/>
    </xf>
    <xf numFmtId="4" fontId="41" fillId="13" borderId="40" xfId="0" applyNumberFormat="1" applyFont="1" applyFill="1" applyBorder="1" applyAlignment="1">
      <alignment horizontal="center" vertical="center" wrapText="1"/>
    </xf>
    <xf numFmtId="0" fontId="41" fillId="13" borderId="40" xfId="0" applyFont="1" applyFill="1" applyBorder="1" applyAlignment="1">
      <alignment horizontal="center" vertical="center" wrapText="1"/>
    </xf>
    <xf numFmtId="0" fontId="14" fillId="13" borderId="40" xfId="0" applyFont="1" applyFill="1" applyBorder="1" applyAlignment="1">
      <alignment vertical="center" wrapText="1"/>
    </xf>
    <xf numFmtId="0" fontId="14" fillId="13" borderId="40" xfId="0" applyFont="1" applyFill="1" applyBorder="1" applyAlignment="1">
      <alignment horizontal="left" vertical="center" wrapText="1"/>
    </xf>
    <xf numFmtId="0" fontId="0" fillId="0" borderId="0" xfId="0" applyAlignment="1">
      <alignment vertical="top" wrapText="1"/>
    </xf>
    <xf numFmtId="0" fontId="1" fillId="0" borderId="0" xfId="0" applyFont="1" applyAlignment="1">
      <alignment vertical="center" wrapText="1"/>
    </xf>
    <xf numFmtId="4" fontId="48" fillId="13" borderId="40" xfId="0" applyNumberFormat="1" applyFont="1" applyFill="1" applyBorder="1" applyAlignment="1">
      <alignment horizontal="center" vertical="center" wrapText="1"/>
    </xf>
    <xf numFmtId="4" fontId="1" fillId="13" borderId="40" xfId="0" applyNumberFormat="1" applyFont="1" applyFill="1" applyBorder="1" applyAlignment="1">
      <alignment horizontal="center" vertical="center" wrapText="1"/>
    </xf>
    <xf numFmtId="0" fontId="1" fillId="13" borderId="40" xfId="0" applyFont="1" applyFill="1" applyBorder="1" applyAlignment="1">
      <alignment horizontal="center" vertical="center" wrapText="1"/>
    </xf>
    <xf numFmtId="0" fontId="41" fillId="13" borderId="40" xfId="0" applyFont="1" applyFill="1" applyBorder="1" applyAlignment="1">
      <alignment vertical="center" wrapText="1"/>
    </xf>
    <xf numFmtId="4" fontId="45" fillId="10" borderId="40" xfId="0" applyNumberFormat="1" applyFont="1" applyFill="1" applyBorder="1" applyAlignment="1" applyProtection="1">
      <alignment horizontal="center" vertical="center" wrapText="1"/>
      <protection locked="0"/>
    </xf>
    <xf numFmtId="0" fontId="43" fillId="0" borderId="40" xfId="0" applyFont="1" applyBorder="1" applyAlignment="1">
      <alignment horizontal="center" vertical="center" wrapText="1"/>
    </xf>
    <xf numFmtId="0" fontId="23" fillId="0" borderId="40" xfId="0" applyFont="1" applyBorder="1" applyAlignment="1">
      <alignment horizontal="center" vertical="center" wrapText="1"/>
    </xf>
    <xf numFmtId="49" fontId="41" fillId="0" borderId="40" xfId="0" quotePrefix="1" applyNumberFormat="1" applyFont="1" applyBorder="1" applyAlignment="1">
      <alignment vertical="center" wrapText="1"/>
    </xf>
    <xf numFmtId="4" fontId="38" fillId="0" borderId="40" xfId="0" applyNumberFormat="1" applyFont="1" applyBorder="1" applyAlignment="1">
      <alignment horizontal="center" vertical="center" wrapText="1"/>
    </xf>
    <xf numFmtId="0" fontId="0" fillId="0" borderId="40" xfId="0" quotePrefix="1" applyBorder="1" applyAlignment="1">
      <alignment vertical="center" wrapText="1"/>
    </xf>
    <xf numFmtId="49" fontId="41" fillId="0" borderId="40" xfId="0" applyNumberFormat="1" applyFont="1" applyBorder="1" applyAlignment="1">
      <alignment vertical="center" wrapText="1"/>
    </xf>
    <xf numFmtId="0" fontId="41" fillId="0" borderId="40" xfId="0" applyFont="1" applyBorder="1" applyAlignment="1">
      <alignment horizontal="left" vertical="top" wrapText="1"/>
    </xf>
    <xf numFmtId="49" fontId="41" fillId="0" borderId="40" xfId="0" quotePrefix="1" applyNumberFormat="1" applyFont="1" applyBorder="1" applyAlignment="1">
      <alignment horizontal="left" vertical="center" wrapText="1"/>
    </xf>
    <xf numFmtId="0" fontId="46" fillId="13" borderId="40" xfId="0" applyFont="1" applyFill="1" applyBorder="1" applyAlignment="1">
      <alignment vertical="center" wrapText="1"/>
    </xf>
    <xf numFmtId="49" fontId="41" fillId="13" borderId="40" xfId="0" quotePrefix="1" applyNumberFormat="1" applyFont="1" applyFill="1" applyBorder="1" applyAlignment="1">
      <alignment horizontal="left" vertical="center" wrapText="1"/>
    </xf>
    <xf numFmtId="49" fontId="16" fillId="13" borderId="40" xfId="0" applyNumberFormat="1" applyFont="1" applyFill="1" applyBorder="1" applyAlignment="1">
      <alignment horizontal="left" vertical="center" wrapText="1"/>
    </xf>
    <xf numFmtId="0" fontId="51" fillId="15" borderId="40" xfId="0" applyFont="1" applyFill="1" applyBorder="1" applyAlignment="1">
      <alignment horizontal="center" vertical="center" textRotation="90" wrapText="1"/>
    </xf>
    <xf numFmtId="0" fontId="14" fillId="15" borderId="40" xfId="0" applyFont="1" applyFill="1" applyBorder="1" applyAlignment="1">
      <alignment vertical="center" wrapText="1"/>
    </xf>
    <xf numFmtId="0" fontId="0" fillId="0" borderId="0" xfId="0" applyAlignment="1">
      <alignment vertical="center"/>
    </xf>
    <xf numFmtId="0" fontId="49" fillId="0" borderId="0" xfId="0" applyFont="1" applyAlignment="1">
      <alignment vertical="center"/>
    </xf>
    <xf numFmtId="0" fontId="1" fillId="0" borderId="0" xfId="0" applyFont="1" applyAlignment="1">
      <alignment vertical="center"/>
    </xf>
    <xf numFmtId="0" fontId="53" fillId="0" borderId="0" xfId="0" applyFont="1"/>
    <xf numFmtId="0" fontId="0" fillId="0" borderId="0" xfId="0" applyAlignment="1">
      <alignment horizontal="right" vertical="center"/>
    </xf>
    <xf numFmtId="0" fontId="0" fillId="0" borderId="0" xfId="0" applyAlignment="1">
      <alignment horizontal="center" vertical="center"/>
    </xf>
    <xf numFmtId="0" fontId="0" fillId="0" borderId="0" xfId="0" applyAlignment="1">
      <alignment horizontal="left" vertical="center"/>
    </xf>
    <xf numFmtId="0" fontId="23" fillId="0" borderId="0" xfId="0" applyFont="1" applyAlignment="1">
      <alignment horizontal="left" vertical="center"/>
    </xf>
    <xf numFmtId="0" fontId="0" fillId="0" borderId="0" xfId="0" applyAlignment="1">
      <alignment horizontal="left" vertical="center" wrapText="1"/>
    </xf>
    <xf numFmtId="0" fontId="1" fillId="0" borderId="0" xfId="0" applyFont="1" applyAlignment="1">
      <alignment horizontal="left" vertical="center"/>
    </xf>
    <xf numFmtId="0" fontId="41" fillId="0" borderId="0" xfId="0" applyFont="1" applyAlignment="1">
      <alignment horizontal="left" vertical="center"/>
    </xf>
    <xf numFmtId="0" fontId="0" fillId="0" borderId="0" xfId="0" applyAlignment="1">
      <alignment wrapText="1"/>
    </xf>
    <xf numFmtId="0" fontId="55" fillId="0" borderId="0" xfId="0" applyFont="1" applyAlignment="1">
      <alignment vertical="center"/>
    </xf>
    <xf numFmtId="0" fontId="58" fillId="0" borderId="0" xfId="0" applyFont="1" applyAlignment="1">
      <alignment vertical="center"/>
    </xf>
    <xf numFmtId="0" fontId="59" fillId="0" borderId="0" xfId="0" applyFont="1" applyAlignment="1">
      <alignment vertical="center"/>
    </xf>
    <xf numFmtId="0" fontId="46" fillId="13" borderId="40" xfId="0" applyFont="1" applyFill="1" applyBorder="1" applyAlignment="1">
      <alignment horizontal="left" vertical="center" wrapText="1"/>
    </xf>
    <xf numFmtId="0" fontId="41" fillId="0" borderId="40" xfId="0" applyFont="1" applyBorder="1" applyAlignment="1">
      <alignment horizontal="left" vertical="center" wrapText="1"/>
    </xf>
    <xf numFmtId="0" fontId="41" fillId="0" borderId="0" xfId="0" applyFont="1" applyAlignment="1">
      <alignment vertical="center"/>
    </xf>
    <xf numFmtId="4" fontId="45" fillId="0" borderId="40" xfId="0" applyNumberFormat="1" applyFont="1" applyBorder="1" applyAlignment="1">
      <alignment horizontal="center" vertical="center" wrapText="1"/>
    </xf>
    <xf numFmtId="4" fontId="1" fillId="0" borderId="40" xfId="0" applyNumberFormat="1" applyFont="1" applyBorder="1" applyAlignment="1">
      <alignment horizontal="center" vertical="center" wrapText="1"/>
    </xf>
    <xf numFmtId="15" fontId="41" fillId="0" borderId="40" xfId="0" quotePrefix="1" applyNumberFormat="1" applyFont="1" applyBorder="1" applyAlignment="1">
      <alignment horizontal="left" vertical="center" wrapText="1"/>
    </xf>
    <xf numFmtId="0" fontId="0" fillId="0" borderId="40" xfId="0" applyBorder="1" applyAlignment="1">
      <alignment horizontal="left" vertical="center" wrapText="1"/>
    </xf>
    <xf numFmtId="16" fontId="41" fillId="0" borderId="40" xfId="0" quotePrefix="1" applyNumberFormat="1" applyFont="1" applyBorder="1" applyAlignment="1">
      <alignment horizontal="left" vertical="center" wrapText="1"/>
    </xf>
    <xf numFmtId="0" fontId="41" fillId="0" borderId="40" xfId="0" quotePrefix="1" applyFont="1" applyBorder="1" applyAlignment="1">
      <alignment horizontal="left" vertical="center" wrapText="1"/>
    </xf>
    <xf numFmtId="4" fontId="0" fillId="13" borderId="40" xfId="0" applyNumberFormat="1" applyFill="1" applyBorder="1" applyAlignment="1">
      <alignment vertical="top"/>
    </xf>
    <xf numFmtId="0" fontId="0" fillId="13" borderId="40" xfId="0" applyFill="1" applyBorder="1" applyAlignment="1">
      <alignment vertical="top"/>
    </xf>
    <xf numFmtId="0" fontId="61" fillId="13" borderId="40" xfId="0" applyFont="1" applyFill="1" applyBorder="1" applyAlignment="1">
      <alignment horizontal="left" vertical="top"/>
    </xf>
    <xf numFmtId="0" fontId="62" fillId="13" borderId="40" xfId="0" applyFont="1" applyFill="1" applyBorder="1" applyAlignment="1">
      <alignment vertical="center"/>
    </xf>
    <xf numFmtId="0" fontId="41" fillId="13" borderId="40" xfId="0" applyFont="1" applyFill="1" applyBorder="1" applyAlignment="1">
      <alignment horizontal="left" vertical="center"/>
    </xf>
    <xf numFmtId="4" fontId="51" fillId="15" borderId="40" xfId="0" applyNumberFormat="1" applyFont="1" applyFill="1" applyBorder="1" applyAlignment="1">
      <alignment horizontal="center" vertical="center" textRotation="90" wrapText="1"/>
    </xf>
    <xf numFmtId="4" fontId="0" fillId="0" borderId="0" xfId="0" applyNumberFormat="1" applyAlignment="1">
      <alignment horizontal="right" vertical="center"/>
    </xf>
    <xf numFmtId="0" fontId="63" fillId="0" borderId="0" xfId="0" applyFont="1" applyAlignment="1">
      <alignment vertical="top" wrapText="1"/>
    </xf>
    <xf numFmtId="4" fontId="0" fillId="0" borderId="0" xfId="0" applyNumberFormat="1" applyAlignment="1">
      <alignment horizontal="center" vertical="center"/>
    </xf>
    <xf numFmtId="49" fontId="0" fillId="0" borderId="0" xfId="0" applyNumberFormat="1" applyAlignment="1">
      <alignment horizontal="center" vertical="center"/>
    </xf>
    <xf numFmtId="0" fontId="56" fillId="0" borderId="0" xfId="0" applyFont="1" applyAlignment="1">
      <alignment vertical="center"/>
    </xf>
    <xf numFmtId="0" fontId="29" fillId="10" borderId="27" xfId="0" applyFont="1" applyFill="1" applyBorder="1" applyAlignment="1" applyProtection="1">
      <alignment horizontal="left" vertical="top"/>
      <protection locked="0"/>
    </xf>
    <xf numFmtId="0" fontId="29" fillId="10" borderId="37" xfId="0" applyFont="1" applyFill="1" applyBorder="1" applyAlignment="1" applyProtection="1">
      <alignment horizontal="left" vertical="top"/>
      <protection locked="0"/>
    </xf>
    <xf numFmtId="0" fontId="29" fillId="10" borderId="4" xfId="0" applyFont="1" applyFill="1" applyBorder="1" applyAlignment="1" applyProtection="1">
      <alignment horizontal="left" vertical="top"/>
      <protection locked="0"/>
    </xf>
    <xf numFmtId="0" fontId="29" fillId="10" borderId="30" xfId="0" applyFont="1" applyFill="1" applyBorder="1" applyAlignment="1" applyProtection="1">
      <alignment horizontal="left" vertical="top"/>
      <protection locked="0"/>
    </xf>
    <xf numFmtId="0" fontId="29" fillId="10" borderId="34" xfId="0" applyFont="1" applyFill="1" applyBorder="1" applyAlignment="1" applyProtection="1">
      <alignment horizontal="left" vertical="top"/>
      <protection locked="0"/>
    </xf>
    <xf numFmtId="0" fontId="29" fillId="10" borderId="5" xfId="0" applyFont="1" applyFill="1" applyBorder="1" applyAlignment="1" applyProtection="1">
      <alignment horizontal="left" vertical="top"/>
      <protection locked="0"/>
    </xf>
    <xf numFmtId="0" fontId="15" fillId="0" borderId="36" xfId="0" applyFont="1" applyBorder="1" applyAlignment="1" applyProtection="1">
      <alignment horizontal="center" vertical="center" wrapText="1"/>
    </xf>
    <xf numFmtId="0" fontId="15" fillId="0" borderId="35" xfId="0" applyFont="1" applyBorder="1" applyAlignment="1" applyProtection="1">
      <alignment horizontal="center" vertical="center" wrapText="1"/>
    </xf>
    <xf numFmtId="0" fontId="15" fillId="0" borderId="9" xfId="0" applyFont="1" applyBorder="1" applyAlignment="1" applyProtection="1">
      <alignment horizontal="center" vertical="center" wrapText="1"/>
    </xf>
    <xf numFmtId="0" fontId="16" fillId="0" borderId="29" xfId="0" applyFont="1" applyBorder="1" applyAlignment="1" applyProtection="1">
      <alignment horizontal="center" vertical="center" wrapText="1"/>
    </xf>
    <xf numFmtId="0" fontId="16" fillId="0" borderId="0" xfId="0" applyFont="1" applyBorder="1" applyAlignment="1" applyProtection="1">
      <alignment horizontal="center" vertical="center" wrapText="1"/>
    </xf>
    <xf numFmtId="0" fontId="16" fillId="0" borderId="7" xfId="0" applyFont="1" applyBorder="1" applyAlignment="1" applyProtection="1">
      <alignment horizontal="center" vertical="center" wrapText="1"/>
    </xf>
    <xf numFmtId="0" fontId="16" fillId="0" borderId="35" xfId="0" applyFont="1" applyBorder="1" applyAlignment="1" applyProtection="1">
      <alignment horizontal="center" vertical="center" wrapText="1"/>
    </xf>
    <xf numFmtId="0" fontId="16" fillId="0" borderId="9" xfId="0" applyFont="1" applyBorder="1" applyAlignment="1" applyProtection="1">
      <alignment horizontal="center" vertical="center" wrapText="1"/>
    </xf>
    <xf numFmtId="0" fontId="16" fillId="2" borderId="2" xfId="0" applyFont="1" applyFill="1" applyBorder="1" applyAlignment="1" applyProtection="1">
      <alignment horizontal="center" vertical="center" textRotation="90" wrapText="1"/>
    </xf>
    <xf numFmtId="0" fontId="16" fillId="2" borderId="3" xfId="0" applyFont="1" applyFill="1" applyBorder="1" applyAlignment="1" applyProtection="1">
      <alignment horizontal="center" vertical="center" textRotation="90" wrapText="1"/>
    </xf>
    <xf numFmtId="2" fontId="16" fillId="2" borderId="2" xfId="0" applyNumberFormat="1" applyFont="1" applyFill="1" applyBorder="1" applyAlignment="1" applyProtection="1">
      <alignment horizontal="center" vertical="center" textRotation="90" wrapText="1"/>
    </xf>
    <xf numFmtId="2" fontId="16" fillId="2" borderId="3" xfId="0" applyNumberFormat="1" applyFont="1" applyFill="1" applyBorder="1" applyAlignment="1" applyProtection="1">
      <alignment horizontal="center" vertical="center" textRotation="90" wrapText="1"/>
    </xf>
    <xf numFmtId="0" fontId="25" fillId="2" borderId="2" xfId="0" applyFont="1" applyFill="1" applyBorder="1" applyAlignment="1" applyProtection="1">
      <alignment horizontal="center" vertical="center" textRotation="90" wrapText="1"/>
    </xf>
    <xf numFmtId="0" fontId="25" fillId="2" borderId="3" xfId="0" applyFont="1" applyFill="1" applyBorder="1" applyAlignment="1" applyProtection="1">
      <alignment horizontal="center" vertical="center" textRotation="90" wrapText="1"/>
    </xf>
    <xf numFmtId="0" fontId="16" fillId="3" borderId="36" xfId="0" applyFont="1" applyFill="1" applyBorder="1" applyAlignment="1" applyProtection="1">
      <alignment horizontal="left" vertical="center" wrapText="1"/>
    </xf>
    <xf numFmtId="0" fontId="16" fillId="3" borderId="35" xfId="0" applyFont="1" applyFill="1" applyBorder="1" applyAlignment="1" applyProtection="1">
      <alignment horizontal="left" vertical="center" wrapText="1"/>
    </xf>
    <xf numFmtId="0" fontId="16" fillId="3" borderId="9" xfId="0" applyFont="1" applyFill="1" applyBorder="1" applyAlignment="1" applyProtection="1">
      <alignment horizontal="left" vertical="center" wrapText="1"/>
    </xf>
    <xf numFmtId="0" fontId="16" fillId="2" borderId="30" xfId="0" applyFont="1" applyFill="1" applyBorder="1" applyAlignment="1" applyProtection="1">
      <alignment horizontal="left" vertical="center" wrapText="1"/>
    </xf>
    <xf numFmtId="0" fontId="16" fillId="2" borderId="34" xfId="0" applyFont="1" applyFill="1" applyBorder="1" applyAlignment="1" applyProtection="1">
      <alignment horizontal="left" vertical="center" wrapText="1"/>
    </xf>
    <xf numFmtId="0" fontId="16" fillId="2" borderId="5" xfId="0" applyFont="1" applyFill="1" applyBorder="1" applyAlignment="1" applyProtection="1">
      <alignment horizontal="left" vertical="center" wrapText="1"/>
    </xf>
    <xf numFmtId="0" fontId="16" fillId="2" borderId="27" xfId="0" applyFont="1" applyFill="1" applyBorder="1" applyAlignment="1" applyProtection="1">
      <alignment horizontal="left" vertical="center" wrapText="1"/>
    </xf>
    <xf numFmtId="0" fontId="16" fillId="2" borderId="37" xfId="0" applyFont="1" applyFill="1" applyBorder="1" applyAlignment="1" applyProtection="1">
      <alignment horizontal="left" vertical="center" wrapText="1"/>
    </xf>
    <xf numFmtId="0" fontId="16" fillId="2" borderId="4" xfId="0" applyFont="1" applyFill="1" applyBorder="1" applyAlignment="1" applyProtection="1">
      <alignment horizontal="left" vertical="center" wrapText="1"/>
    </xf>
    <xf numFmtId="0" fontId="37" fillId="0" borderId="0" xfId="0" applyFont="1" applyAlignment="1" applyProtection="1">
      <alignment horizontal="left" vertical="top" wrapText="1"/>
    </xf>
    <xf numFmtId="0" fontId="37" fillId="0" borderId="0" xfId="0" applyFont="1" applyAlignment="1" applyProtection="1">
      <alignment horizontal="center"/>
    </xf>
    <xf numFmtId="0" fontId="11" fillId="6" borderId="10" xfId="0" applyFont="1" applyFill="1" applyBorder="1" applyAlignment="1" applyProtection="1">
      <alignment horizontal="left" vertical="top" wrapText="1"/>
    </xf>
    <xf numFmtId="0" fontId="11" fillId="6" borderId="11" xfId="0" applyFont="1" applyFill="1" applyBorder="1" applyAlignment="1" applyProtection="1">
      <alignment horizontal="left" vertical="top" wrapText="1"/>
    </xf>
    <xf numFmtId="0" fontId="11" fillId="6" borderId="12" xfId="0" applyFont="1" applyFill="1" applyBorder="1" applyAlignment="1" applyProtection="1">
      <alignment horizontal="left" vertical="top" wrapText="1"/>
    </xf>
    <xf numFmtId="0" fontId="16" fillId="7" borderId="36" xfId="0" applyFont="1" applyFill="1" applyBorder="1" applyAlignment="1" applyProtection="1">
      <alignment horizontal="left" vertical="center" wrapText="1"/>
    </xf>
    <xf numFmtId="0" fontId="16" fillId="7" borderId="35" xfId="0" applyFont="1" applyFill="1" applyBorder="1" applyAlignment="1" applyProtection="1">
      <alignment horizontal="left" vertical="center" wrapText="1"/>
    </xf>
    <xf numFmtId="0" fontId="16" fillId="7" borderId="9" xfId="0" applyFont="1" applyFill="1" applyBorder="1" applyAlignment="1" applyProtection="1">
      <alignment horizontal="left" vertical="center" wrapText="1"/>
    </xf>
    <xf numFmtId="0" fontId="29" fillId="10" borderId="13" xfId="0" applyFont="1" applyFill="1" applyBorder="1" applyAlignment="1" applyProtection="1">
      <alignment horizontal="left" vertical="top"/>
      <protection locked="0"/>
    </xf>
    <xf numFmtId="0" fontId="29" fillId="10" borderId="14" xfId="0" applyFont="1" applyFill="1" applyBorder="1" applyAlignment="1" applyProtection="1">
      <alignment horizontal="left" vertical="top"/>
      <protection locked="0"/>
    </xf>
    <xf numFmtId="0" fontId="29" fillId="10" borderId="18" xfId="0" applyFont="1" applyFill="1" applyBorder="1" applyAlignment="1" applyProtection="1">
      <alignment horizontal="left" vertical="top"/>
      <protection locked="0"/>
    </xf>
    <xf numFmtId="0" fontId="29" fillId="10" borderId="16" xfId="0" applyFont="1" applyFill="1" applyBorder="1" applyAlignment="1" applyProtection="1">
      <alignment horizontal="left" vertical="top"/>
      <protection locked="0"/>
    </xf>
    <xf numFmtId="0" fontId="29" fillId="10" borderId="1" xfId="0" applyFont="1" applyFill="1" applyBorder="1" applyAlignment="1" applyProtection="1">
      <alignment horizontal="left" vertical="top"/>
      <protection locked="0"/>
    </xf>
    <xf numFmtId="0" fontId="29" fillId="10" borderId="17" xfId="0" applyFont="1" applyFill="1" applyBorder="1" applyAlignment="1" applyProtection="1">
      <alignment horizontal="left" vertical="top"/>
      <protection locked="0"/>
    </xf>
    <xf numFmtId="0" fontId="39" fillId="0" borderId="0" xfId="0" applyFont="1" applyBorder="1" applyAlignment="1" applyProtection="1">
      <alignment horizontal="left" vertical="top" wrapText="1"/>
    </xf>
    <xf numFmtId="0" fontId="34" fillId="0" borderId="0" xfId="0" applyFont="1" applyBorder="1" applyAlignment="1" applyProtection="1">
      <alignment horizontal="left" vertical="top" wrapText="1"/>
    </xf>
    <xf numFmtId="0" fontId="35" fillId="0" borderId="0" xfId="0" applyFont="1" applyAlignment="1" applyProtection="1">
      <alignment horizontal="left" vertical="top" wrapText="1"/>
    </xf>
    <xf numFmtId="0" fontId="16" fillId="8" borderId="36" xfId="0" applyFont="1" applyFill="1" applyBorder="1" applyAlignment="1" applyProtection="1">
      <alignment horizontal="left" vertical="center" wrapText="1"/>
    </xf>
    <xf numFmtId="0" fontId="16" fillId="8" borderId="35" xfId="0" applyFont="1" applyFill="1" applyBorder="1" applyAlignment="1" applyProtection="1">
      <alignment horizontal="left" vertical="center" wrapText="1"/>
    </xf>
    <xf numFmtId="0" fontId="16" fillId="8" borderId="9" xfId="0" applyFont="1" applyFill="1" applyBorder="1" applyAlignment="1" applyProtection="1">
      <alignment horizontal="left" vertical="center" wrapText="1"/>
    </xf>
    <xf numFmtId="0" fontId="16" fillId="3" borderId="37" xfId="0" applyFont="1" applyFill="1" applyBorder="1" applyAlignment="1" applyProtection="1">
      <alignment horizontal="left" vertical="center" wrapText="1"/>
    </xf>
    <xf numFmtId="0" fontId="16" fillId="3" borderId="4" xfId="0" applyFont="1" applyFill="1" applyBorder="1" applyAlignment="1" applyProtection="1">
      <alignment horizontal="left" vertical="center" wrapText="1"/>
    </xf>
    <xf numFmtId="0" fontId="16" fillId="9" borderId="36" xfId="0" applyFont="1" applyFill="1" applyBorder="1" applyAlignment="1" applyProtection="1">
      <alignment horizontal="left" vertical="center" wrapText="1"/>
    </xf>
    <xf numFmtId="0" fontId="16" fillId="9" borderId="35" xfId="0" applyFont="1" applyFill="1" applyBorder="1" applyAlignment="1" applyProtection="1">
      <alignment horizontal="left" vertical="center" wrapText="1"/>
    </xf>
    <xf numFmtId="0" fontId="16" fillId="9" borderId="9" xfId="0" applyFont="1" applyFill="1" applyBorder="1" applyAlignment="1" applyProtection="1">
      <alignment horizontal="left" vertical="center" wrapText="1"/>
    </xf>
    <xf numFmtId="0" fontId="15" fillId="0" borderId="0" xfId="0" applyFont="1" applyBorder="1" applyAlignment="1" applyProtection="1">
      <alignment horizontal="left" vertical="top" wrapText="1"/>
    </xf>
    <xf numFmtId="2" fontId="16" fillId="2" borderId="2" xfId="0" applyNumberFormat="1" applyFont="1" applyFill="1" applyBorder="1" applyAlignment="1" applyProtection="1">
      <alignment horizontal="center" textRotation="90" wrapText="1"/>
    </xf>
    <xf numFmtId="2" fontId="16" fillId="2" borderId="3" xfId="0" applyNumberFormat="1" applyFont="1" applyFill="1" applyBorder="1" applyAlignment="1" applyProtection="1">
      <alignment horizontal="center" textRotation="90" wrapText="1"/>
    </xf>
    <xf numFmtId="0" fontId="16" fillId="2" borderId="2" xfId="0" applyFont="1" applyFill="1" applyBorder="1" applyAlignment="1" applyProtection="1">
      <alignment vertical="top" wrapText="1"/>
    </xf>
    <xf numFmtId="0" fontId="16" fillId="2" borderId="3" xfId="0" applyFont="1" applyFill="1" applyBorder="1" applyAlignment="1" applyProtection="1">
      <alignment vertical="top" wrapText="1"/>
    </xf>
    <xf numFmtId="0" fontId="16" fillId="2" borderId="2" xfId="0" applyFont="1" applyFill="1" applyBorder="1" applyAlignment="1" applyProtection="1">
      <alignment vertical="center" wrapText="1"/>
    </xf>
    <xf numFmtId="0" fontId="16" fillId="2" borderId="3" xfId="0" applyFont="1" applyFill="1" applyBorder="1" applyAlignment="1" applyProtection="1">
      <alignment vertical="center" wrapText="1"/>
    </xf>
    <xf numFmtId="49" fontId="16" fillId="2" borderId="2" xfId="0" applyNumberFormat="1" applyFont="1" applyFill="1" applyBorder="1" applyAlignment="1" applyProtection="1">
      <alignment vertical="top" wrapText="1"/>
    </xf>
    <xf numFmtId="49" fontId="16" fillId="2" borderId="3" xfId="0" applyNumberFormat="1" applyFont="1" applyFill="1" applyBorder="1" applyAlignment="1" applyProtection="1">
      <alignment vertical="top" wrapText="1"/>
    </xf>
    <xf numFmtId="0" fontId="36" fillId="10" borderId="2" xfId="0" applyFont="1" applyFill="1" applyBorder="1" applyAlignment="1" applyProtection="1">
      <alignment horizontal="left" vertical="center" wrapText="1"/>
    </xf>
    <xf numFmtId="0" fontId="36" fillId="10" borderId="3" xfId="0" applyFont="1" applyFill="1" applyBorder="1" applyAlignment="1" applyProtection="1">
      <alignment horizontal="left" vertical="center" wrapText="1"/>
    </xf>
    <xf numFmtId="0" fontId="27" fillId="6" borderId="10" xfId="0" applyFont="1" applyFill="1" applyBorder="1" applyAlignment="1" applyProtection="1">
      <alignment horizontal="left" vertical="top"/>
    </xf>
    <xf numFmtId="0" fontId="27" fillId="6" borderId="11" xfId="0" applyFont="1" applyFill="1" applyBorder="1" applyAlignment="1" applyProtection="1">
      <alignment horizontal="left" vertical="top"/>
    </xf>
    <xf numFmtId="0" fontId="27" fillId="6" borderId="12" xfId="0" applyFont="1" applyFill="1" applyBorder="1" applyAlignment="1" applyProtection="1">
      <alignment horizontal="left" vertical="top"/>
    </xf>
    <xf numFmtId="0" fontId="10" fillId="0" borderId="0" xfId="0" applyFont="1" applyAlignment="1" applyProtection="1">
      <alignment horizontal="left" vertical="top" wrapText="1"/>
    </xf>
    <xf numFmtId="0" fontId="38" fillId="6" borderId="13" xfId="0" applyFont="1" applyFill="1" applyBorder="1" applyAlignment="1" applyProtection="1">
      <alignment horizontal="left" vertical="top" wrapText="1"/>
    </xf>
    <xf numFmtId="0" fontId="38" fillId="6" borderId="14" xfId="0" applyFont="1" applyFill="1" applyBorder="1" applyAlignment="1" applyProtection="1">
      <alignment horizontal="left" vertical="top"/>
    </xf>
    <xf numFmtId="0" fontId="38" fillId="6" borderId="18" xfId="0" applyFont="1" applyFill="1" applyBorder="1" applyAlignment="1" applyProtection="1">
      <alignment horizontal="left" vertical="top"/>
    </xf>
    <xf numFmtId="0" fontId="38" fillId="6" borderId="15" xfId="0" applyFont="1" applyFill="1" applyBorder="1" applyAlignment="1" applyProtection="1">
      <alignment horizontal="left" vertical="top"/>
    </xf>
    <xf numFmtId="0" fontId="38" fillId="6" borderId="0" xfId="0" applyFont="1" applyFill="1" applyBorder="1" applyAlignment="1" applyProtection="1">
      <alignment horizontal="left" vertical="top"/>
    </xf>
    <xf numFmtId="0" fontId="38" fillId="6" borderId="19" xfId="0" applyFont="1" applyFill="1" applyBorder="1" applyAlignment="1" applyProtection="1">
      <alignment horizontal="left" vertical="top"/>
    </xf>
    <xf numFmtId="0" fontId="38" fillId="6" borderId="16" xfId="0" applyFont="1" applyFill="1" applyBorder="1" applyAlignment="1" applyProtection="1">
      <alignment horizontal="left" vertical="top"/>
    </xf>
    <xf numFmtId="0" fontId="38" fillId="6" borderId="1" xfId="0" applyFont="1" applyFill="1" applyBorder="1" applyAlignment="1" applyProtection="1">
      <alignment horizontal="left" vertical="top"/>
    </xf>
    <xf numFmtId="0" fontId="38" fillId="6" borderId="17" xfId="0" applyFont="1" applyFill="1" applyBorder="1" applyAlignment="1" applyProtection="1">
      <alignment horizontal="left" vertical="top"/>
    </xf>
    <xf numFmtId="0" fontId="11" fillId="6" borderId="11" xfId="0" applyFont="1" applyFill="1" applyBorder="1" applyAlignment="1" applyProtection="1">
      <alignment horizontal="left" vertical="top"/>
    </xf>
    <xf numFmtId="0" fontId="11" fillId="6" borderId="12" xfId="0" applyFont="1" applyFill="1" applyBorder="1" applyAlignment="1" applyProtection="1">
      <alignment horizontal="left" vertical="top"/>
    </xf>
    <xf numFmtId="0" fontId="16" fillId="2" borderId="36" xfId="0" applyFont="1" applyFill="1" applyBorder="1" applyAlignment="1" applyProtection="1">
      <alignment horizontal="left" vertical="center" wrapText="1"/>
    </xf>
    <xf numFmtId="0" fontId="16" fillId="2" borderId="35" xfId="0" applyFont="1" applyFill="1" applyBorder="1" applyAlignment="1" applyProtection="1">
      <alignment horizontal="left" vertical="center" wrapText="1"/>
    </xf>
    <xf numFmtId="0" fontId="16" fillId="2" borderId="9" xfId="0" applyFont="1" applyFill="1" applyBorder="1" applyAlignment="1" applyProtection="1">
      <alignment horizontal="left" vertical="center" wrapText="1"/>
    </xf>
    <xf numFmtId="0" fontId="42" fillId="10" borderId="10" xfId="0" applyFont="1" applyFill="1" applyBorder="1" applyAlignment="1" applyProtection="1">
      <alignment horizontal="left" vertical="top"/>
      <protection locked="0"/>
    </xf>
    <xf numFmtId="0" fontId="42" fillId="10" borderId="11" xfId="0" applyFont="1" applyFill="1" applyBorder="1" applyAlignment="1" applyProtection="1">
      <alignment horizontal="left" vertical="top"/>
      <protection locked="0"/>
    </xf>
    <xf numFmtId="0" fontId="42" fillId="10" borderId="12" xfId="0" applyFont="1" applyFill="1" applyBorder="1" applyAlignment="1" applyProtection="1">
      <alignment horizontal="left" vertical="top"/>
      <protection locked="0"/>
    </xf>
    <xf numFmtId="10" fontId="45" fillId="10" borderId="12" xfId="0" applyNumberFormat="1" applyFont="1" applyFill="1" applyBorder="1" applyAlignment="1" applyProtection="1">
      <alignment horizontal="center" vertical="center" wrapText="1"/>
      <protection locked="0"/>
    </xf>
    <xf numFmtId="10" fontId="45" fillId="10" borderId="40" xfId="0" applyNumberFormat="1" applyFont="1" applyFill="1" applyBorder="1" applyAlignment="1" applyProtection="1">
      <alignment horizontal="center" vertical="center" wrapText="1"/>
      <protection locked="0"/>
    </xf>
    <xf numFmtId="4" fontId="0" fillId="0" borderId="40" xfId="0" applyNumberFormat="1" applyBorder="1" applyAlignment="1">
      <alignment horizontal="center" vertical="center" wrapText="1"/>
    </xf>
    <xf numFmtId="4" fontId="44" fillId="11" borderId="40" xfId="0" applyNumberFormat="1" applyFont="1" applyFill="1" applyBorder="1" applyAlignment="1">
      <alignment horizontal="center" vertical="center" wrapText="1"/>
    </xf>
    <xf numFmtId="0" fontId="41" fillId="0" borderId="10" xfId="0" quotePrefix="1" applyFont="1" applyBorder="1" applyAlignment="1">
      <alignment vertical="center" wrapText="1"/>
    </xf>
    <xf numFmtId="0" fontId="41" fillId="0" borderId="10" xfId="0" applyFont="1" applyBorder="1" applyAlignment="1">
      <alignment vertical="center" wrapText="1"/>
    </xf>
    <xf numFmtId="0" fontId="38" fillId="0" borderId="12" xfId="0" applyFont="1" applyBorder="1" applyAlignment="1">
      <alignment horizontal="center" vertical="center" wrapText="1"/>
    </xf>
    <xf numFmtId="0" fontId="48" fillId="0" borderId="40" xfId="0" applyFont="1" applyBorder="1" applyAlignment="1">
      <alignment horizontal="center" vertical="center" wrapText="1"/>
    </xf>
    <xf numFmtId="4" fontId="45" fillId="10" borderId="40" xfId="0" applyNumberFormat="1" applyFont="1" applyFill="1" applyBorder="1" applyAlignment="1" applyProtection="1">
      <alignment horizontal="center" vertical="center" wrapText="1"/>
      <protection locked="0"/>
    </xf>
    <xf numFmtId="16" fontId="41" fillId="0" borderId="10" xfId="0" quotePrefix="1" applyNumberFormat="1" applyFont="1" applyBorder="1" applyAlignment="1">
      <alignment vertical="center" wrapText="1"/>
    </xf>
    <xf numFmtId="0" fontId="0" fillId="0" borderId="0" xfId="0" applyAlignment="1">
      <alignment vertical="center" wrapText="1"/>
    </xf>
    <xf numFmtId="1" fontId="41" fillId="0" borderId="10" xfId="0" quotePrefix="1" applyNumberFormat="1" applyFont="1" applyBorder="1" applyAlignment="1">
      <alignment vertical="center" wrapText="1"/>
    </xf>
    <xf numFmtId="1" fontId="41" fillId="0" borderId="10" xfId="0" applyNumberFormat="1" applyFont="1" applyBorder="1" applyAlignment="1">
      <alignment vertical="center" wrapText="1"/>
    </xf>
    <xf numFmtId="0" fontId="38" fillId="0" borderId="0" xfId="0" applyFont="1" applyAlignment="1">
      <alignment horizontal="left" vertical="center" wrapText="1"/>
    </xf>
    <xf numFmtId="0" fontId="39" fillId="0" borderId="0" xfId="0" applyFont="1" applyAlignment="1">
      <alignment horizontal="left" vertical="top" wrapText="1"/>
    </xf>
    <xf numFmtId="0" fontId="64" fillId="0" borderId="0" xfId="0" applyFont="1" applyAlignment="1">
      <alignment horizontal="left" vertical="top"/>
    </xf>
    <xf numFmtId="0" fontId="56" fillId="0" borderId="0" xfId="0" applyFont="1" applyAlignment="1">
      <alignment horizontal="left" wrapText="1"/>
    </xf>
    <xf numFmtId="0" fontId="52" fillId="0" borderId="0" xfId="0" quotePrefix="1" applyFont="1" applyAlignment="1">
      <alignment horizontal="left" vertical="center" wrapText="1"/>
    </xf>
    <xf numFmtId="0" fontId="52" fillId="0" borderId="0" xfId="0" applyFont="1" applyAlignment="1">
      <alignment horizontal="left" vertical="center" wrapText="1"/>
    </xf>
    <xf numFmtId="0" fontId="48" fillId="0" borderId="0" xfId="0" applyFont="1" applyAlignment="1">
      <alignment horizontal="left" vertical="center" wrapText="1"/>
    </xf>
    <xf numFmtId="0" fontId="52" fillId="0" borderId="0" xfId="0" applyFont="1" applyAlignment="1" applyProtection="1">
      <alignment horizontal="left" vertical="center" wrapText="1"/>
      <protection locked="0"/>
    </xf>
    <xf numFmtId="0" fontId="0" fillId="0" borderId="0" xfId="0" applyAlignment="1">
      <alignment horizontal="left" vertical="center" wrapText="1"/>
    </xf>
    <xf numFmtId="0" fontId="57" fillId="10" borderId="27" xfId="0" applyFont="1" applyFill="1" applyBorder="1" applyAlignment="1">
      <alignment horizontal="left" vertical="top" wrapText="1"/>
    </xf>
    <xf numFmtId="0" fontId="57" fillId="10" borderId="37" xfId="0" applyFont="1" applyFill="1" applyBorder="1" applyAlignment="1">
      <alignment horizontal="left" vertical="top"/>
    </xf>
    <xf numFmtId="0" fontId="57" fillId="10" borderId="4" xfId="0" applyFont="1" applyFill="1" applyBorder="1" applyAlignment="1">
      <alignment horizontal="left" vertical="top"/>
    </xf>
    <xf numFmtId="0" fontId="57" fillId="10" borderId="30" xfId="0" applyFont="1" applyFill="1" applyBorder="1" applyAlignment="1">
      <alignment horizontal="left" vertical="top"/>
    </xf>
    <xf numFmtId="0" fontId="57" fillId="10" borderId="34" xfId="0" applyFont="1" applyFill="1" applyBorder="1" applyAlignment="1">
      <alignment horizontal="left" vertical="top"/>
    </xf>
    <xf numFmtId="0" fontId="57" fillId="10" borderId="5" xfId="0" applyFont="1" applyFill="1" applyBorder="1" applyAlignment="1">
      <alignment horizontal="left" vertical="top"/>
    </xf>
    <xf numFmtId="0" fontId="0" fillId="0" borderId="0" xfId="0" applyAlignment="1">
      <alignment horizontal="left" vertical="top" wrapText="1"/>
    </xf>
    <xf numFmtId="0" fontId="0" fillId="0" borderId="0" xfId="0" applyAlignment="1">
      <alignment horizontal="left" vertical="center"/>
    </xf>
    <xf numFmtId="165" fontId="42" fillId="16" borderId="42" xfId="0" applyNumberFormat="1" applyFont="1" applyFill="1" applyBorder="1" applyAlignment="1" applyProtection="1">
      <alignment horizontal="left" vertical="top"/>
      <protection locked="0"/>
    </xf>
    <xf numFmtId="165" fontId="15" fillId="16" borderId="41" xfId="0" applyNumberFormat="1" applyFont="1" applyFill="1" applyBorder="1" applyAlignment="1" applyProtection="1">
      <alignment horizontal="left" vertical="top"/>
      <protection locked="0"/>
    </xf>
    <xf numFmtId="0" fontId="38" fillId="0" borderId="0" xfId="0" quotePrefix="1" applyFont="1" applyAlignment="1">
      <alignment horizontal="left" vertical="center" wrapText="1"/>
    </xf>
    <xf numFmtId="0" fontId="23" fillId="11" borderId="10" xfId="0" applyFont="1" applyFill="1" applyBorder="1" applyAlignment="1">
      <alignment horizontal="left" vertical="top"/>
    </xf>
    <xf numFmtId="0" fontId="42" fillId="11" borderId="11" xfId="0" applyFont="1" applyFill="1" applyBorder="1" applyAlignment="1">
      <alignment horizontal="left" vertical="top"/>
    </xf>
    <xf numFmtId="0" fontId="42" fillId="11" borderId="12" xfId="0" applyFont="1" applyFill="1" applyBorder="1" applyAlignment="1">
      <alignment horizontal="left" vertical="top"/>
    </xf>
    <xf numFmtId="4" fontId="48" fillId="13" borderId="40" xfId="0" applyNumberFormat="1" applyFont="1" applyFill="1" applyBorder="1" applyAlignment="1">
      <alignment horizontal="center" vertical="center" wrapText="1"/>
    </xf>
    <xf numFmtId="0" fontId="48" fillId="13" borderId="40" xfId="0" applyFont="1" applyFill="1" applyBorder="1" applyAlignment="1">
      <alignment horizontal="center" vertical="center" wrapText="1"/>
    </xf>
    <xf numFmtId="0" fontId="38" fillId="0" borderId="0" xfId="0" quotePrefix="1" applyFont="1" applyAlignment="1">
      <alignment horizontal="left" vertical="top" wrapText="1"/>
    </xf>
    <xf numFmtId="0" fontId="38" fillId="0" borderId="0" xfId="0" applyFont="1" applyAlignment="1">
      <alignment horizontal="left" vertical="top" wrapText="1"/>
    </xf>
    <xf numFmtId="0" fontId="54" fillId="0" borderId="0" xfId="0" applyFont="1" applyAlignment="1">
      <alignment horizontal="left" vertical="top"/>
    </xf>
    <xf numFmtId="49" fontId="41" fillId="13" borderId="40" xfId="0" applyNumberFormat="1" applyFont="1" applyFill="1" applyBorder="1" applyAlignment="1">
      <alignment vertical="center" wrapText="1"/>
    </xf>
    <xf numFmtId="0" fontId="14" fillId="13" borderId="40" xfId="0" applyFont="1" applyFill="1" applyBorder="1" applyAlignment="1">
      <alignment vertical="center" wrapText="1"/>
    </xf>
    <xf numFmtId="0" fontId="1" fillId="13" borderId="40" xfId="0" applyFont="1" applyFill="1" applyBorder="1" applyAlignment="1">
      <alignment horizontal="center" vertical="center" wrapText="1"/>
    </xf>
    <xf numFmtId="0" fontId="38" fillId="0" borderId="0" xfId="0" applyFont="1" applyAlignment="1" applyProtection="1">
      <alignment horizontal="left" vertical="center" wrapText="1"/>
      <protection locked="0"/>
    </xf>
    <xf numFmtId="0" fontId="56" fillId="0" borderId="0" xfId="0" applyFont="1" applyAlignment="1">
      <alignment horizontal="left"/>
    </xf>
  </cellXfs>
  <cellStyles count="2">
    <cellStyle name="Standard" xfId="0" builtinId="0"/>
    <cellStyle name="Währung" xfId="1" builtinId="4"/>
  </cellStyles>
  <dxfs count="0"/>
  <tableStyles count="0" defaultTableStyle="TableStyleMedium2" defaultPivotStyle="PivotStyleLight16"/>
  <colors>
    <indexedColors>
      <rgbColor rgb="FF000000"/>
      <rgbColor rgb="FFF2F2F2"/>
      <rgbColor rgb="FFCD1719"/>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DEADA"/>
      <rgbColor rgb="FFCCFFFF"/>
      <rgbColor rgb="FF660066"/>
      <rgbColor rgb="FFFF8080"/>
      <rgbColor rgb="FF0066CC"/>
      <rgbColor rgb="FFDDDDDD"/>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mruColors>
      <color rgb="FFA6A6A6"/>
      <color rgb="FFFDEAD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2013 – 2022-Desig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B1:W244"/>
  <sheetViews>
    <sheetView showGridLines="0" topLeftCell="A2" zoomScale="115" zoomScaleNormal="115" zoomScaleSheetLayoutView="115" zoomScalePageLayoutView="115" workbookViewId="0">
      <selection activeCell="D6" sqref="D6:G7"/>
    </sheetView>
  </sheetViews>
  <sheetFormatPr baseColWidth="10" defaultColWidth="8.88671875" defaultRowHeight="14.4" x14ac:dyDescent="0.3"/>
  <cols>
    <col min="1" max="1" width="0.6640625" style="14" customWidth="1"/>
    <col min="2" max="2" width="5.88671875" style="26" customWidth="1"/>
    <col min="3" max="3" width="52.109375" style="14" customWidth="1"/>
    <col min="4" max="4" width="5.88671875" style="15" customWidth="1"/>
    <col min="5" max="5" width="8" style="19" customWidth="1"/>
    <col min="6" max="6" width="8.88671875" style="295" customWidth="1"/>
    <col min="7" max="7" width="15.44140625" style="296" customWidth="1"/>
    <col min="8" max="8" width="0.88671875" style="14" customWidth="1"/>
    <col min="9" max="9" width="10.5546875" style="14" customWidth="1"/>
    <col min="10" max="10" width="57.88671875" style="14" customWidth="1"/>
    <col min="11" max="16" width="10.5546875" style="14" customWidth="1"/>
    <col min="17" max="17" width="15.109375" style="14" customWidth="1"/>
    <col min="18" max="22" width="10.5546875" style="14" customWidth="1"/>
    <col min="23" max="23" width="13.6640625" style="14" customWidth="1"/>
    <col min="24" max="1026" width="10.5546875" style="14" customWidth="1"/>
    <col min="1027" max="16384" width="8.88671875" style="14"/>
  </cols>
  <sheetData>
    <row r="1" spans="2:23" ht="5.4" customHeight="1" thickBot="1" x14ac:dyDescent="0.35">
      <c r="C1" s="142"/>
      <c r="D1" s="143"/>
      <c r="E1" s="144"/>
      <c r="F1" s="238"/>
      <c r="G1" s="239"/>
      <c r="H1" s="145"/>
    </row>
    <row r="2" spans="2:23" ht="49.5" customHeight="1" x14ac:dyDescent="0.3">
      <c r="C2" s="551" t="s">
        <v>362</v>
      </c>
      <c r="D2" s="552" t="s">
        <v>233</v>
      </c>
      <c r="E2" s="553"/>
      <c r="F2" s="553"/>
      <c r="G2" s="554"/>
      <c r="H2" s="145"/>
      <c r="J2" s="546" t="s">
        <v>224</v>
      </c>
    </row>
    <row r="3" spans="2:23" ht="13.5" customHeight="1" thickBot="1" x14ac:dyDescent="0.35">
      <c r="C3" s="551"/>
      <c r="D3" s="555"/>
      <c r="E3" s="556"/>
      <c r="F3" s="556"/>
      <c r="G3" s="557"/>
      <c r="H3" s="145"/>
      <c r="J3" s="547"/>
    </row>
    <row r="4" spans="2:23" ht="13.5" customHeight="1" x14ac:dyDescent="0.3">
      <c r="C4" s="551"/>
      <c r="D4" s="558"/>
      <c r="E4" s="559"/>
      <c r="F4" s="559"/>
      <c r="G4" s="560"/>
      <c r="H4" s="145"/>
    </row>
    <row r="5" spans="2:23" ht="14.1" customHeight="1" x14ac:dyDescent="0.3">
      <c r="C5" s="551"/>
      <c r="D5" s="143"/>
      <c r="E5" s="144"/>
      <c r="F5" s="240"/>
      <c r="G5" s="240"/>
      <c r="H5" s="145"/>
      <c r="J5" s="194"/>
    </row>
    <row r="6" spans="2:23" ht="14.1" customHeight="1" x14ac:dyDescent="0.3">
      <c r="C6" s="551"/>
      <c r="D6" s="520" t="s">
        <v>193</v>
      </c>
      <c r="E6" s="521"/>
      <c r="F6" s="521"/>
      <c r="G6" s="522"/>
      <c r="H6" s="145"/>
      <c r="J6" s="195"/>
    </row>
    <row r="7" spans="2:23" ht="39.75" customHeight="1" x14ac:dyDescent="0.3">
      <c r="D7" s="523"/>
      <c r="E7" s="524"/>
      <c r="F7" s="524"/>
      <c r="G7" s="525"/>
      <c r="H7" s="145"/>
      <c r="J7" s="526"/>
      <c r="L7" s="512"/>
      <c r="M7" s="512"/>
      <c r="N7" s="512"/>
      <c r="O7" s="512"/>
      <c r="P7" s="512"/>
      <c r="Q7" s="512"/>
      <c r="S7" s="512"/>
      <c r="T7" s="512"/>
      <c r="U7" s="512"/>
      <c r="V7" s="512"/>
      <c r="W7" s="512"/>
    </row>
    <row r="8" spans="2:23" ht="14.1" customHeight="1" x14ac:dyDescent="0.3">
      <c r="D8" s="14"/>
      <c r="E8" s="14"/>
      <c r="F8" s="241"/>
      <c r="G8" s="241"/>
      <c r="H8" s="145"/>
      <c r="J8" s="527"/>
      <c r="L8" s="512"/>
      <c r="M8" s="512"/>
      <c r="N8" s="512"/>
      <c r="O8" s="512"/>
      <c r="P8" s="512"/>
      <c r="Q8" s="512"/>
      <c r="S8" s="512"/>
      <c r="T8" s="512"/>
      <c r="U8" s="512"/>
      <c r="V8" s="512"/>
      <c r="W8" s="512"/>
    </row>
    <row r="9" spans="2:23" ht="34.950000000000003" customHeight="1" x14ac:dyDescent="0.3">
      <c r="C9" s="146" t="s">
        <v>0</v>
      </c>
      <c r="D9" s="514" t="s">
        <v>234</v>
      </c>
      <c r="E9" s="515"/>
      <c r="F9" s="515"/>
      <c r="G9" s="516"/>
      <c r="H9" s="145"/>
      <c r="J9" s="527"/>
      <c r="L9" s="512"/>
      <c r="M9" s="512"/>
      <c r="N9" s="512"/>
      <c r="O9" s="512"/>
      <c r="P9" s="512"/>
      <c r="Q9" s="512"/>
      <c r="S9" s="513"/>
      <c r="T9" s="513"/>
      <c r="U9" s="513"/>
      <c r="V9" s="513"/>
      <c r="W9" s="513"/>
    </row>
    <row r="10" spans="2:23" ht="34.950000000000003" customHeight="1" x14ac:dyDescent="0.3">
      <c r="C10" s="236" t="s">
        <v>1</v>
      </c>
      <c r="D10" s="514" t="s">
        <v>236</v>
      </c>
      <c r="E10" s="561"/>
      <c r="F10" s="561"/>
      <c r="G10" s="562"/>
      <c r="H10" s="145"/>
      <c r="J10" s="527"/>
      <c r="L10" s="512"/>
      <c r="M10" s="512"/>
      <c r="N10" s="512"/>
      <c r="O10" s="512"/>
      <c r="P10" s="512"/>
      <c r="Q10" s="512"/>
    </row>
    <row r="11" spans="2:23" ht="14.1" hidden="1" customHeight="1" x14ac:dyDescent="0.3">
      <c r="C11" s="165" t="s">
        <v>190</v>
      </c>
      <c r="D11" s="548" t="s">
        <v>191</v>
      </c>
      <c r="E11" s="549"/>
      <c r="F11" s="549"/>
      <c r="G11" s="550"/>
      <c r="H11" s="145"/>
      <c r="J11" s="195"/>
      <c r="L11" s="512"/>
      <c r="M11" s="512"/>
      <c r="N11" s="512"/>
      <c r="O11" s="512"/>
      <c r="P11" s="512"/>
      <c r="Q11" s="512"/>
    </row>
    <row r="12" spans="2:23" ht="14.1" customHeight="1" x14ac:dyDescent="0.3">
      <c r="C12" s="147"/>
      <c r="D12" s="27"/>
      <c r="E12" s="28"/>
      <c r="F12" s="242"/>
      <c r="G12" s="242"/>
      <c r="H12" s="145"/>
      <c r="J12" s="528"/>
      <c r="L12" s="512"/>
      <c r="M12" s="512"/>
      <c r="N12" s="512"/>
      <c r="O12" s="512"/>
      <c r="P12" s="512"/>
      <c r="Q12" s="512"/>
    </row>
    <row r="13" spans="2:23" ht="18.899999999999999" customHeight="1" x14ac:dyDescent="0.3">
      <c r="B13" s="14"/>
      <c r="C13" s="26" t="s">
        <v>196</v>
      </c>
      <c r="D13" s="26"/>
      <c r="E13" s="26"/>
      <c r="F13" s="243"/>
      <c r="G13" s="243"/>
      <c r="H13" s="145"/>
      <c r="J13" s="528"/>
      <c r="L13" s="512"/>
      <c r="M13" s="512"/>
      <c r="N13" s="512"/>
      <c r="O13" s="512"/>
      <c r="P13" s="512"/>
      <c r="Q13" s="512"/>
    </row>
    <row r="14" spans="2:23" ht="17.100000000000001" customHeight="1" x14ac:dyDescent="0.3">
      <c r="B14" s="148"/>
      <c r="C14" s="148" t="s">
        <v>195</v>
      </c>
      <c r="D14" s="148"/>
      <c r="E14" s="148"/>
      <c r="F14" s="244"/>
      <c r="G14" s="244"/>
      <c r="H14" s="145"/>
      <c r="J14" s="528"/>
      <c r="L14" s="512"/>
      <c r="M14" s="512"/>
      <c r="N14" s="512"/>
      <c r="O14" s="512"/>
      <c r="P14" s="512"/>
      <c r="Q14" s="512"/>
    </row>
    <row r="15" spans="2:23" ht="12.75" customHeight="1" thickBot="1" x14ac:dyDescent="0.35">
      <c r="B15" s="148"/>
      <c r="C15" s="149"/>
      <c r="D15" s="149"/>
      <c r="E15" s="149"/>
      <c r="F15" s="245"/>
      <c r="G15" s="245"/>
      <c r="H15" s="145"/>
      <c r="J15" s="528"/>
      <c r="L15" s="512"/>
      <c r="M15" s="512"/>
      <c r="N15" s="512"/>
      <c r="O15" s="512"/>
      <c r="P15" s="512"/>
      <c r="Q15" s="512"/>
    </row>
    <row r="16" spans="2:23" ht="18" customHeight="1" x14ac:dyDescent="0.3">
      <c r="B16" s="5"/>
      <c r="C16" s="6"/>
      <c r="D16" s="501" t="s">
        <v>10</v>
      </c>
      <c r="E16" s="497" t="s">
        <v>11</v>
      </c>
      <c r="F16" s="499" t="s">
        <v>130</v>
      </c>
      <c r="G16" s="499" t="s">
        <v>131</v>
      </c>
      <c r="H16" s="145"/>
      <c r="J16" s="528"/>
      <c r="L16" s="512"/>
      <c r="M16" s="512"/>
      <c r="N16" s="512"/>
      <c r="O16" s="512"/>
      <c r="P16" s="512"/>
      <c r="Q16" s="512"/>
    </row>
    <row r="17" spans="2:17" ht="27" customHeight="1" thickBot="1" x14ac:dyDescent="0.35">
      <c r="B17" s="37" t="s">
        <v>129</v>
      </c>
      <c r="C17" s="7" t="s">
        <v>142</v>
      </c>
      <c r="D17" s="502"/>
      <c r="E17" s="498"/>
      <c r="F17" s="500"/>
      <c r="G17" s="500"/>
      <c r="H17" s="145"/>
      <c r="J17" s="528"/>
      <c r="L17" s="512"/>
      <c r="M17" s="512"/>
      <c r="N17" s="512"/>
      <c r="O17" s="512"/>
      <c r="P17" s="512"/>
      <c r="Q17" s="512"/>
    </row>
    <row r="18" spans="2:17" ht="18" customHeight="1" thickBot="1" x14ac:dyDescent="0.35">
      <c r="B18" s="55" t="s">
        <v>143</v>
      </c>
      <c r="C18" s="503" t="s">
        <v>12</v>
      </c>
      <c r="D18" s="504"/>
      <c r="E18" s="504"/>
      <c r="F18" s="504"/>
      <c r="G18" s="505"/>
      <c r="H18" s="145"/>
      <c r="J18" s="528"/>
      <c r="L18" s="512"/>
      <c r="M18" s="512"/>
      <c r="N18" s="512"/>
      <c r="O18" s="512"/>
      <c r="P18" s="512"/>
      <c r="Q18" s="512"/>
    </row>
    <row r="19" spans="2:17" ht="18" customHeight="1" x14ac:dyDescent="0.3">
      <c r="B19" s="117" t="s">
        <v>144</v>
      </c>
      <c r="C19" s="141" t="s">
        <v>146</v>
      </c>
      <c r="D19" s="118"/>
      <c r="E19" s="24"/>
      <c r="F19" s="342"/>
      <c r="G19" s="246"/>
      <c r="H19" s="145"/>
      <c r="J19" s="528"/>
    </row>
    <row r="20" spans="2:17" ht="18" customHeight="1" x14ac:dyDescent="0.3">
      <c r="B20" s="215"/>
      <c r="C20" s="216" t="s">
        <v>164</v>
      </c>
      <c r="D20" s="120">
        <v>1</v>
      </c>
      <c r="E20" s="217" t="s">
        <v>14</v>
      </c>
      <c r="F20" s="343">
        <v>0</v>
      </c>
      <c r="G20" s="247">
        <f>D20*F20</f>
        <v>0</v>
      </c>
      <c r="H20" s="145"/>
      <c r="J20" s="196"/>
    </row>
    <row r="21" spans="2:17" ht="18" customHeight="1" thickBot="1" x14ac:dyDescent="0.35">
      <c r="B21" s="40" t="s">
        <v>145</v>
      </c>
      <c r="C21" s="91" t="s">
        <v>220</v>
      </c>
      <c r="D21" s="237">
        <v>1</v>
      </c>
      <c r="E21" s="130" t="s">
        <v>14</v>
      </c>
      <c r="F21" s="344">
        <v>0</v>
      </c>
      <c r="G21" s="249">
        <f>D21*F21</f>
        <v>0</v>
      </c>
      <c r="H21" s="145"/>
      <c r="J21" s="196"/>
    </row>
    <row r="22" spans="2:17" ht="30.9" hidden="1" customHeight="1" thickBot="1" x14ac:dyDescent="0.35">
      <c r="B22" s="22"/>
      <c r="C22" s="43" t="s">
        <v>188</v>
      </c>
      <c r="D22" s="48"/>
      <c r="E22" s="79"/>
      <c r="F22" s="250"/>
      <c r="G22" s="251"/>
      <c r="H22" s="145"/>
      <c r="J22" s="196"/>
    </row>
    <row r="23" spans="2:17" ht="18" customHeight="1" thickBot="1" x14ac:dyDescent="0.35">
      <c r="B23" s="197"/>
      <c r="C23" s="517" t="s">
        <v>147</v>
      </c>
      <c r="D23" s="518"/>
      <c r="E23" s="518"/>
      <c r="F23" s="519"/>
      <c r="G23" s="252">
        <f>SUM(G20:G21)</f>
        <v>0</v>
      </c>
      <c r="H23" s="145"/>
      <c r="J23" s="196"/>
    </row>
    <row r="24" spans="2:17" ht="18" customHeight="1" thickBot="1" x14ac:dyDescent="0.35">
      <c r="B24" s="55" t="s">
        <v>148</v>
      </c>
      <c r="C24" s="503" t="s">
        <v>4</v>
      </c>
      <c r="D24" s="504"/>
      <c r="E24" s="504"/>
      <c r="F24" s="504"/>
      <c r="G24" s="505"/>
      <c r="H24" s="145"/>
      <c r="J24" s="196"/>
    </row>
    <row r="25" spans="2:17" s="214" customFormat="1" ht="30.9" hidden="1" customHeight="1" x14ac:dyDescent="0.3">
      <c r="B25" s="41" t="s">
        <v>149</v>
      </c>
      <c r="C25" s="24" t="s">
        <v>153</v>
      </c>
      <c r="D25" s="130">
        <v>1</v>
      </c>
      <c r="E25" s="163" t="s">
        <v>14</v>
      </c>
      <c r="F25" s="253">
        <v>0</v>
      </c>
      <c r="G25" s="254">
        <f>D25*F25</f>
        <v>0</v>
      </c>
      <c r="H25" s="213"/>
      <c r="J25" s="196"/>
    </row>
    <row r="26" spans="2:17" ht="30.9" hidden="1" customHeight="1" x14ac:dyDescent="0.3">
      <c r="B26" s="211"/>
      <c r="C26" s="210" t="s">
        <v>189</v>
      </c>
      <c r="D26" s="30"/>
      <c r="E26" s="53"/>
      <c r="F26" s="255"/>
      <c r="G26" s="251"/>
      <c r="H26" s="145"/>
      <c r="J26" s="196"/>
    </row>
    <row r="27" spans="2:17" ht="30.9" hidden="1" customHeight="1" x14ac:dyDescent="0.3">
      <c r="B27" s="40" t="s">
        <v>151</v>
      </c>
      <c r="C27" s="25" t="s">
        <v>154</v>
      </c>
      <c r="D27" s="130">
        <v>1</v>
      </c>
      <c r="E27" s="130" t="s">
        <v>14</v>
      </c>
      <c r="F27" s="248">
        <v>0</v>
      </c>
      <c r="G27" s="254">
        <f>D27*F27</f>
        <v>0</v>
      </c>
      <c r="H27" s="145"/>
      <c r="J27" s="196"/>
    </row>
    <row r="28" spans="2:17" ht="30.9" hidden="1" customHeight="1" x14ac:dyDescent="0.3">
      <c r="B28" s="20"/>
      <c r="C28" s="210" t="s">
        <v>189</v>
      </c>
      <c r="D28" s="30"/>
      <c r="E28" s="53"/>
      <c r="F28" s="255"/>
      <c r="G28" s="251"/>
      <c r="H28" s="145"/>
      <c r="J28" s="196"/>
    </row>
    <row r="29" spans="2:17" ht="18" hidden="1" customHeight="1" x14ac:dyDescent="0.3">
      <c r="B29" s="40" t="s">
        <v>152</v>
      </c>
      <c r="C29" s="212" t="s">
        <v>155</v>
      </c>
      <c r="D29" s="45">
        <v>1</v>
      </c>
      <c r="E29" s="45" t="s">
        <v>14</v>
      </c>
      <c r="F29" s="256">
        <v>0</v>
      </c>
      <c r="G29" s="257">
        <f>D29*F29</f>
        <v>0</v>
      </c>
      <c r="H29" s="145"/>
      <c r="J29" s="528"/>
    </row>
    <row r="30" spans="2:17" ht="30.9" hidden="1" customHeight="1" x14ac:dyDescent="0.3">
      <c r="B30" s="33"/>
      <c r="C30" s="210" t="s">
        <v>189</v>
      </c>
      <c r="D30" s="30"/>
      <c r="E30" s="53"/>
      <c r="F30" s="255"/>
      <c r="G30" s="251"/>
      <c r="H30" s="145"/>
      <c r="J30" s="528"/>
    </row>
    <row r="31" spans="2:17" s="151" customFormat="1" ht="18" customHeight="1" thickBot="1" x14ac:dyDescent="0.35">
      <c r="B31" s="39" t="s">
        <v>150</v>
      </c>
      <c r="C31" s="35" t="s">
        <v>156</v>
      </c>
      <c r="D31" s="130">
        <v>1</v>
      </c>
      <c r="E31" s="130" t="s">
        <v>14</v>
      </c>
      <c r="F31" s="344">
        <v>0</v>
      </c>
      <c r="G31" s="254">
        <f>D31*F31</f>
        <v>0</v>
      </c>
      <c r="H31" s="150"/>
      <c r="J31" s="195"/>
    </row>
    <row r="32" spans="2:17" ht="30.9" hidden="1" customHeight="1" thickBot="1" x14ac:dyDescent="0.35">
      <c r="B32" s="52"/>
      <c r="C32" s="138" t="s">
        <v>189</v>
      </c>
      <c r="D32" s="31"/>
      <c r="E32" s="51"/>
      <c r="F32" s="258"/>
      <c r="G32" s="259"/>
      <c r="H32" s="145"/>
    </row>
    <row r="33" spans="2:8" ht="18" customHeight="1" thickBot="1" x14ac:dyDescent="0.35">
      <c r="B33" s="8"/>
      <c r="C33" s="503" t="s">
        <v>157</v>
      </c>
      <c r="D33" s="504"/>
      <c r="E33" s="504"/>
      <c r="F33" s="505"/>
      <c r="G33" s="260">
        <f>SUM(G25,G27,G29,G31)</f>
        <v>0</v>
      </c>
      <c r="H33" s="145"/>
    </row>
    <row r="34" spans="2:8" ht="18" customHeight="1" x14ac:dyDescent="0.3">
      <c r="B34" s="540"/>
      <c r="C34" s="509" t="s">
        <v>158</v>
      </c>
      <c r="D34" s="510"/>
      <c r="E34" s="510"/>
      <c r="F34" s="511"/>
      <c r="G34" s="261"/>
      <c r="H34" s="145"/>
    </row>
    <row r="35" spans="2:8" ht="18" customHeight="1" thickBot="1" x14ac:dyDescent="0.35">
      <c r="B35" s="541"/>
      <c r="C35" s="506" t="s">
        <v>159</v>
      </c>
      <c r="D35" s="507"/>
      <c r="E35" s="507"/>
      <c r="F35" s="508"/>
      <c r="G35" s="262">
        <f>SUM(G23,G33)</f>
        <v>0</v>
      </c>
      <c r="H35" s="145"/>
    </row>
    <row r="36" spans="2:8" ht="6.6" customHeight="1" x14ac:dyDescent="0.3">
      <c r="B36" s="148"/>
      <c r="C36" s="149"/>
      <c r="D36" s="149"/>
      <c r="E36" s="149"/>
      <c r="F36" s="245"/>
      <c r="G36" s="245"/>
      <c r="H36" s="145"/>
    </row>
    <row r="37" spans="2:8" ht="5.0999999999999996" customHeight="1" thickBot="1" x14ac:dyDescent="0.35">
      <c r="C37" s="152"/>
      <c r="D37" s="153"/>
      <c r="E37" s="154"/>
      <c r="F37" s="263"/>
      <c r="G37" s="264"/>
      <c r="H37" s="145"/>
    </row>
    <row r="38" spans="2:8" ht="18" customHeight="1" x14ac:dyDescent="0.3">
      <c r="B38" s="5"/>
      <c r="C38" s="6"/>
      <c r="D38" s="501" t="s">
        <v>10</v>
      </c>
      <c r="E38" s="497" t="s">
        <v>11</v>
      </c>
      <c r="F38" s="499" t="s">
        <v>130</v>
      </c>
      <c r="G38" s="499" t="s">
        <v>131</v>
      </c>
      <c r="H38" s="145"/>
    </row>
    <row r="39" spans="2:8" ht="27" customHeight="1" thickBot="1" x14ac:dyDescent="0.35">
      <c r="B39" s="37" t="s">
        <v>2</v>
      </c>
      <c r="C39" s="7" t="s">
        <v>9</v>
      </c>
      <c r="D39" s="502"/>
      <c r="E39" s="498"/>
      <c r="F39" s="500"/>
      <c r="G39" s="500"/>
      <c r="H39" s="145"/>
    </row>
    <row r="40" spans="2:8" ht="18" customHeight="1" thickBot="1" x14ac:dyDescent="0.35">
      <c r="B40" s="55" t="s">
        <v>22</v>
      </c>
      <c r="C40" s="503" t="s">
        <v>12</v>
      </c>
      <c r="D40" s="504"/>
      <c r="E40" s="504"/>
      <c r="F40" s="504"/>
      <c r="G40" s="505"/>
      <c r="H40" s="145"/>
    </row>
    <row r="41" spans="2:8" ht="18" customHeight="1" x14ac:dyDescent="0.3">
      <c r="B41" s="41" t="s">
        <v>23</v>
      </c>
      <c r="C41" s="127" t="s">
        <v>13</v>
      </c>
      <c r="D41" s="44"/>
      <c r="E41" s="56"/>
      <c r="F41" s="345"/>
      <c r="G41" s="265"/>
      <c r="H41" s="145"/>
    </row>
    <row r="42" spans="2:8" ht="41.4" customHeight="1" x14ac:dyDescent="0.3">
      <c r="B42" s="20"/>
      <c r="C42" s="128" t="s">
        <v>160</v>
      </c>
      <c r="D42" s="30"/>
      <c r="E42" s="38"/>
      <c r="F42" s="346"/>
      <c r="G42" s="266"/>
      <c r="H42" s="145"/>
    </row>
    <row r="43" spans="2:8" ht="30.9" customHeight="1" x14ac:dyDescent="0.3">
      <c r="B43" s="20"/>
      <c r="C43" s="128" t="s">
        <v>161</v>
      </c>
      <c r="D43" s="30"/>
      <c r="E43" s="38"/>
      <c r="F43" s="346"/>
      <c r="G43" s="266"/>
      <c r="H43" s="145"/>
    </row>
    <row r="44" spans="2:8" ht="41.4" customHeight="1" x14ac:dyDescent="0.3">
      <c r="B44" s="20"/>
      <c r="C44" s="128" t="s">
        <v>208</v>
      </c>
      <c r="D44" s="30"/>
      <c r="E44" s="38"/>
      <c r="F44" s="346"/>
      <c r="G44" s="266"/>
      <c r="H44" s="145"/>
    </row>
    <row r="45" spans="2:8" ht="30.9" customHeight="1" x14ac:dyDescent="0.3">
      <c r="B45" s="20"/>
      <c r="C45" s="128" t="s">
        <v>209</v>
      </c>
      <c r="D45" s="30"/>
      <c r="E45" s="38"/>
      <c r="F45" s="346"/>
      <c r="G45" s="266"/>
      <c r="H45" s="145"/>
    </row>
    <row r="46" spans="2:8" ht="41.4" customHeight="1" x14ac:dyDescent="0.3">
      <c r="B46" s="21"/>
      <c r="C46" s="129" t="s">
        <v>210</v>
      </c>
      <c r="D46" s="62">
        <v>1</v>
      </c>
      <c r="E46" s="60" t="s">
        <v>14</v>
      </c>
      <c r="F46" s="347">
        <v>0</v>
      </c>
      <c r="G46" s="267">
        <f>D46*F46</f>
        <v>0</v>
      </c>
      <c r="H46" s="145"/>
    </row>
    <row r="47" spans="2:8" ht="18" customHeight="1" thickBot="1" x14ac:dyDescent="0.35">
      <c r="B47" s="40" t="s">
        <v>24</v>
      </c>
      <c r="C47" s="91" t="s">
        <v>220</v>
      </c>
      <c r="D47" s="45">
        <v>1</v>
      </c>
      <c r="E47" s="207" t="s">
        <v>14</v>
      </c>
      <c r="F47" s="348">
        <v>0</v>
      </c>
      <c r="G47" s="268">
        <f>D47*F47</f>
        <v>0</v>
      </c>
      <c r="H47" s="145"/>
    </row>
    <row r="48" spans="2:8" ht="30.9" hidden="1" customHeight="1" thickBot="1" x14ac:dyDescent="0.35">
      <c r="B48" s="72"/>
      <c r="C48" s="36" t="s">
        <v>188</v>
      </c>
      <c r="D48" s="70"/>
      <c r="E48" s="79"/>
      <c r="F48" s="269"/>
      <c r="G48" s="270"/>
      <c r="H48" s="145"/>
    </row>
    <row r="49" spans="2:8" ht="18" customHeight="1" thickBot="1" x14ac:dyDescent="0.35">
      <c r="B49" s="197"/>
      <c r="C49" s="517" t="s">
        <v>132</v>
      </c>
      <c r="D49" s="518"/>
      <c r="E49" s="518"/>
      <c r="F49" s="519"/>
      <c r="G49" s="271">
        <f>SUM(G46,G47)</f>
        <v>0</v>
      </c>
      <c r="H49" s="145"/>
    </row>
    <row r="50" spans="2:8" ht="18" customHeight="1" thickBot="1" x14ac:dyDescent="0.35">
      <c r="B50" s="55" t="s">
        <v>25</v>
      </c>
      <c r="C50" s="503" t="s">
        <v>4</v>
      </c>
      <c r="D50" s="504"/>
      <c r="E50" s="504"/>
      <c r="F50" s="504"/>
      <c r="G50" s="505"/>
      <c r="H50" s="145"/>
    </row>
    <row r="51" spans="2:8" ht="30.9" hidden="1" customHeight="1" x14ac:dyDescent="0.3">
      <c r="B51" s="41" t="s">
        <v>26</v>
      </c>
      <c r="C51" s="139" t="s">
        <v>15</v>
      </c>
      <c r="D51" s="163">
        <v>1</v>
      </c>
      <c r="E51" s="59" t="s">
        <v>14</v>
      </c>
      <c r="F51" s="349">
        <v>0</v>
      </c>
      <c r="G51" s="272">
        <f>D51*F51</f>
        <v>0</v>
      </c>
      <c r="H51" s="145"/>
    </row>
    <row r="52" spans="2:8" s="156" customFormat="1" ht="18" hidden="1" customHeight="1" x14ac:dyDescent="0.3">
      <c r="B52" s="64"/>
      <c r="C52" s="140" t="s">
        <v>16</v>
      </c>
      <c r="D52" s="31"/>
      <c r="E52" s="49"/>
      <c r="F52" s="350"/>
      <c r="G52" s="273"/>
      <c r="H52" s="155"/>
    </row>
    <row r="53" spans="2:8" s="156" customFormat="1" ht="30" customHeight="1" x14ac:dyDescent="0.3">
      <c r="B53" s="33" t="s">
        <v>26</v>
      </c>
      <c r="C53" s="368" t="s">
        <v>15</v>
      </c>
      <c r="D53" s="161">
        <v>1</v>
      </c>
      <c r="E53" s="130" t="s">
        <v>14</v>
      </c>
      <c r="F53" s="344">
        <v>0</v>
      </c>
      <c r="G53" s="274">
        <f>D53*F53</f>
        <v>0</v>
      </c>
      <c r="H53" s="155"/>
    </row>
    <row r="54" spans="2:8" ht="18" customHeight="1" x14ac:dyDescent="0.3">
      <c r="B54" s="40" t="s">
        <v>162</v>
      </c>
      <c r="C54" s="25" t="s">
        <v>165</v>
      </c>
      <c r="D54" s="45">
        <v>1</v>
      </c>
      <c r="E54" s="45" t="s">
        <v>14</v>
      </c>
      <c r="F54" s="348">
        <v>0</v>
      </c>
      <c r="G54" s="268">
        <f>D54*F54</f>
        <v>0</v>
      </c>
      <c r="H54" s="145"/>
    </row>
    <row r="55" spans="2:8" ht="30.9" hidden="1" customHeight="1" x14ac:dyDescent="0.3">
      <c r="B55" s="32"/>
      <c r="C55" s="138" t="s">
        <v>189</v>
      </c>
      <c r="D55" s="31"/>
      <c r="E55" s="51"/>
      <c r="F55" s="350"/>
      <c r="G55" s="273"/>
      <c r="H55" s="145"/>
    </row>
    <row r="56" spans="2:8" ht="30.9" customHeight="1" x14ac:dyDescent="0.3">
      <c r="B56" s="40" t="s">
        <v>163</v>
      </c>
      <c r="C56" s="208" t="s">
        <v>166</v>
      </c>
      <c r="D56" s="130">
        <v>1</v>
      </c>
      <c r="E56" s="130" t="s">
        <v>14</v>
      </c>
      <c r="F56" s="344">
        <v>0</v>
      </c>
      <c r="G56" s="274">
        <f>D56*F56</f>
        <v>0</v>
      </c>
      <c r="H56" s="145"/>
    </row>
    <row r="57" spans="2:8" s="156" customFormat="1" ht="30.9" hidden="1" customHeight="1" x14ac:dyDescent="0.3">
      <c r="B57" s="65"/>
      <c r="C57" s="138" t="s">
        <v>189</v>
      </c>
      <c r="D57" s="31"/>
      <c r="E57" s="51"/>
      <c r="F57" s="350"/>
      <c r="G57" s="273"/>
      <c r="H57" s="155"/>
    </row>
    <row r="58" spans="2:8" ht="18" hidden="1" customHeight="1" x14ac:dyDescent="0.3">
      <c r="B58" s="39" t="s">
        <v>27</v>
      </c>
      <c r="C58" s="125" t="s">
        <v>17</v>
      </c>
      <c r="D58" s="207">
        <v>1</v>
      </c>
      <c r="E58" s="207" t="s">
        <v>14</v>
      </c>
      <c r="F58" s="348">
        <v>0</v>
      </c>
      <c r="G58" s="268">
        <f>D58*F58</f>
        <v>0</v>
      </c>
      <c r="H58" s="145"/>
    </row>
    <row r="59" spans="2:8" s="156" customFormat="1" ht="18" hidden="1" customHeight="1" x14ac:dyDescent="0.3">
      <c r="B59" s="66"/>
      <c r="C59" s="162" t="s">
        <v>18</v>
      </c>
      <c r="D59" s="46"/>
      <c r="E59" s="51"/>
      <c r="F59" s="350"/>
      <c r="G59" s="273"/>
      <c r="H59" s="155"/>
    </row>
    <row r="60" spans="2:8" ht="41.4" customHeight="1" thickBot="1" x14ac:dyDescent="0.35">
      <c r="B60" s="102" t="s">
        <v>28</v>
      </c>
      <c r="C60" s="98" t="s">
        <v>19</v>
      </c>
      <c r="D60" s="164">
        <v>1</v>
      </c>
      <c r="E60" s="209" t="s">
        <v>14</v>
      </c>
      <c r="F60" s="351">
        <v>0</v>
      </c>
      <c r="G60" s="275">
        <f>D60*F60</f>
        <v>0</v>
      </c>
      <c r="H60" s="145"/>
    </row>
    <row r="61" spans="2:8" ht="18" customHeight="1" thickBot="1" x14ac:dyDescent="0.35">
      <c r="B61" s="8"/>
      <c r="C61" s="503" t="s">
        <v>20</v>
      </c>
      <c r="D61" s="504"/>
      <c r="E61" s="504"/>
      <c r="F61" s="505"/>
      <c r="G61" s="276">
        <f>SUM(G53+G54+G56+G60)</f>
        <v>0</v>
      </c>
      <c r="H61" s="145"/>
    </row>
    <row r="62" spans="2:8" ht="18" customHeight="1" x14ac:dyDescent="0.3">
      <c r="B62" s="540"/>
      <c r="C62" s="509" t="s">
        <v>21</v>
      </c>
      <c r="D62" s="510"/>
      <c r="E62" s="510"/>
      <c r="F62" s="511"/>
      <c r="G62" s="261"/>
      <c r="H62" s="145"/>
    </row>
    <row r="63" spans="2:8" ht="18" customHeight="1" thickBot="1" x14ac:dyDescent="0.35">
      <c r="B63" s="541"/>
      <c r="C63" s="506" t="s">
        <v>9</v>
      </c>
      <c r="D63" s="507"/>
      <c r="E63" s="507"/>
      <c r="F63" s="508"/>
      <c r="G63" s="262">
        <f>SUM(G49,G61)</f>
        <v>0</v>
      </c>
      <c r="H63" s="145"/>
    </row>
    <row r="64" spans="2:8" s="159" customFormat="1" ht="5.0999999999999996" customHeight="1" x14ac:dyDescent="0.3">
      <c r="B64" s="166"/>
      <c r="C64" s="167"/>
      <c r="D64" s="167"/>
      <c r="E64" s="167"/>
      <c r="F64" s="277"/>
      <c r="G64" s="278"/>
      <c r="H64" s="168"/>
    </row>
    <row r="65" spans="2:8" ht="6.9" customHeight="1" thickBot="1" x14ac:dyDescent="0.35">
      <c r="B65" s="2"/>
      <c r="C65" s="3"/>
      <c r="D65" s="4"/>
      <c r="E65" s="17"/>
      <c r="F65" s="279"/>
      <c r="G65" s="280"/>
      <c r="H65" s="145"/>
    </row>
    <row r="66" spans="2:8" ht="18" customHeight="1" x14ac:dyDescent="0.3">
      <c r="B66" s="5"/>
      <c r="C66" s="6"/>
      <c r="D66" s="501" t="s">
        <v>10</v>
      </c>
      <c r="E66" s="497" t="s">
        <v>11</v>
      </c>
      <c r="F66" s="499" t="s">
        <v>130</v>
      </c>
      <c r="G66" s="499" t="s">
        <v>131</v>
      </c>
      <c r="H66" s="145"/>
    </row>
    <row r="67" spans="2:8" ht="27" customHeight="1" thickBot="1" x14ac:dyDescent="0.35">
      <c r="B67" s="37" t="s">
        <v>29</v>
      </c>
      <c r="C67" s="7" t="s">
        <v>30</v>
      </c>
      <c r="D67" s="502"/>
      <c r="E67" s="498"/>
      <c r="F67" s="500"/>
      <c r="G67" s="500"/>
      <c r="H67" s="145"/>
    </row>
    <row r="68" spans="2:8" ht="18" customHeight="1" thickBot="1" x14ac:dyDescent="0.35">
      <c r="B68" s="55" t="s">
        <v>40</v>
      </c>
      <c r="C68" s="503" t="s">
        <v>12</v>
      </c>
      <c r="D68" s="504"/>
      <c r="E68" s="504"/>
      <c r="F68" s="504"/>
      <c r="G68" s="505"/>
      <c r="H68" s="145"/>
    </row>
    <row r="69" spans="2:8" ht="30.9" customHeight="1" x14ac:dyDescent="0.3">
      <c r="B69" s="41" t="s">
        <v>39</v>
      </c>
      <c r="C69" s="127" t="s">
        <v>35</v>
      </c>
      <c r="D69" s="78"/>
      <c r="E69" s="80"/>
      <c r="F69" s="352"/>
      <c r="G69" s="265"/>
      <c r="H69" s="145"/>
    </row>
    <row r="70" spans="2:8" ht="41.4" customHeight="1" x14ac:dyDescent="0.3">
      <c r="B70" s="20"/>
      <c r="C70" s="128" t="s">
        <v>36</v>
      </c>
      <c r="D70" s="53"/>
      <c r="E70" s="81"/>
      <c r="F70" s="353"/>
      <c r="G70" s="266"/>
      <c r="H70" s="145"/>
    </row>
    <row r="71" spans="2:8" ht="18" customHeight="1" x14ac:dyDescent="0.3">
      <c r="B71" s="20"/>
      <c r="C71" s="128" t="s">
        <v>37</v>
      </c>
      <c r="D71" s="53"/>
      <c r="E71" s="81"/>
      <c r="F71" s="353"/>
      <c r="G71" s="266"/>
      <c r="H71" s="145"/>
    </row>
    <row r="72" spans="2:8" ht="41.4" customHeight="1" x14ac:dyDescent="0.3">
      <c r="B72" s="21"/>
      <c r="C72" s="129" t="s">
        <v>38</v>
      </c>
      <c r="D72" s="63">
        <v>1</v>
      </c>
      <c r="E72" s="61" t="s">
        <v>14</v>
      </c>
      <c r="F72" s="347">
        <v>0</v>
      </c>
      <c r="G72" s="281">
        <f>D72*F72</f>
        <v>0</v>
      </c>
      <c r="H72" s="145"/>
    </row>
    <row r="73" spans="2:8" ht="18" customHeight="1" thickBot="1" x14ac:dyDescent="0.35">
      <c r="B73" s="40" t="s">
        <v>41</v>
      </c>
      <c r="C73" s="91" t="s">
        <v>220</v>
      </c>
      <c r="D73" s="207">
        <v>1</v>
      </c>
      <c r="E73" s="207" t="s">
        <v>14</v>
      </c>
      <c r="F73" s="344">
        <v>0</v>
      </c>
      <c r="G73" s="257">
        <f>D73*F73</f>
        <v>0</v>
      </c>
      <c r="H73" s="145"/>
    </row>
    <row r="74" spans="2:8" ht="30.9" hidden="1" customHeight="1" thickBot="1" x14ac:dyDescent="0.35">
      <c r="B74" s="22"/>
      <c r="C74" s="43" t="s">
        <v>188</v>
      </c>
      <c r="D74" s="70"/>
      <c r="E74" s="79"/>
      <c r="F74" s="282"/>
      <c r="G74" s="282"/>
      <c r="H74" s="145"/>
    </row>
    <row r="75" spans="2:8" ht="18" customHeight="1" thickBot="1" x14ac:dyDescent="0.35">
      <c r="B75" s="197"/>
      <c r="C75" s="517" t="s">
        <v>133</v>
      </c>
      <c r="D75" s="518"/>
      <c r="E75" s="518"/>
      <c r="F75" s="519"/>
      <c r="G75" s="271">
        <f>SUM(G72,G73)</f>
        <v>0</v>
      </c>
      <c r="H75" s="145"/>
    </row>
    <row r="76" spans="2:8" ht="18" customHeight="1" thickBot="1" x14ac:dyDescent="0.35">
      <c r="B76" s="55" t="s">
        <v>42</v>
      </c>
      <c r="C76" s="503" t="s">
        <v>4</v>
      </c>
      <c r="D76" s="504"/>
      <c r="E76" s="504"/>
      <c r="F76" s="504"/>
      <c r="G76" s="505"/>
      <c r="H76" s="145"/>
    </row>
    <row r="77" spans="2:8" ht="30.9" customHeight="1" thickBot="1" x14ac:dyDescent="0.35">
      <c r="B77" s="100" t="s">
        <v>140</v>
      </c>
      <c r="C77" s="67" t="s">
        <v>31</v>
      </c>
      <c r="D77" s="94">
        <v>1</v>
      </c>
      <c r="E77" s="158" t="s">
        <v>14</v>
      </c>
      <c r="F77" s="349">
        <v>0</v>
      </c>
      <c r="G77" s="304">
        <f>D77*F77</f>
        <v>0</v>
      </c>
      <c r="H77" s="145"/>
    </row>
    <row r="78" spans="2:8" ht="18" hidden="1" customHeight="1" thickBot="1" x14ac:dyDescent="0.35">
      <c r="B78" s="68"/>
      <c r="C78" s="137" t="s">
        <v>32</v>
      </c>
      <c r="D78" s="70"/>
      <c r="E78" s="69"/>
      <c r="F78" s="354"/>
      <c r="G78" s="282"/>
      <c r="H78" s="145"/>
    </row>
    <row r="79" spans="2:8" ht="18" customHeight="1" thickBot="1" x14ac:dyDescent="0.35">
      <c r="B79" s="1"/>
      <c r="C79" s="503" t="s">
        <v>33</v>
      </c>
      <c r="D79" s="504"/>
      <c r="E79" s="504"/>
      <c r="F79" s="505"/>
      <c r="G79" s="283">
        <f>G77</f>
        <v>0</v>
      </c>
      <c r="H79" s="145"/>
    </row>
    <row r="80" spans="2:8" ht="18" customHeight="1" x14ac:dyDescent="0.3">
      <c r="B80" s="540"/>
      <c r="C80" s="509" t="s">
        <v>34</v>
      </c>
      <c r="D80" s="510"/>
      <c r="E80" s="510"/>
      <c r="F80" s="511"/>
      <c r="G80" s="261"/>
      <c r="H80" s="145"/>
    </row>
    <row r="81" spans="2:8" ht="18" customHeight="1" thickBot="1" x14ac:dyDescent="0.35">
      <c r="B81" s="541"/>
      <c r="C81" s="506" t="s">
        <v>30</v>
      </c>
      <c r="D81" s="507"/>
      <c r="E81" s="507"/>
      <c r="F81" s="508"/>
      <c r="G81" s="262">
        <f>SUM(G75,G79)</f>
        <v>0</v>
      </c>
      <c r="H81" s="145"/>
    </row>
    <row r="82" spans="2:8" ht="6" customHeight="1" x14ac:dyDescent="0.3">
      <c r="B82" s="2"/>
      <c r="C82" s="3"/>
      <c r="D82" s="4"/>
      <c r="E82" s="17"/>
      <c r="F82" s="279"/>
      <c r="G82" s="280"/>
      <c r="H82" s="145"/>
    </row>
    <row r="83" spans="2:8" ht="5.0999999999999996" customHeight="1" thickBot="1" x14ac:dyDescent="0.35">
      <c r="B83" s="2"/>
      <c r="C83" s="3"/>
      <c r="D83" s="4"/>
      <c r="E83" s="17"/>
      <c r="F83" s="279"/>
      <c r="G83" s="284"/>
      <c r="H83" s="145"/>
    </row>
    <row r="84" spans="2:8" ht="18" customHeight="1" x14ac:dyDescent="0.3">
      <c r="B84" s="5"/>
      <c r="C84" s="6"/>
      <c r="D84" s="501" t="s">
        <v>10</v>
      </c>
      <c r="E84" s="497" t="s">
        <v>11</v>
      </c>
      <c r="F84" s="499" t="s">
        <v>130</v>
      </c>
      <c r="G84" s="499" t="s">
        <v>131</v>
      </c>
      <c r="H84" s="145"/>
    </row>
    <row r="85" spans="2:8" ht="27" customHeight="1" thickBot="1" x14ac:dyDescent="0.35">
      <c r="B85" s="37" t="s">
        <v>3</v>
      </c>
      <c r="C85" s="7" t="s">
        <v>43</v>
      </c>
      <c r="D85" s="502"/>
      <c r="E85" s="498"/>
      <c r="F85" s="500"/>
      <c r="G85" s="500"/>
      <c r="H85" s="145"/>
    </row>
    <row r="86" spans="2:8" ht="18" customHeight="1" thickBot="1" x14ac:dyDescent="0.35">
      <c r="B86" s="55" t="s">
        <v>51</v>
      </c>
      <c r="C86" s="503" t="s">
        <v>12</v>
      </c>
      <c r="D86" s="504"/>
      <c r="E86" s="504"/>
      <c r="F86" s="504"/>
      <c r="G86" s="505"/>
      <c r="H86" s="145"/>
    </row>
    <row r="87" spans="2:8" ht="30.9" customHeight="1" x14ac:dyDescent="0.3">
      <c r="B87" s="41" t="s">
        <v>52</v>
      </c>
      <c r="C87" s="127" t="s">
        <v>44</v>
      </c>
      <c r="D87" s="44"/>
      <c r="E87" s="56"/>
      <c r="F87" s="345"/>
      <c r="G87" s="265"/>
      <c r="H87" s="145"/>
    </row>
    <row r="88" spans="2:8" ht="18" customHeight="1" x14ac:dyDescent="0.3">
      <c r="B88" s="33"/>
      <c r="C88" s="128" t="s">
        <v>45</v>
      </c>
      <c r="D88" s="30"/>
      <c r="E88" s="38"/>
      <c r="F88" s="346"/>
      <c r="G88" s="266"/>
      <c r="H88" s="145"/>
    </row>
    <row r="89" spans="2:8" ht="18" customHeight="1" x14ac:dyDescent="0.3">
      <c r="B89" s="42"/>
      <c r="C89" s="129" t="s">
        <v>46</v>
      </c>
      <c r="D89" s="31">
        <v>1</v>
      </c>
      <c r="E89" s="49" t="s">
        <v>14</v>
      </c>
      <c r="F89" s="355">
        <v>0</v>
      </c>
      <c r="G89" s="285">
        <f>D89*F89</f>
        <v>0</v>
      </c>
      <c r="H89" s="145"/>
    </row>
    <row r="90" spans="2:8" ht="18" customHeight="1" thickBot="1" x14ac:dyDescent="0.35">
      <c r="B90" s="40" t="s">
        <v>53</v>
      </c>
      <c r="C90" s="91" t="s">
        <v>220</v>
      </c>
      <c r="D90" s="45">
        <v>1</v>
      </c>
      <c r="E90" s="45" t="s">
        <v>14</v>
      </c>
      <c r="F90" s="348">
        <v>0</v>
      </c>
      <c r="G90" s="257">
        <f>D90*F90</f>
        <v>0</v>
      </c>
      <c r="H90" s="145"/>
    </row>
    <row r="91" spans="2:8" ht="30.9" hidden="1" customHeight="1" thickBot="1" x14ac:dyDescent="0.35">
      <c r="B91" s="74"/>
      <c r="C91" s="43" t="s">
        <v>188</v>
      </c>
      <c r="D91" s="47"/>
      <c r="E91" s="50"/>
      <c r="F91" s="250"/>
      <c r="G91" s="282"/>
      <c r="H91" s="145"/>
    </row>
    <row r="92" spans="2:8" ht="18" customHeight="1" thickBot="1" x14ac:dyDescent="0.35">
      <c r="B92" s="93"/>
      <c r="C92" s="503" t="s">
        <v>134</v>
      </c>
      <c r="D92" s="504"/>
      <c r="E92" s="504"/>
      <c r="F92" s="505"/>
      <c r="G92" s="286">
        <f>SUM(G89,G90)</f>
        <v>0</v>
      </c>
      <c r="H92" s="145"/>
    </row>
    <row r="93" spans="2:8" ht="18" customHeight="1" thickBot="1" x14ac:dyDescent="0.35">
      <c r="B93" s="55" t="s">
        <v>54</v>
      </c>
      <c r="C93" s="503" t="s">
        <v>4</v>
      </c>
      <c r="D93" s="532"/>
      <c r="E93" s="532"/>
      <c r="F93" s="532"/>
      <c r="G93" s="533"/>
      <c r="H93" s="145"/>
    </row>
    <row r="94" spans="2:8" ht="17.399999999999999" customHeight="1" x14ac:dyDescent="0.3">
      <c r="B94" s="75" t="s">
        <v>55</v>
      </c>
      <c r="C94" s="123" t="s">
        <v>47</v>
      </c>
      <c r="D94" s="78">
        <v>1</v>
      </c>
      <c r="E94" s="78" t="s">
        <v>14</v>
      </c>
      <c r="F94" s="356">
        <v>0</v>
      </c>
      <c r="G94" s="265">
        <f>D94*F94</f>
        <v>0</v>
      </c>
      <c r="H94" s="145"/>
    </row>
    <row r="95" spans="2:8" ht="1.5" hidden="1" customHeight="1" x14ac:dyDescent="0.3">
      <c r="B95" s="76"/>
      <c r="C95" s="124" t="s">
        <v>189</v>
      </c>
      <c r="D95" s="46"/>
      <c r="E95" s="51"/>
      <c r="F95" s="350"/>
      <c r="G95" s="285"/>
      <c r="H95" s="145"/>
    </row>
    <row r="96" spans="2:8" ht="18" customHeight="1" thickBot="1" x14ac:dyDescent="0.35">
      <c r="B96" s="39" t="s">
        <v>56</v>
      </c>
      <c r="C96" s="125" t="s">
        <v>48</v>
      </c>
      <c r="D96" s="207">
        <v>1</v>
      </c>
      <c r="E96" s="207" t="s">
        <v>14</v>
      </c>
      <c r="F96" s="348">
        <v>0</v>
      </c>
      <c r="G96" s="257">
        <f>D96*F96</f>
        <v>0</v>
      </c>
      <c r="H96" s="145"/>
    </row>
    <row r="97" spans="2:8" ht="30.9" hidden="1" customHeight="1" thickBot="1" x14ac:dyDescent="0.35">
      <c r="B97" s="77"/>
      <c r="C97" s="126" t="s">
        <v>189</v>
      </c>
      <c r="D97" s="70"/>
      <c r="E97" s="79"/>
      <c r="F97" s="269"/>
      <c r="G97" s="282"/>
      <c r="H97" s="145"/>
    </row>
    <row r="98" spans="2:8" ht="18" customHeight="1" thickBot="1" x14ac:dyDescent="0.35">
      <c r="B98" s="93"/>
      <c r="C98" s="503" t="s">
        <v>49</v>
      </c>
      <c r="D98" s="504"/>
      <c r="E98" s="504"/>
      <c r="F98" s="505"/>
      <c r="G98" s="276">
        <f>SUM(G94,G96)</f>
        <v>0</v>
      </c>
      <c r="H98" s="145"/>
    </row>
    <row r="99" spans="2:8" ht="18" customHeight="1" x14ac:dyDescent="0.3">
      <c r="B99" s="540"/>
      <c r="C99" s="509" t="s">
        <v>50</v>
      </c>
      <c r="D99" s="510"/>
      <c r="E99" s="510"/>
      <c r="F99" s="511"/>
      <c r="G99" s="261"/>
      <c r="H99" s="145"/>
    </row>
    <row r="100" spans="2:8" ht="18" customHeight="1" thickBot="1" x14ac:dyDescent="0.35">
      <c r="B100" s="541"/>
      <c r="C100" s="506" t="s">
        <v>43</v>
      </c>
      <c r="D100" s="507"/>
      <c r="E100" s="507"/>
      <c r="F100" s="508"/>
      <c r="G100" s="262">
        <f>SUM(G92,G98)</f>
        <v>0</v>
      </c>
      <c r="H100" s="145"/>
    </row>
    <row r="101" spans="2:8" ht="6" customHeight="1" x14ac:dyDescent="0.3">
      <c r="B101" s="2"/>
      <c r="C101" s="3"/>
      <c r="D101" s="4"/>
      <c r="E101" s="17"/>
      <c r="F101" s="279"/>
      <c r="G101" s="280"/>
      <c r="H101" s="145"/>
    </row>
    <row r="102" spans="2:8" ht="6" customHeight="1" thickBot="1" x14ac:dyDescent="0.35">
      <c r="B102" s="2"/>
      <c r="C102" s="3"/>
      <c r="D102" s="4"/>
      <c r="E102" s="17"/>
      <c r="F102" s="279"/>
      <c r="G102" s="284"/>
      <c r="H102" s="145"/>
    </row>
    <row r="103" spans="2:8" ht="18" customHeight="1" x14ac:dyDescent="0.3">
      <c r="B103" s="5"/>
      <c r="C103" s="6"/>
      <c r="D103" s="501" t="s">
        <v>10</v>
      </c>
      <c r="E103" s="497" t="s">
        <v>11</v>
      </c>
      <c r="F103" s="538" t="s">
        <v>130</v>
      </c>
      <c r="G103" s="538" t="s">
        <v>131</v>
      </c>
      <c r="H103" s="145"/>
    </row>
    <row r="104" spans="2:8" ht="27" customHeight="1" thickBot="1" x14ac:dyDescent="0.35">
      <c r="B104" s="37" t="s">
        <v>5</v>
      </c>
      <c r="C104" s="7" t="s">
        <v>61</v>
      </c>
      <c r="D104" s="502"/>
      <c r="E104" s="498"/>
      <c r="F104" s="539"/>
      <c r="G104" s="539"/>
      <c r="H104" s="145"/>
    </row>
    <row r="105" spans="2:8" ht="18" customHeight="1" thickBot="1" x14ac:dyDescent="0.35">
      <c r="B105" s="55" t="s">
        <v>62</v>
      </c>
      <c r="C105" s="503" t="s">
        <v>12</v>
      </c>
      <c r="D105" s="504"/>
      <c r="E105" s="504"/>
      <c r="F105" s="504"/>
      <c r="G105" s="505"/>
      <c r="H105" s="145"/>
    </row>
    <row r="106" spans="2:8" ht="41.4" customHeight="1" x14ac:dyDescent="0.3">
      <c r="B106" s="41" t="s">
        <v>63</v>
      </c>
      <c r="C106" s="127" t="s">
        <v>57</v>
      </c>
      <c r="D106" s="44"/>
      <c r="E106" s="56"/>
      <c r="F106" s="345"/>
      <c r="G106" s="265"/>
      <c r="H106" s="145"/>
    </row>
    <row r="107" spans="2:8" ht="30.9" customHeight="1" x14ac:dyDescent="0.3">
      <c r="B107" s="32"/>
      <c r="C107" s="129" t="s">
        <v>58</v>
      </c>
      <c r="D107" s="62">
        <v>1</v>
      </c>
      <c r="E107" s="60" t="s">
        <v>14</v>
      </c>
      <c r="F107" s="347">
        <v>0</v>
      </c>
      <c r="G107" s="281">
        <f>D107*F107</f>
        <v>0</v>
      </c>
      <c r="H107" s="145"/>
    </row>
    <row r="108" spans="2:8" ht="18" customHeight="1" thickBot="1" x14ac:dyDescent="0.35">
      <c r="B108" s="40" t="s">
        <v>64</v>
      </c>
      <c r="C108" s="91" t="s">
        <v>220</v>
      </c>
      <c r="D108" s="130">
        <v>1</v>
      </c>
      <c r="E108" s="130" t="s">
        <v>14</v>
      </c>
      <c r="F108" s="344">
        <v>0</v>
      </c>
      <c r="G108" s="254">
        <f>D108*F108</f>
        <v>0</v>
      </c>
      <c r="H108" s="145"/>
    </row>
    <row r="109" spans="2:8" ht="30.9" hidden="1" customHeight="1" thickBot="1" x14ac:dyDescent="0.35">
      <c r="B109" s="34"/>
      <c r="C109" s="136" t="s">
        <v>188</v>
      </c>
      <c r="D109" s="47"/>
      <c r="E109" s="50"/>
      <c r="F109" s="250"/>
      <c r="G109" s="282"/>
      <c r="H109" s="145"/>
    </row>
    <row r="110" spans="2:8" ht="18" customHeight="1" thickBot="1" x14ac:dyDescent="0.35">
      <c r="B110" s="84"/>
      <c r="C110" s="503" t="s">
        <v>135</v>
      </c>
      <c r="D110" s="504"/>
      <c r="E110" s="504"/>
      <c r="F110" s="505"/>
      <c r="G110" s="287">
        <f>SUM(G107,G108)</f>
        <v>0</v>
      </c>
      <c r="H110" s="145"/>
    </row>
    <row r="111" spans="2:8" ht="18" customHeight="1" thickBot="1" x14ac:dyDescent="0.35">
      <c r="B111" s="55" t="s">
        <v>65</v>
      </c>
      <c r="C111" s="503" t="s">
        <v>4</v>
      </c>
      <c r="D111" s="504"/>
      <c r="E111" s="504"/>
      <c r="F111" s="504"/>
      <c r="G111" s="505"/>
      <c r="H111" s="145"/>
    </row>
    <row r="112" spans="2:8" ht="41.4" customHeight="1" thickBot="1" x14ac:dyDescent="0.35">
      <c r="B112" s="75" t="s">
        <v>141</v>
      </c>
      <c r="C112" s="205" t="s">
        <v>139</v>
      </c>
      <c r="D112" s="206">
        <v>1</v>
      </c>
      <c r="E112" s="94" t="s">
        <v>14</v>
      </c>
      <c r="F112" s="349">
        <v>0</v>
      </c>
      <c r="G112" s="272">
        <f>D112*F112</f>
        <v>0</v>
      </c>
    </row>
    <row r="113" spans="2:8" ht="30.9" hidden="1" customHeight="1" thickBot="1" x14ac:dyDescent="0.35">
      <c r="B113" s="52"/>
      <c r="C113" s="135" t="s">
        <v>189</v>
      </c>
      <c r="D113" s="83"/>
      <c r="E113" s="54"/>
      <c r="F113" s="288"/>
      <c r="G113" s="266"/>
    </row>
    <row r="114" spans="2:8" ht="18" customHeight="1" thickBot="1" x14ac:dyDescent="0.35">
      <c r="B114" s="8"/>
      <c r="C114" s="503" t="s">
        <v>59</v>
      </c>
      <c r="D114" s="504"/>
      <c r="E114" s="504"/>
      <c r="F114" s="505"/>
      <c r="G114" s="289">
        <f>G112</f>
        <v>0</v>
      </c>
    </row>
    <row r="115" spans="2:8" ht="18" customHeight="1" x14ac:dyDescent="0.3">
      <c r="B115" s="540"/>
      <c r="C115" s="509" t="s">
        <v>60</v>
      </c>
      <c r="D115" s="510"/>
      <c r="E115" s="510"/>
      <c r="F115" s="511"/>
      <c r="G115" s="261"/>
    </row>
    <row r="116" spans="2:8" ht="18" customHeight="1" thickBot="1" x14ac:dyDescent="0.35">
      <c r="B116" s="541"/>
      <c r="C116" s="506" t="s">
        <v>61</v>
      </c>
      <c r="D116" s="507"/>
      <c r="E116" s="507"/>
      <c r="F116" s="508"/>
      <c r="G116" s="262">
        <f>SUM(G110,G114)</f>
        <v>0</v>
      </c>
    </row>
    <row r="117" spans="2:8" ht="6.6" customHeight="1" x14ac:dyDescent="0.3">
      <c r="B117" s="2"/>
      <c r="C117" s="3"/>
      <c r="D117" s="4"/>
      <c r="E117" s="17"/>
      <c r="F117" s="279"/>
      <c r="G117" s="280"/>
    </row>
    <row r="118" spans="2:8" ht="6.6" customHeight="1" thickBot="1" x14ac:dyDescent="0.35">
      <c r="B118" s="2"/>
      <c r="C118" s="3"/>
      <c r="D118" s="4"/>
      <c r="E118" s="17"/>
      <c r="F118" s="279"/>
      <c r="G118" s="284"/>
    </row>
    <row r="119" spans="2:8" ht="18" customHeight="1" x14ac:dyDescent="0.3">
      <c r="B119" s="5"/>
      <c r="C119" s="6"/>
      <c r="D119" s="501" t="s">
        <v>10</v>
      </c>
      <c r="E119" s="497" t="s">
        <v>11</v>
      </c>
      <c r="F119" s="538" t="s">
        <v>130</v>
      </c>
      <c r="G119" s="538" t="s">
        <v>131</v>
      </c>
    </row>
    <row r="120" spans="2:8" ht="27" customHeight="1" thickBot="1" x14ac:dyDescent="0.35">
      <c r="B120" s="37" t="s">
        <v>6</v>
      </c>
      <c r="C120" s="7" t="s">
        <v>74</v>
      </c>
      <c r="D120" s="502"/>
      <c r="E120" s="498"/>
      <c r="F120" s="539"/>
      <c r="G120" s="539"/>
      <c r="H120" s="145"/>
    </row>
    <row r="121" spans="2:8" ht="18" customHeight="1" thickBot="1" x14ac:dyDescent="0.35">
      <c r="B121" s="55" t="s">
        <v>70</v>
      </c>
      <c r="C121" s="503" t="s">
        <v>12</v>
      </c>
      <c r="D121" s="504"/>
      <c r="E121" s="504"/>
      <c r="F121" s="504"/>
      <c r="G121" s="505"/>
      <c r="H121" s="145"/>
    </row>
    <row r="122" spans="2:8" ht="18" customHeight="1" x14ac:dyDescent="0.3">
      <c r="B122" s="85" t="s">
        <v>71</v>
      </c>
      <c r="C122" s="9" t="s">
        <v>66</v>
      </c>
      <c r="D122" s="87">
        <v>1</v>
      </c>
      <c r="E122" s="88" t="s">
        <v>14</v>
      </c>
      <c r="F122" s="357">
        <v>0</v>
      </c>
      <c r="G122" s="290">
        <f>D122*F122</f>
        <v>0</v>
      </c>
    </row>
    <row r="123" spans="2:8" ht="18" customHeight="1" thickBot="1" x14ac:dyDescent="0.35">
      <c r="B123" s="40" t="s">
        <v>72</v>
      </c>
      <c r="C123" s="91" t="s">
        <v>220</v>
      </c>
      <c r="D123" s="130">
        <v>1</v>
      </c>
      <c r="E123" s="130" t="s">
        <v>14</v>
      </c>
      <c r="F123" s="348">
        <v>0</v>
      </c>
      <c r="G123" s="257">
        <f>D123*F123</f>
        <v>0</v>
      </c>
    </row>
    <row r="124" spans="2:8" ht="30.9" hidden="1" customHeight="1" thickBot="1" x14ac:dyDescent="0.35">
      <c r="B124" s="72"/>
      <c r="C124" s="134" t="s">
        <v>189</v>
      </c>
      <c r="D124" s="47"/>
      <c r="E124" s="50"/>
      <c r="F124" s="250"/>
      <c r="G124" s="282"/>
    </row>
    <row r="125" spans="2:8" ht="18" customHeight="1" thickBot="1" x14ac:dyDescent="0.35">
      <c r="B125" s="93"/>
      <c r="C125" s="503" t="s">
        <v>136</v>
      </c>
      <c r="D125" s="504"/>
      <c r="E125" s="504"/>
      <c r="F125" s="505"/>
      <c r="G125" s="291">
        <f>SUM(G123,G122)</f>
        <v>0</v>
      </c>
    </row>
    <row r="126" spans="2:8" ht="18" customHeight="1" thickBot="1" x14ac:dyDescent="0.35">
      <c r="B126" s="55" t="s">
        <v>73</v>
      </c>
      <c r="C126" s="503" t="s">
        <v>4</v>
      </c>
      <c r="D126" s="504"/>
      <c r="E126" s="504"/>
      <c r="F126" s="504"/>
      <c r="G126" s="505"/>
    </row>
    <row r="127" spans="2:8" ht="18" customHeight="1" thickBot="1" x14ac:dyDescent="0.35">
      <c r="B127" s="23"/>
      <c r="C127" s="11" t="s">
        <v>67</v>
      </c>
      <c r="D127" s="12"/>
      <c r="E127" s="18"/>
      <c r="F127" s="292"/>
      <c r="G127" s="293"/>
    </row>
    <row r="128" spans="2:8" ht="18" customHeight="1" thickBot="1" x14ac:dyDescent="0.35">
      <c r="B128" s="73"/>
      <c r="C128" s="503" t="s">
        <v>68</v>
      </c>
      <c r="D128" s="504"/>
      <c r="E128" s="504"/>
      <c r="F128" s="505"/>
      <c r="G128" s="294"/>
    </row>
    <row r="129" spans="2:8" ht="18" customHeight="1" x14ac:dyDescent="0.3">
      <c r="B129" s="542"/>
      <c r="C129" s="509" t="s">
        <v>69</v>
      </c>
      <c r="D129" s="510"/>
      <c r="E129" s="510"/>
      <c r="F129" s="511"/>
      <c r="G129" s="261"/>
    </row>
    <row r="130" spans="2:8" ht="18" customHeight="1" thickBot="1" x14ac:dyDescent="0.35">
      <c r="B130" s="543"/>
      <c r="C130" s="506" t="s">
        <v>74</v>
      </c>
      <c r="D130" s="507"/>
      <c r="E130" s="507"/>
      <c r="F130" s="508"/>
      <c r="G130" s="262">
        <f>G125</f>
        <v>0</v>
      </c>
    </row>
    <row r="131" spans="2:8" ht="7.5" customHeight="1" x14ac:dyDescent="0.3">
      <c r="B131" s="2"/>
      <c r="C131" s="3"/>
      <c r="D131" s="4"/>
      <c r="E131" s="17"/>
      <c r="F131" s="279"/>
      <c r="G131" s="280"/>
      <c r="H131" s="145"/>
    </row>
    <row r="132" spans="2:8" ht="6.9" customHeight="1" thickBot="1" x14ac:dyDescent="0.35">
      <c r="B132" s="13"/>
    </row>
    <row r="133" spans="2:8" ht="18" customHeight="1" x14ac:dyDescent="0.3">
      <c r="B133" s="5"/>
      <c r="C133" s="6"/>
      <c r="D133" s="501" t="s">
        <v>10</v>
      </c>
      <c r="E133" s="497" t="s">
        <v>11</v>
      </c>
      <c r="F133" s="499" t="s">
        <v>130</v>
      </c>
      <c r="G133" s="499" t="s">
        <v>131</v>
      </c>
    </row>
    <row r="134" spans="2:8" ht="27" customHeight="1" thickBot="1" x14ac:dyDescent="0.35">
      <c r="B134" s="37" t="s">
        <v>7</v>
      </c>
      <c r="C134" s="7" t="s">
        <v>75</v>
      </c>
      <c r="D134" s="502"/>
      <c r="E134" s="498"/>
      <c r="F134" s="500"/>
      <c r="G134" s="500"/>
    </row>
    <row r="135" spans="2:8" ht="18" customHeight="1" thickBot="1" x14ac:dyDescent="0.35">
      <c r="B135" s="55" t="s">
        <v>79</v>
      </c>
      <c r="C135" s="503" t="s">
        <v>12</v>
      </c>
      <c r="D135" s="504"/>
      <c r="E135" s="504"/>
      <c r="F135" s="504"/>
      <c r="G135" s="505"/>
    </row>
    <row r="136" spans="2:8" ht="30.9" customHeight="1" x14ac:dyDescent="0.3">
      <c r="B136" s="85" t="s">
        <v>80</v>
      </c>
      <c r="C136" s="141" t="s">
        <v>76</v>
      </c>
      <c r="D136" s="121">
        <v>1</v>
      </c>
      <c r="E136" s="122" t="s">
        <v>14</v>
      </c>
      <c r="F136" s="358">
        <v>0</v>
      </c>
      <c r="G136" s="297">
        <f>D136*F136</f>
        <v>0</v>
      </c>
    </row>
    <row r="137" spans="2:8" ht="18" customHeight="1" thickBot="1" x14ac:dyDescent="0.35">
      <c r="B137" s="40" t="s">
        <v>81</v>
      </c>
      <c r="C137" s="91" t="s">
        <v>192</v>
      </c>
      <c r="D137" s="130">
        <v>1</v>
      </c>
      <c r="E137" s="130" t="s">
        <v>14</v>
      </c>
      <c r="F137" s="344">
        <v>0</v>
      </c>
      <c r="G137" s="254">
        <f>D137*F137</f>
        <v>0</v>
      </c>
    </row>
    <row r="138" spans="2:8" ht="30.9" hidden="1" customHeight="1" thickBot="1" x14ac:dyDescent="0.35">
      <c r="B138" s="34"/>
      <c r="C138" s="132" t="s">
        <v>189</v>
      </c>
      <c r="D138" s="47"/>
      <c r="E138" s="47"/>
      <c r="F138" s="250"/>
      <c r="G138" s="282"/>
    </row>
    <row r="139" spans="2:8" ht="18" customHeight="1" thickBot="1" x14ac:dyDescent="0.35">
      <c r="B139" s="84"/>
      <c r="C139" s="503" t="s">
        <v>137</v>
      </c>
      <c r="D139" s="504"/>
      <c r="E139" s="504"/>
      <c r="F139" s="505"/>
      <c r="G139" s="291">
        <f>SUM(G136,G137)</f>
        <v>0</v>
      </c>
    </row>
    <row r="140" spans="2:8" ht="18" customHeight="1" thickBot="1" x14ac:dyDescent="0.35">
      <c r="B140" s="116" t="s">
        <v>82</v>
      </c>
      <c r="C140" s="503" t="s">
        <v>4</v>
      </c>
      <c r="D140" s="532"/>
      <c r="E140" s="532"/>
      <c r="F140" s="532"/>
      <c r="G140" s="533"/>
    </row>
    <row r="141" spans="2:8" ht="18" customHeight="1" thickBot="1" x14ac:dyDescent="0.35">
      <c r="B141" s="41" t="s">
        <v>168</v>
      </c>
      <c r="C141" s="157" t="s">
        <v>167</v>
      </c>
      <c r="D141" s="44">
        <v>1</v>
      </c>
      <c r="E141" s="44" t="s">
        <v>84</v>
      </c>
      <c r="F141" s="356">
        <v>0</v>
      </c>
      <c r="G141" s="298">
        <f>D141*F141</f>
        <v>0</v>
      </c>
    </row>
    <row r="142" spans="2:8" ht="30.9" hidden="1" customHeight="1" thickBot="1" x14ac:dyDescent="0.35">
      <c r="B142" s="72"/>
      <c r="C142" s="133" t="s">
        <v>189</v>
      </c>
      <c r="D142" s="90"/>
      <c r="E142" s="90"/>
      <c r="F142" s="299"/>
      <c r="G142" s="300"/>
    </row>
    <row r="143" spans="2:8" ht="18" customHeight="1" thickBot="1" x14ac:dyDescent="0.35">
      <c r="B143" s="92"/>
      <c r="C143" s="503" t="s">
        <v>77</v>
      </c>
      <c r="D143" s="504"/>
      <c r="E143" s="504"/>
      <c r="F143" s="505"/>
      <c r="G143" s="301">
        <f>G141</f>
        <v>0</v>
      </c>
    </row>
    <row r="144" spans="2:8" ht="18" customHeight="1" x14ac:dyDescent="0.3">
      <c r="B144" s="544"/>
      <c r="C144" s="509" t="s">
        <v>78</v>
      </c>
      <c r="D144" s="510"/>
      <c r="E144" s="510"/>
      <c r="F144" s="511"/>
      <c r="G144" s="261"/>
    </row>
    <row r="145" spans="2:7" ht="18" customHeight="1" thickBot="1" x14ac:dyDescent="0.35">
      <c r="B145" s="545"/>
      <c r="C145" s="506" t="s">
        <v>75</v>
      </c>
      <c r="D145" s="507"/>
      <c r="E145" s="507"/>
      <c r="F145" s="508"/>
      <c r="G145" s="262">
        <f>SUM(G143,G139)</f>
        <v>0</v>
      </c>
    </row>
    <row r="146" spans="2:7" ht="7.5" customHeight="1" x14ac:dyDescent="0.3">
      <c r="B146" s="13"/>
    </row>
    <row r="147" spans="2:7" ht="6.9" customHeight="1" thickBot="1" x14ac:dyDescent="0.35">
      <c r="B147" s="13"/>
    </row>
    <row r="148" spans="2:7" ht="18" customHeight="1" x14ac:dyDescent="0.3">
      <c r="B148" s="5"/>
      <c r="C148" s="16"/>
      <c r="D148" s="501" t="s">
        <v>10</v>
      </c>
      <c r="E148" s="497" t="s">
        <v>11</v>
      </c>
      <c r="F148" s="499" t="s">
        <v>130</v>
      </c>
      <c r="G148" s="499" t="s">
        <v>131</v>
      </c>
    </row>
    <row r="149" spans="2:7" ht="27" customHeight="1" thickBot="1" x14ac:dyDescent="0.35">
      <c r="B149" s="37" t="s">
        <v>8</v>
      </c>
      <c r="C149" s="89" t="s">
        <v>88</v>
      </c>
      <c r="D149" s="502"/>
      <c r="E149" s="498"/>
      <c r="F149" s="500"/>
      <c r="G149" s="500"/>
    </row>
    <row r="150" spans="2:7" ht="18" customHeight="1" thickBot="1" x14ac:dyDescent="0.35">
      <c r="B150" s="55" t="s">
        <v>89</v>
      </c>
      <c r="C150" s="503" t="s">
        <v>12</v>
      </c>
      <c r="D150" s="504"/>
      <c r="E150" s="504"/>
      <c r="F150" s="504"/>
      <c r="G150" s="505"/>
    </row>
    <row r="151" spans="2:7" ht="18" customHeight="1" thickBot="1" x14ac:dyDescent="0.35">
      <c r="B151" s="34"/>
      <c r="C151" s="11" t="s">
        <v>67</v>
      </c>
      <c r="D151" s="12"/>
      <c r="E151" s="18"/>
      <c r="F151" s="292"/>
      <c r="G151" s="293"/>
    </row>
    <row r="152" spans="2:7" ht="18" customHeight="1" thickBot="1" x14ac:dyDescent="0.35">
      <c r="B152" s="82"/>
      <c r="C152" s="113" t="s">
        <v>138</v>
      </c>
      <c r="D152" s="114"/>
      <c r="E152" s="114"/>
      <c r="F152" s="302"/>
      <c r="G152" s="283"/>
    </row>
    <row r="153" spans="2:7" ht="18" customHeight="1" thickBot="1" x14ac:dyDescent="0.35">
      <c r="B153" s="55" t="s">
        <v>90</v>
      </c>
      <c r="C153" s="503" t="s">
        <v>4</v>
      </c>
      <c r="D153" s="504"/>
      <c r="E153" s="504"/>
      <c r="F153" s="504"/>
      <c r="G153" s="505"/>
    </row>
    <row r="154" spans="2:7" ht="18.600000000000001" customHeight="1" x14ac:dyDescent="0.3">
      <c r="B154" s="85" t="s">
        <v>91</v>
      </c>
      <c r="C154" s="10" t="s">
        <v>83</v>
      </c>
      <c r="D154" s="131">
        <v>5</v>
      </c>
      <c r="E154" s="88" t="s">
        <v>84</v>
      </c>
      <c r="F154" s="357">
        <v>0</v>
      </c>
      <c r="G154" s="290">
        <f>D154*F154</f>
        <v>0</v>
      </c>
    </row>
    <row r="155" spans="2:7" ht="30.9" customHeight="1" thickBot="1" x14ac:dyDescent="0.35">
      <c r="B155" s="39" t="s">
        <v>92</v>
      </c>
      <c r="C155" s="35" t="s">
        <v>85</v>
      </c>
      <c r="D155" s="204">
        <v>5</v>
      </c>
      <c r="E155" s="204" t="s">
        <v>84</v>
      </c>
      <c r="F155" s="344">
        <v>0</v>
      </c>
      <c r="G155" s="274">
        <f>D155*F155</f>
        <v>0</v>
      </c>
    </row>
    <row r="156" spans="2:7" ht="30.9" hidden="1" customHeight="1" thickBot="1" x14ac:dyDescent="0.35">
      <c r="B156" s="86"/>
      <c r="C156" s="71" t="s">
        <v>189</v>
      </c>
      <c r="D156" s="53"/>
      <c r="E156" s="81"/>
      <c r="F156" s="269"/>
      <c r="G156" s="270"/>
    </row>
    <row r="157" spans="2:7" ht="18" customHeight="1" thickBot="1" x14ac:dyDescent="0.35">
      <c r="B157" s="8"/>
      <c r="C157" s="503" t="s">
        <v>86</v>
      </c>
      <c r="D157" s="504"/>
      <c r="E157" s="504"/>
      <c r="F157" s="505"/>
      <c r="G157" s="289">
        <f>SUM(G154,G155)</f>
        <v>0</v>
      </c>
    </row>
    <row r="158" spans="2:7" ht="18" customHeight="1" x14ac:dyDescent="0.3">
      <c r="B158" s="540"/>
      <c r="C158" s="509" t="s">
        <v>87</v>
      </c>
      <c r="D158" s="510"/>
      <c r="E158" s="510"/>
      <c r="F158" s="511"/>
      <c r="G158" s="261"/>
    </row>
    <row r="159" spans="2:7" ht="18" customHeight="1" thickBot="1" x14ac:dyDescent="0.35">
      <c r="B159" s="541"/>
      <c r="C159" s="506" t="s">
        <v>88</v>
      </c>
      <c r="D159" s="507"/>
      <c r="E159" s="507"/>
      <c r="F159" s="508"/>
      <c r="G159" s="303">
        <f>SUM(G157)</f>
        <v>0</v>
      </c>
    </row>
    <row r="160" spans="2:7" ht="8.1" customHeight="1" x14ac:dyDescent="0.3">
      <c r="B160" s="13"/>
    </row>
    <row r="161" spans="2:8" ht="8.4" customHeight="1" thickBot="1" x14ac:dyDescent="0.35">
      <c r="B161" s="13"/>
    </row>
    <row r="162" spans="2:8" ht="18" customHeight="1" x14ac:dyDescent="0.3">
      <c r="B162" s="5"/>
      <c r="C162" s="6"/>
      <c r="D162" s="501" t="s">
        <v>10</v>
      </c>
      <c r="E162" s="497" t="s">
        <v>11</v>
      </c>
      <c r="F162" s="538" t="s">
        <v>130</v>
      </c>
      <c r="G162" s="538" t="s">
        <v>131</v>
      </c>
    </row>
    <row r="163" spans="2:8" ht="27" customHeight="1" thickBot="1" x14ac:dyDescent="0.35">
      <c r="B163" s="37" t="s">
        <v>93</v>
      </c>
      <c r="C163" s="7" t="s">
        <v>94</v>
      </c>
      <c r="D163" s="502"/>
      <c r="E163" s="498"/>
      <c r="F163" s="539"/>
      <c r="G163" s="539"/>
    </row>
    <row r="164" spans="2:8" ht="30" customHeight="1" thickBot="1" x14ac:dyDescent="0.35">
      <c r="B164" s="95"/>
      <c r="C164" s="489" t="s">
        <v>235</v>
      </c>
      <c r="D164" s="490"/>
      <c r="E164" s="490"/>
      <c r="F164" s="490"/>
      <c r="G164" s="491"/>
    </row>
    <row r="165" spans="2:8" ht="18" customHeight="1" thickBot="1" x14ac:dyDescent="0.35">
      <c r="B165" s="55" t="s">
        <v>114</v>
      </c>
      <c r="C165" s="503" t="s">
        <v>95</v>
      </c>
      <c r="D165" s="504"/>
      <c r="E165" s="504"/>
      <c r="F165" s="504"/>
      <c r="G165" s="505"/>
    </row>
    <row r="166" spans="2:8" ht="18" customHeight="1" thickBot="1" x14ac:dyDescent="0.35">
      <c r="B166" s="100" t="s">
        <v>115</v>
      </c>
      <c r="C166" s="96" t="s">
        <v>96</v>
      </c>
      <c r="D166" s="99">
        <v>1</v>
      </c>
      <c r="E166" s="97" t="s">
        <v>14</v>
      </c>
      <c r="F166" s="359">
        <v>0</v>
      </c>
      <c r="G166" s="304">
        <f>F166*D166</f>
        <v>0</v>
      </c>
    </row>
    <row r="167" spans="2:8" ht="18" customHeight="1" thickBot="1" x14ac:dyDescent="0.35">
      <c r="B167" s="33"/>
      <c r="C167" s="492" t="s">
        <v>97</v>
      </c>
      <c r="D167" s="493"/>
      <c r="E167" s="493"/>
      <c r="F167" s="493"/>
      <c r="G167" s="494"/>
    </row>
    <row r="168" spans="2:8" ht="18" customHeight="1" x14ac:dyDescent="0.3">
      <c r="B168" s="200" t="s">
        <v>116</v>
      </c>
      <c r="C168" s="230" t="s">
        <v>98</v>
      </c>
      <c r="D168" s="201">
        <v>1</v>
      </c>
      <c r="E168" s="201" t="s">
        <v>84</v>
      </c>
      <c r="F168" s="360">
        <v>0</v>
      </c>
      <c r="G168" s="297">
        <f>F168*D168</f>
        <v>0</v>
      </c>
    </row>
    <row r="169" spans="2:8" ht="18" hidden="1" customHeight="1" x14ac:dyDescent="0.3">
      <c r="B169" s="76"/>
      <c r="C169" s="124" t="s">
        <v>169</v>
      </c>
      <c r="D169" s="63"/>
      <c r="E169" s="63"/>
      <c r="F169" s="361"/>
      <c r="G169" s="281"/>
    </row>
    <row r="170" spans="2:8" ht="18" customHeight="1" x14ac:dyDescent="0.3">
      <c r="B170" s="42" t="s">
        <v>117</v>
      </c>
      <c r="C170" s="231" t="s">
        <v>99</v>
      </c>
      <c r="D170" s="62">
        <v>1</v>
      </c>
      <c r="E170" s="62" t="s">
        <v>84</v>
      </c>
      <c r="F170" s="347">
        <v>0</v>
      </c>
      <c r="G170" s="281">
        <f t="shared" ref="G170:G179" si="0">F170*D170</f>
        <v>0</v>
      </c>
    </row>
    <row r="171" spans="2:8" ht="18" customHeight="1" x14ac:dyDescent="0.3">
      <c r="B171" s="76" t="s">
        <v>118</v>
      </c>
      <c r="C171" s="231" t="s">
        <v>100</v>
      </c>
      <c r="D171" s="63">
        <v>1</v>
      </c>
      <c r="E171" s="62" t="s">
        <v>84</v>
      </c>
      <c r="F171" s="347">
        <v>0</v>
      </c>
      <c r="G171" s="281">
        <f t="shared" si="0"/>
        <v>0</v>
      </c>
    </row>
    <row r="172" spans="2:8" ht="18" customHeight="1" x14ac:dyDescent="0.3">
      <c r="B172" s="76" t="s">
        <v>119</v>
      </c>
      <c r="C172" s="231" t="s">
        <v>101</v>
      </c>
      <c r="D172" s="63">
        <v>1</v>
      </c>
      <c r="E172" s="62" t="s">
        <v>84</v>
      </c>
      <c r="F172" s="347">
        <v>0</v>
      </c>
      <c r="G172" s="281">
        <f t="shared" si="0"/>
        <v>0</v>
      </c>
    </row>
    <row r="173" spans="2:8" ht="18" customHeight="1" x14ac:dyDescent="0.3">
      <c r="B173" s="42" t="s">
        <v>120</v>
      </c>
      <c r="C173" s="231" t="s">
        <v>102</v>
      </c>
      <c r="D173" s="62">
        <v>1</v>
      </c>
      <c r="E173" s="62" t="s">
        <v>84</v>
      </c>
      <c r="F173" s="347">
        <v>0</v>
      </c>
      <c r="G173" s="281">
        <f t="shared" si="0"/>
        <v>0</v>
      </c>
    </row>
    <row r="174" spans="2:8" ht="18" customHeight="1" x14ac:dyDescent="0.3">
      <c r="B174" s="76" t="s">
        <v>121</v>
      </c>
      <c r="C174" s="231" t="s">
        <v>103</v>
      </c>
      <c r="D174" s="63">
        <v>1</v>
      </c>
      <c r="E174" s="62" t="s">
        <v>84</v>
      </c>
      <c r="F174" s="347">
        <v>0</v>
      </c>
      <c r="G174" s="281">
        <f t="shared" si="0"/>
        <v>0</v>
      </c>
    </row>
    <row r="175" spans="2:8" ht="18" customHeight="1" thickBot="1" x14ac:dyDescent="0.35">
      <c r="B175" s="101" t="s">
        <v>122</v>
      </c>
      <c r="C175" s="233" t="s">
        <v>104</v>
      </c>
      <c r="D175" s="107">
        <v>1</v>
      </c>
      <c r="E175" s="107" t="s">
        <v>84</v>
      </c>
      <c r="F175" s="362">
        <v>0</v>
      </c>
      <c r="G175" s="306">
        <f t="shared" si="0"/>
        <v>0</v>
      </c>
      <c r="H175" s="145"/>
    </row>
    <row r="176" spans="2:8" ht="30" hidden="1" customHeight="1" x14ac:dyDescent="0.3">
      <c r="B176" s="101" t="s">
        <v>170</v>
      </c>
      <c r="C176" s="233" t="s">
        <v>218</v>
      </c>
      <c r="D176" s="234">
        <v>1</v>
      </c>
      <c r="E176" s="107" t="s">
        <v>84</v>
      </c>
      <c r="F176" s="305">
        <v>0</v>
      </c>
      <c r="G176" s="306">
        <f t="shared" si="0"/>
        <v>0</v>
      </c>
      <c r="H176" s="145"/>
    </row>
    <row r="177" spans="2:8" ht="30.75" hidden="1" customHeight="1" thickBot="1" x14ac:dyDescent="0.35">
      <c r="B177" s="74"/>
      <c r="C177" s="235" t="s">
        <v>219</v>
      </c>
      <c r="D177" s="90"/>
      <c r="E177" s="232"/>
      <c r="F177" s="307"/>
      <c r="G177" s="308"/>
      <c r="H177" s="145"/>
    </row>
    <row r="178" spans="2:8" ht="18" customHeight="1" thickBot="1" x14ac:dyDescent="0.35">
      <c r="B178" s="198"/>
      <c r="C178" s="495" t="s">
        <v>105</v>
      </c>
      <c r="D178" s="495"/>
      <c r="E178" s="495"/>
      <c r="F178" s="495"/>
      <c r="G178" s="496"/>
      <c r="H178" s="145"/>
    </row>
    <row r="179" spans="2:8" ht="30.9" customHeight="1" thickBot="1" x14ac:dyDescent="0.35">
      <c r="B179" s="75" t="s">
        <v>227</v>
      </c>
      <c r="C179" s="24" t="s">
        <v>171</v>
      </c>
      <c r="D179" s="94">
        <v>1</v>
      </c>
      <c r="E179" s="170" t="s">
        <v>14</v>
      </c>
      <c r="F179" s="349">
        <v>0</v>
      </c>
      <c r="G179" s="272">
        <f t="shared" si="0"/>
        <v>0</v>
      </c>
      <c r="H179" s="145"/>
    </row>
    <row r="180" spans="2:8" ht="18" customHeight="1" thickBot="1" x14ac:dyDescent="0.35">
      <c r="B180" s="109"/>
      <c r="C180" s="503" t="s">
        <v>106</v>
      </c>
      <c r="D180" s="504"/>
      <c r="E180" s="504"/>
      <c r="F180" s="505"/>
      <c r="G180" s="289">
        <f>SUM(G166,G168,G170,G171,G172,G173,G174,G175,G179,G176)</f>
        <v>0</v>
      </c>
    </row>
    <row r="181" spans="2:8" s="159" customFormat="1" ht="6" customHeight="1" x14ac:dyDescent="0.3">
      <c r="B181" s="169"/>
      <c r="C181" s="167"/>
      <c r="D181" s="167"/>
      <c r="E181" s="167"/>
      <c r="F181" s="277"/>
      <c r="G181" s="309"/>
    </row>
    <row r="182" spans="2:8" s="159" customFormat="1" ht="6" customHeight="1" thickBot="1" x14ac:dyDescent="0.35">
      <c r="B182" s="169"/>
      <c r="C182" s="167"/>
      <c r="D182" s="167"/>
      <c r="E182" s="167"/>
      <c r="F182" s="277"/>
      <c r="G182" s="309"/>
    </row>
    <row r="183" spans="2:8" ht="18" customHeight="1" thickBot="1" x14ac:dyDescent="0.35">
      <c r="B183" s="171" t="s">
        <v>123</v>
      </c>
      <c r="C183" s="503" t="s">
        <v>31</v>
      </c>
      <c r="D183" s="504"/>
      <c r="E183" s="504"/>
      <c r="F183" s="504"/>
      <c r="G183" s="505"/>
    </row>
    <row r="184" spans="2:8" ht="30.9" customHeight="1" x14ac:dyDescent="0.3">
      <c r="B184" s="203" t="s">
        <v>124</v>
      </c>
      <c r="C184" s="202" t="s">
        <v>107</v>
      </c>
      <c r="D184" s="63">
        <v>15</v>
      </c>
      <c r="E184" s="119" t="s">
        <v>84</v>
      </c>
      <c r="F184" s="347">
        <v>0</v>
      </c>
      <c r="G184" s="281">
        <f t="shared" ref="G184:G194" si="1">F184*D184</f>
        <v>0</v>
      </c>
    </row>
    <row r="185" spans="2:8" s="159" customFormat="1" ht="30.9" hidden="1" customHeight="1" x14ac:dyDescent="0.3">
      <c r="B185" s="103" t="s">
        <v>125</v>
      </c>
      <c r="C185" s="104" t="s">
        <v>180</v>
      </c>
      <c r="D185" s="106">
        <v>1</v>
      </c>
      <c r="E185" s="108" t="s">
        <v>84</v>
      </c>
      <c r="F185" s="362">
        <v>0</v>
      </c>
      <c r="G185" s="310">
        <f t="shared" si="1"/>
        <v>0</v>
      </c>
    </row>
    <row r="186" spans="2:8" ht="18" customHeight="1" x14ac:dyDescent="0.3">
      <c r="B186" s="101" t="s">
        <v>126</v>
      </c>
      <c r="C186" s="202" t="s">
        <v>108</v>
      </c>
      <c r="D186" s="62">
        <v>50</v>
      </c>
      <c r="E186" s="119" t="s">
        <v>84</v>
      </c>
      <c r="F186" s="347">
        <v>0</v>
      </c>
      <c r="G186" s="311">
        <f t="shared" si="1"/>
        <v>0</v>
      </c>
    </row>
    <row r="187" spans="2:8" ht="18" customHeight="1" x14ac:dyDescent="0.3">
      <c r="B187" s="42" t="s">
        <v>172</v>
      </c>
      <c r="C187" s="105" t="s">
        <v>109</v>
      </c>
      <c r="D187" s="107">
        <v>20</v>
      </c>
      <c r="E187" s="108" t="s">
        <v>84</v>
      </c>
      <c r="F187" s="362">
        <v>0</v>
      </c>
      <c r="G187" s="312">
        <f t="shared" si="1"/>
        <v>0</v>
      </c>
    </row>
    <row r="188" spans="2:8" ht="18" customHeight="1" x14ac:dyDescent="0.3">
      <c r="B188" s="42" t="s">
        <v>173</v>
      </c>
      <c r="C188" s="105" t="s">
        <v>181</v>
      </c>
      <c r="D188" s="107">
        <v>3</v>
      </c>
      <c r="E188" s="108" t="s">
        <v>84</v>
      </c>
      <c r="F188" s="362">
        <v>0</v>
      </c>
      <c r="G188" s="312">
        <f t="shared" si="1"/>
        <v>0</v>
      </c>
    </row>
    <row r="189" spans="2:8" ht="18" customHeight="1" x14ac:dyDescent="0.3">
      <c r="B189" s="42" t="s">
        <v>174</v>
      </c>
      <c r="C189" s="105" t="s">
        <v>182</v>
      </c>
      <c r="D189" s="107">
        <v>2</v>
      </c>
      <c r="E189" s="108" t="s">
        <v>84</v>
      </c>
      <c r="F189" s="362">
        <v>0</v>
      </c>
      <c r="G189" s="312">
        <f t="shared" si="1"/>
        <v>0</v>
      </c>
    </row>
    <row r="190" spans="2:8" ht="18" customHeight="1" x14ac:dyDescent="0.3">
      <c r="B190" s="42" t="s">
        <v>175</v>
      </c>
      <c r="C190" s="199" t="s">
        <v>183</v>
      </c>
      <c r="D190" s="107">
        <v>5</v>
      </c>
      <c r="E190" s="108" t="s">
        <v>84</v>
      </c>
      <c r="F190" s="362">
        <v>0</v>
      </c>
      <c r="G190" s="312">
        <f t="shared" si="1"/>
        <v>0</v>
      </c>
    </row>
    <row r="191" spans="2:8" ht="30.9" customHeight="1" x14ac:dyDescent="0.3">
      <c r="B191" s="42" t="s">
        <v>176</v>
      </c>
      <c r="C191" s="105" t="s">
        <v>184</v>
      </c>
      <c r="D191" s="107">
        <v>3</v>
      </c>
      <c r="E191" s="108" t="s">
        <v>84</v>
      </c>
      <c r="F191" s="362">
        <v>0</v>
      </c>
      <c r="G191" s="313">
        <f t="shared" si="1"/>
        <v>0</v>
      </c>
    </row>
    <row r="192" spans="2:8" ht="18" customHeight="1" x14ac:dyDescent="0.3">
      <c r="B192" s="42" t="s">
        <v>177</v>
      </c>
      <c r="C192" s="160" t="s">
        <v>185</v>
      </c>
      <c r="D192" s="107">
        <v>15</v>
      </c>
      <c r="E192" s="108" t="s">
        <v>84</v>
      </c>
      <c r="F192" s="362">
        <v>0</v>
      </c>
      <c r="G192" s="312">
        <f t="shared" si="1"/>
        <v>0</v>
      </c>
    </row>
    <row r="193" spans="2:7" ht="18" customHeight="1" x14ac:dyDescent="0.3">
      <c r="B193" s="42" t="s">
        <v>178</v>
      </c>
      <c r="C193" s="160" t="s">
        <v>186</v>
      </c>
      <c r="D193" s="107">
        <v>3</v>
      </c>
      <c r="E193" s="108" t="s">
        <v>84</v>
      </c>
      <c r="F193" s="362">
        <v>0</v>
      </c>
      <c r="G193" s="312">
        <f t="shared" si="1"/>
        <v>0</v>
      </c>
    </row>
    <row r="194" spans="2:7" ht="18" customHeight="1" x14ac:dyDescent="0.3">
      <c r="B194" s="365" t="s">
        <v>179</v>
      </c>
      <c r="C194" s="105" t="s">
        <v>187</v>
      </c>
      <c r="D194" s="161">
        <v>1</v>
      </c>
      <c r="E194" s="225" t="s">
        <v>84</v>
      </c>
      <c r="F194" s="343">
        <v>0</v>
      </c>
      <c r="G194" s="314">
        <f t="shared" si="1"/>
        <v>0</v>
      </c>
    </row>
    <row r="195" spans="2:7" ht="18" customHeight="1" thickBot="1" x14ac:dyDescent="0.35">
      <c r="B195" s="42" t="s">
        <v>225</v>
      </c>
      <c r="C195" s="160" t="s">
        <v>226</v>
      </c>
      <c r="D195" s="107">
        <v>15</v>
      </c>
      <c r="E195" s="108" t="s">
        <v>84</v>
      </c>
      <c r="F195" s="362">
        <v>0</v>
      </c>
      <c r="G195" s="312">
        <f t="shared" ref="G195" si="2">F195*D195</f>
        <v>0</v>
      </c>
    </row>
    <row r="196" spans="2:7" ht="30.9" customHeight="1" thickBot="1" x14ac:dyDescent="0.35">
      <c r="B196" s="109"/>
      <c r="C196" s="110" t="s">
        <v>110</v>
      </c>
      <c r="D196" s="111"/>
      <c r="E196" s="112"/>
      <c r="F196" s="315"/>
      <c r="G196" s="276">
        <f>SUM(G184,G185,G186,G187,G188,G189,G190,G191,G192,G193,G194+G195)</f>
        <v>0</v>
      </c>
    </row>
    <row r="197" spans="2:7" s="159" customFormat="1" ht="8.25" customHeight="1" thickBot="1" x14ac:dyDescent="0.35">
      <c r="B197" s="169"/>
      <c r="C197" s="226"/>
      <c r="D197" s="227"/>
      <c r="E197" s="228"/>
      <c r="F197" s="316"/>
      <c r="G197" s="309"/>
    </row>
    <row r="198" spans="2:7" ht="18" customHeight="1" thickBot="1" x14ac:dyDescent="0.35">
      <c r="B198" s="171" t="s">
        <v>127</v>
      </c>
      <c r="C198" s="503" t="s">
        <v>111</v>
      </c>
      <c r="D198" s="504"/>
      <c r="E198" s="504"/>
      <c r="F198" s="504"/>
      <c r="G198" s="505"/>
    </row>
    <row r="199" spans="2:7" ht="18" customHeight="1" thickBot="1" x14ac:dyDescent="0.35">
      <c r="B199" s="74" t="s">
        <v>128</v>
      </c>
      <c r="C199" s="29" t="s">
        <v>112</v>
      </c>
      <c r="D199" s="58">
        <v>1</v>
      </c>
      <c r="E199" s="57" t="s">
        <v>14</v>
      </c>
      <c r="F199" s="363">
        <v>0</v>
      </c>
      <c r="G199" s="317">
        <f t="shared" ref="G199" si="3">F199*D199</f>
        <v>0</v>
      </c>
    </row>
    <row r="200" spans="2:7" ht="18" customHeight="1" thickBot="1" x14ac:dyDescent="0.35">
      <c r="B200" s="92"/>
      <c r="C200" s="503" t="s">
        <v>113</v>
      </c>
      <c r="D200" s="504"/>
      <c r="E200" s="504"/>
      <c r="F200" s="505"/>
      <c r="G200" s="276">
        <f>G199</f>
        <v>0</v>
      </c>
    </row>
    <row r="201" spans="2:7" s="159" customFormat="1" ht="7.5" customHeight="1" thickBot="1" x14ac:dyDescent="0.35">
      <c r="B201" s="219"/>
      <c r="C201" s="167"/>
      <c r="D201" s="167"/>
      <c r="E201" s="167"/>
      <c r="F201" s="277"/>
      <c r="G201" s="309"/>
    </row>
    <row r="202" spans="2:7" s="159" customFormat="1" ht="18" hidden="1" customHeight="1" thickBot="1" x14ac:dyDescent="0.35">
      <c r="B202" s="171" t="s">
        <v>211</v>
      </c>
      <c r="C202" s="503" t="s">
        <v>212</v>
      </c>
      <c r="D202" s="504"/>
      <c r="E202" s="504"/>
      <c r="F202" s="504"/>
      <c r="G202" s="505"/>
    </row>
    <row r="203" spans="2:7" s="159" customFormat="1" ht="18" hidden="1" customHeight="1" x14ac:dyDescent="0.3">
      <c r="B203" s="76" t="s">
        <v>216</v>
      </c>
      <c r="C203" s="221" t="s">
        <v>214</v>
      </c>
      <c r="D203" s="222">
        <v>1</v>
      </c>
      <c r="E203" s="222" t="s">
        <v>14</v>
      </c>
      <c r="F203" s="318">
        <v>0</v>
      </c>
      <c r="G203" s="319">
        <f t="shared" ref="G203:G204" si="4">F203*D203</f>
        <v>0</v>
      </c>
    </row>
    <row r="204" spans="2:7" s="159" customFormat="1" ht="18" hidden="1" customHeight="1" thickBot="1" x14ac:dyDescent="0.35">
      <c r="B204" s="39" t="s">
        <v>217</v>
      </c>
      <c r="C204" s="224" t="s">
        <v>215</v>
      </c>
      <c r="D204" s="223">
        <v>1</v>
      </c>
      <c r="E204" s="223" t="s">
        <v>84</v>
      </c>
      <c r="F204" s="320">
        <v>0</v>
      </c>
      <c r="G204" s="321">
        <f t="shared" si="4"/>
        <v>0</v>
      </c>
    </row>
    <row r="205" spans="2:7" ht="18" hidden="1" customHeight="1" thickBot="1" x14ac:dyDescent="0.35">
      <c r="B205" s="92"/>
      <c r="C205" s="218" t="s">
        <v>213</v>
      </c>
      <c r="D205" s="220"/>
      <c r="E205" s="220"/>
      <c r="F205" s="322"/>
      <c r="G205" s="289">
        <f>SUM(G203:G204)</f>
        <v>0</v>
      </c>
    </row>
    <row r="206" spans="2:7" ht="18" customHeight="1" x14ac:dyDescent="0.3">
      <c r="B206" s="544"/>
      <c r="C206" s="509" t="s">
        <v>223</v>
      </c>
      <c r="D206" s="510"/>
      <c r="E206" s="510"/>
      <c r="F206" s="511"/>
      <c r="G206" s="261"/>
    </row>
    <row r="207" spans="2:7" ht="18" customHeight="1" thickBot="1" x14ac:dyDescent="0.35">
      <c r="B207" s="545"/>
      <c r="C207" s="506" t="s">
        <v>94</v>
      </c>
      <c r="D207" s="507"/>
      <c r="E207" s="507"/>
      <c r="F207" s="508"/>
      <c r="G207" s="262">
        <f>SUM(G180,G196,G200,G205)</f>
        <v>0</v>
      </c>
    </row>
    <row r="208" spans="2:7" s="159" customFormat="1" ht="7.5" customHeight="1" x14ac:dyDescent="0.3">
      <c r="B208" s="219"/>
      <c r="C208" s="167"/>
      <c r="D208" s="167"/>
      <c r="E208" s="167"/>
      <c r="F208" s="277"/>
      <c r="G208" s="309"/>
    </row>
    <row r="209" spans="2:10" s="159" customFormat="1" ht="7.5" customHeight="1" thickBot="1" x14ac:dyDescent="0.35">
      <c r="B209" s="219"/>
      <c r="C209" s="167"/>
      <c r="D209" s="167"/>
      <c r="E209" s="167"/>
      <c r="F209" s="277"/>
      <c r="G209" s="309"/>
    </row>
    <row r="210" spans="2:10" ht="18" customHeight="1" x14ac:dyDescent="0.3">
      <c r="B210" s="5"/>
      <c r="C210" s="6"/>
      <c r="D210" s="501" t="s">
        <v>10</v>
      </c>
      <c r="E210" s="497" t="s">
        <v>11</v>
      </c>
      <c r="F210" s="538" t="s">
        <v>130</v>
      </c>
      <c r="G210" s="538" t="s">
        <v>131</v>
      </c>
      <c r="H210" s="145"/>
    </row>
    <row r="211" spans="2:10" ht="27" customHeight="1" thickBot="1" x14ac:dyDescent="0.35">
      <c r="B211" s="37" t="s">
        <v>229</v>
      </c>
      <c r="C211" s="7" t="s">
        <v>228</v>
      </c>
      <c r="D211" s="502"/>
      <c r="E211" s="498"/>
      <c r="F211" s="539"/>
      <c r="G211" s="539"/>
      <c r="H211" s="145"/>
    </row>
    <row r="212" spans="2:10" ht="18" customHeight="1" thickBot="1" x14ac:dyDescent="0.35">
      <c r="B212" s="40" t="s">
        <v>230</v>
      </c>
      <c r="C212" s="91" t="s">
        <v>231</v>
      </c>
      <c r="D212" s="130">
        <v>5</v>
      </c>
      <c r="E212" s="130" t="s">
        <v>84</v>
      </c>
      <c r="F212" s="344">
        <v>0</v>
      </c>
      <c r="G212" s="254">
        <f>D212*F212</f>
        <v>0</v>
      </c>
      <c r="H212" s="145"/>
    </row>
    <row r="213" spans="2:10" ht="30.9" hidden="1" customHeight="1" x14ac:dyDescent="0.3">
      <c r="B213" s="34"/>
      <c r="C213" s="136" t="s">
        <v>188</v>
      </c>
      <c r="D213" s="47"/>
      <c r="E213" s="50"/>
      <c r="F213" s="250"/>
      <c r="G213" s="282"/>
      <c r="H213" s="145"/>
    </row>
    <row r="214" spans="2:10" ht="18" customHeight="1" thickBot="1" x14ac:dyDescent="0.35">
      <c r="B214" s="366"/>
      <c r="C214" s="563" t="s">
        <v>232</v>
      </c>
      <c r="D214" s="564"/>
      <c r="E214" s="564"/>
      <c r="F214" s="565"/>
      <c r="G214" s="367">
        <f>G212</f>
        <v>0</v>
      </c>
      <c r="H214" s="145"/>
    </row>
    <row r="215" spans="2:10" ht="8.25" customHeight="1" x14ac:dyDescent="0.3">
      <c r="B215" s="13"/>
    </row>
    <row r="216" spans="2:10" ht="8.25" customHeight="1" thickBot="1" x14ac:dyDescent="0.35">
      <c r="B216" s="13"/>
    </row>
    <row r="217" spans="2:10" ht="18" customHeight="1" thickBot="1" x14ac:dyDescent="0.35">
      <c r="B217" s="115"/>
      <c r="C217" s="529" t="s">
        <v>222</v>
      </c>
      <c r="D217" s="530"/>
      <c r="E217" s="530"/>
      <c r="F217" s="531"/>
      <c r="G217" s="323">
        <f>SUM(G35,G63,G81,G100,G116,G130,G145,G159,G207,G214)</f>
        <v>0</v>
      </c>
    </row>
    <row r="218" spans="2:10" ht="6" customHeight="1" x14ac:dyDescent="0.3">
      <c r="B218" s="13"/>
    </row>
    <row r="219" spans="2:10" ht="21" customHeight="1" x14ac:dyDescent="0.3">
      <c r="B219" s="172"/>
      <c r="C219" s="189" t="s">
        <v>197</v>
      </c>
      <c r="D219" s="174"/>
      <c r="E219" s="175"/>
      <c r="F219" s="324"/>
      <c r="G219" s="325"/>
      <c r="H219" s="173"/>
    </row>
    <row r="220" spans="2:10" ht="52.5" customHeight="1" thickBot="1" x14ac:dyDescent="0.35">
      <c r="B220" s="176"/>
      <c r="C220" s="537" t="s">
        <v>194</v>
      </c>
      <c r="D220" s="537"/>
      <c r="E220" s="537"/>
      <c r="F220" s="537"/>
      <c r="G220" s="326"/>
      <c r="H220" s="173"/>
    </row>
    <row r="221" spans="2:10" ht="14.4" customHeight="1" thickBot="1" x14ac:dyDescent="0.35">
      <c r="B221" s="176"/>
      <c r="C221" s="190" t="s">
        <v>200</v>
      </c>
      <c r="D221" s="186"/>
      <c r="E221" s="186"/>
      <c r="F221" s="327"/>
      <c r="G221" s="364">
        <v>0</v>
      </c>
      <c r="H221" s="173"/>
    </row>
    <row r="222" spans="2:10" ht="6" customHeight="1" thickBot="1" x14ac:dyDescent="0.35">
      <c r="B222" s="176"/>
      <c r="C222" s="190"/>
      <c r="D222" s="186"/>
      <c r="E222" s="186"/>
      <c r="F222" s="327"/>
      <c r="G222" s="328"/>
      <c r="H222" s="173"/>
    </row>
    <row r="223" spans="2:10" customFormat="1" ht="14.4" customHeight="1" thickBot="1" x14ac:dyDescent="0.35">
      <c r="B223" s="191"/>
      <c r="C223" s="534" t="s">
        <v>221</v>
      </c>
      <c r="D223" s="535"/>
      <c r="E223" s="535"/>
      <c r="F223" s="536"/>
      <c r="G223" s="229">
        <f>G217+G221*G217</f>
        <v>0</v>
      </c>
      <c r="H223" s="14"/>
      <c r="I223" s="14"/>
      <c r="J223" s="14"/>
    </row>
    <row r="224" spans="2:10" ht="5.0999999999999996" customHeight="1" x14ac:dyDescent="0.3">
      <c r="B224" s="176"/>
      <c r="C224" s="180"/>
      <c r="D224" s="178"/>
      <c r="E224" s="179"/>
      <c r="F224" s="329"/>
      <c r="G224" s="330"/>
      <c r="H224" s="173"/>
    </row>
    <row r="225" spans="2:8" ht="21.6" customHeight="1" x14ac:dyDescent="0.3">
      <c r="B225" s="176"/>
      <c r="C225" s="189" t="s">
        <v>198</v>
      </c>
      <c r="D225" s="189"/>
      <c r="E225" s="189"/>
      <c r="F225" s="331"/>
      <c r="G225" s="332"/>
      <c r="H225" s="173"/>
    </row>
    <row r="226" spans="2:8" x14ac:dyDescent="0.3">
      <c r="B226" s="176"/>
      <c r="C226" s="187" t="s">
        <v>199</v>
      </c>
      <c r="D226" s="187"/>
      <c r="E226" s="187"/>
      <c r="F226" s="333"/>
      <c r="G226" s="332"/>
      <c r="H226" s="173"/>
    </row>
    <row r="227" spans="2:8" ht="3" customHeight="1" thickBot="1" x14ac:dyDescent="0.35">
      <c r="B227" s="176"/>
      <c r="C227" s="186"/>
      <c r="D227" s="186"/>
      <c r="E227" s="186"/>
      <c r="F227" s="327"/>
      <c r="G227" s="332"/>
      <c r="H227" s="173"/>
    </row>
    <row r="228" spans="2:8" x14ac:dyDescent="0.3">
      <c r="B228" s="176"/>
      <c r="C228" s="186" t="s">
        <v>201</v>
      </c>
      <c r="D228" s="483" t="s">
        <v>206</v>
      </c>
      <c r="E228" s="484"/>
      <c r="F228" s="484"/>
      <c r="G228" s="485"/>
      <c r="H228" s="173"/>
    </row>
    <row r="229" spans="2:8" ht="15" thickBot="1" x14ac:dyDescent="0.35">
      <c r="B229" s="176"/>
      <c r="C229" s="181"/>
      <c r="D229" s="486"/>
      <c r="E229" s="487"/>
      <c r="F229" s="487"/>
      <c r="G229" s="488"/>
      <c r="H229" s="173"/>
    </row>
    <row r="230" spans="2:8" ht="3" customHeight="1" thickBot="1" x14ac:dyDescent="0.35">
      <c r="B230" s="176"/>
      <c r="D230" s="192"/>
      <c r="E230" s="192"/>
      <c r="F230" s="334"/>
      <c r="G230" s="335"/>
      <c r="H230" s="173"/>
    </row>
    <row r="231" spans="2:8" x14ac:dyDescent="0.3">
      <c r="B231" s="176"/>
      <c r="C231" s="186" t="s">
        <v>202</v>
      </c>
      <c r="D231" s="483" t="s">
        <v>206</v>
      </c>
      <c r="E231" s="484"/>
      <c r="F231" s="484"/>
      <c r="G231" s="485"/>
      <c r="H231" s="173"/>
    </row>
    <row r="232" spans="2:8" ht="15" thickBot="1" x14ac:dyDescent="0.35">
      <c r="B232" s="176"/>
      <c r="C232" s="182"/>
      <c r="D232" s="486"/>
      <c r="E232" s="487"/>
      <c r="F232" s="487"/>
      <c r="G232" s="488"/>
      <c r="H232" s="173"/>
    </row>
    <row r="233" spans="2:8" ht="3" customHeight="1" thickBot="1" x14ac:dyDescent="0.35">
      <c r="B233" s="176"/>
      <c r="C233" s="187"/>
      <c r="D233" s="193"/>
      <c r="E233" s="193"/>
      <c r="F233" s="336"/>
      <c r="G233" s="337"/>
      <c r="H233" s="173"/>
    </row>
    <row r="234" spans="2:8" x14ac:dyDescent="0.3">
      <c r="B234" s="176"/>
      <c r="C234" s="187" t="s">
        <v>203</v>
      </c>
      <c r="D234" s="483" t="s">
        <v>206</v>
      </c>
      <c r="E234" s="484"/>
      <c r="F234" s="484"/>
      <c r="G234" s="485"/>
      <c r="H234" s="173"/>
    </row>
    <row r="235" spans="2:8" ht="15" thickBot="1" x14ac:dyDescent="0.35">
      <c r="B235" s="176"/>
      <c r="C235" s="173"/>
      <c r="D235" s="486"/>
      <c r="E235" s="487"/>
      <c r="F235" s="487"/>
      <c r="G235" s="488"/>
      <c r="H235" s="173"/>
    </row>
    <row r="236" spans="2:8" ht="3" customHeight="1" thickBot="1" x14ac:dyDescent="0.35">
      <c r="B236" s="176"/>
      <c r="C236" s="177"/>
      <c r="D236" s="192"/>
      <c r="E236" s="192"/>
      <c r="F236" s="336"/>
      <c r="G236" s="338"/>
      <c r="H236" s="173"/>
    </row>
    <row r="237" spans="2:8" ht="14.4" customHeight="1" x14ac:dyDescent="0.3">
      <c r="B237" s="176"/>
      <c r="C237" s="188"/>
      <c r="D237" s="483" t="s">
        <v>206</v>
      </c>
      <c r="E237" s="484"/>
      <c r="F237" s="484"/>
      <c r="G237" s="485"/>
      <c r="H237" s="173"/>
    </row>
    <row r="238" spans="2:8" ht="15" thickBot="1" x14ac:dyDescent="0.35">
      <c r="B238" s="176"/>
      <c r="C238" s="183"/>
      <c r="D238" s="486"/>
      <c r="E238" s="487"/>
      <c r="F238" s="487"/>
      <c r="G238" s="488"/>
      <c r="H238" s="173"/>
    </row>
    <row r="239" spans="2:8" ht="7.5" customHeight="1" x14ac:dyDescent="0.3">
      <c r="B239" s="176"/>
      <c r="C239" s="173"/>
      <c r="D239" s="178"/>
      <c r="E239" s="184"/>
      <c r="F239" s="339"/>
      <c r="G239" s="339"/>
      <c r="H239" s="173"/>
    </row>
    <row r="240" spans="2:8" x14ac:dyDescent="0.3">
      <c r="B240" s="176"/>
      <c r="C240" s="189" t="s">
        <v>204</v>
      </c>
      <c r="D240" s="174"/>
      <c r="E240" s="185"/>
      <c r="F240" s="339"/>
      <c r="G240" s="339"/>
      <c r="H240" s="173"/>
    </row>
    <row r="241" spans="2:8" ht="3" customHeight="1" thickBot="1" x14ac:dyDescent="0.35">
      <c r="B241" s="172"/>
      <c r="C241" s="173"/>
      <c r="D241" s="174"/>
      <c r="E241" s="175"/>
      <c r="F241" s="324"/>
      <c r="G241" s="325"/>
      <c r="H241" s="173"/>
    </row>
    <row r="242" spans="2:8" x14ac:dyDescent="0.3">
      <c r="B242" s="172"/>
      <c r="C242" s="186" t="s">
        <v>205</v>
      </c>
      <c r="D242" s="483" t="s">
        <v>207</v>
      </c>
      <c r="E242" s="484"/>
      <c r="F242" s="484"/>
      <c r="G242" s="485"/>
      <c r="H242" s="173"/>
    </row>
    <row r="243" spans="2:8" ht="15" thickBot="1" x14ac:dyDescent="0.35">
      <c r="B243" s="2"/>
      <c r="C243" s="3"/>
      <c r="D243" s="486"/>
      <c r="E243" s="487"/>
      <c r="F243" s="487"/>
      <c r="G243" s="488"/>
    </row>
    <row r="244" spans="2:8" x14ac:dyDescent="0.3">
      <c r="F244" s="340"/>
      <c r="G244" s="341"/>
    </row>
  </sheetData>
  <sheetProtection algorithmName="SHA-512" hashValue="SVNeyJXLLtbhiKGiBc7zksqzD8TZYeIPBQnQWt62nSDw2WHuWE3Fs2vKJ5CwbZOGDz3GSGGU/oxznhjHHmJeTA==" saltValue="cuxsNvkw9kf9voTeEBDQJQ==" spinCount="100000" sheet="1" selectLockedCells="1"/>
  <mergeCells count="130">
    <mergeCell ref="E210:E211"/>
    <mergeCell ref="F210:F211"/>
    <mergeCell ref="G210:G211"/>
    <mergeCell ref="C214:F214"/>
    <mergeCell ref="B34:B35"/>
    <mergeCell ref="E66:E67"/>
    <mergeCell ref="F66:F67"/>
    <mergeCell ref="G66:G67"/>
    <mergeCell ref="C79:F79"/>
    <mergeCell ref="C75:F75"/>
    <mergeCell ref="C76:G76"/>
    <mergeCell ref="C105:G105"/>
    <mergeCell ref="E119:E120"/>
    <mergeCell ref="F119:F120"/>
    <mergeCell ref="G119:G120"/>
    <mergeCell ref="B62:B63"/>
    <mergeCell ref="C50:G50"/>
    <mergeCell ref="C81:F81"/>
    <mergeCell ref="C80:F80"/>
    <mergeCell ref="C86:G86"/>
    <mergeCell ref="C93:G93"/>
    <mergeCell ref="B206:B207"/>
    <mergeCell ref="E162:E163"/>
    <mergeCell ref="F162:F163"/>
    <mergeCell ref="J2:J3"/>
    <mergeCell ref="D16:D17"/>
    <mergeCell ref="E16:E17"/>
    <mergeCell ref="F16:F17"/>
    <mergeCell ref="G16:G17"/>
    <mergeCell ref="D11:G11"/>
    <mergeCell ref="C2:C6"/>
    <mergeCell ref="C180:F180"/>
    <mergeCell ref="C153:G153"/>
    <mergeCell ref="D2:G4"/>
    <mergeCell ref="D10:G10"/>
    <mergeCell ref="C18:G18"/>
    <mergeCell ref="C24:G24"/>
    <mergeCell ref="D133:D134"/>
    <mergeCell ref="E133:E134"/>
    <mergeCell ref="F133:F134"/>
    <mergeCell ref="G133:G134"/>
    <mergeCell ref="D148:D149"/>
    <mergeCell ref="E148:E149"/>
    <mergeCell ref="F148:F149"/>
    <mergeCell ref="C150:G150"/>
    <mergeCell ref="C144:F144"/>
    <mergeCell ref="C143:F143"/>
    <mergeCell ref="C159:F159"/>
    <mergeCell ref="G162:G163"/>
    <mergeCell ref="G148:G149"/>
    <mergeCell ref="D162:D163"/>
    <mergeCell ref="B80:B81"/>
    <mergeCell ref="B99:B100"/>
    <mergeCell ref="D103:D104"/>
    <mergeCell ref="E103:E104"/>
    <mergeCell ref="F103:F104"/>
    <mergeCell ref="G103:G104"/>
    <mergeCell ref="B115:B116"/>
    <mergeCell ref="B129:B130"/>
    <mergeCell ref="C100:F100"/>
    <mergeCell ref="F84:F85"/>
    <mergeCell ref="G84:G85"/>
    <mergeCell ref="C99:F99"/>
    <mergeCell ref="C98:F98"/>
    <mergeCell ref="C92:F92"/>
    <mergeCell ref="B158:B159"/>
    <mergeCell ref="B144:B145"/>
    <mergeCell ref="D237:G238"/>
    <mergeCell ref="D242:G243"/>
    <mergeCell ref="J7:J10"/>
    <mergeCell ref="J12:J19"/>
    <mergeCell ref="J29:J30"/>
    <mergeCell ref="C217:F217"/>
    <mergeCell ref="C207:F207"/>
    <mergeCell ref="C206:F206"/>
    <mergeCell ref="C200:F200"/>
    <mergeCell ref="C165:G165"/>
    <mergeCell ref="C183:G183"/>
    <mergeCell ref="C198:G198"/>
    <mergeCell ref="C158:F158"/>
    <mergeCell ref="C145:F145"/>
    <mergeCell ref="C111:G111"/>
    <mergeCell ref="C121:G121"/>
    <mergeCell ref="C126:G126"/>
    <mergeCell ref="C135:G135"/>
    <mergeCell ref="C140:G140"/>
    <mergeCell ref="C223:F223"/>
    <mergeCell ref="C63:F63"/>
    <mergeCell ref="C62:F62"/>
    <mergeCell ref="C61:F61"/>
    <mergeCell ref="C220:F220"/>
    <mergeCell ref="L7:Q10"/>
    <mergeCell ref="L11:Q18"/>
    <mergeCell ref="S7:W8"/>
    <mergeCell ref="S9:W9"/>
    <mergeCell ref="D9:G9"/>
    <mergeCell ref="C116:F116"/>
    <mergeCell ref="C115:F115"/>
    <mergeCell ref="C114:F114"/>
    <mergeCell ref="C110:F110"/>
    <mergeCell ref="C49:F49"/>
    <mergeCell ref="C35:F35"/>
    <mergeCell ref="C34:F34"/>
    <mergeCell ref="C33:F33"/>
    <mergeCell ref="C23:F23"/>
    <mergeCell ref="D6:G7"/>
    <mergeCell ref="D228:G229"/>
    <mergeCell ref="D231:G232"/>
    <mergeCell ref="D234:G235"/>
    <mergeCell ref="C164:G164"/>
    <mergeCell ref="C167:G167"/>
    <mergeCell ref="C178:G178"/>
    <mergeCell ref="E38:E39"/>
    <mergeCell ref="F38:F39"/>
    <mergeCell ref="G38:G39"/>
    <mergeCell ref="D84:D85"/>
    <mergeCell ref="E84:E85"/>
    <mergeCell ref="C157:F157"/>
    <mergeCell ref="C40:G40"/>
    <mergeCell ref="C68:G68"/>
    <mergeCell ref="D66:D67"/>
    <mergeCell ref="C128:F128"/>
    <mergeCell ref="C125:F125"/>
    <mergeCell ref="C139:F139"/>
    <mergeCell ref="C130:F130"/>
    <mergeCell ref="C129:F129"/>
    <mergeCell ref="D119:D120"/>
    <mergeCell ref="D38:D39"/>
    <mergeCell ref="C202:G202"/>
    <mergeCell ref="D210:D211"/>
  </mergeCells>
  <phoneticPr fontId="28" type="noConversion"/>
  <pageMargins left="0.43307086614173229" right="0.43307086614173229" top="1.1023622047244095" bottom="0.55118110236220474" header="0.27559055118110237" footer="0.23622047244094491"/>
  <pageSetup paperSize="9" scale="96" firstPageNumber="0" fitToHeight="0" orientation="portrait" r:id="rId1"/>
  <headerFooter>
    <oddHeader>&amp;L&amp;"Arial,Standard"&amp;8&amp;K00-023Angebotsblatt zum Vertrag thermische Bauphysik
&amp;R&amp;"Arial,Standard"&amp;8&amp;K00-023(Anlage 6)</oddHeader>
    <oddFooter>&amp;L&amp;"Arial,Standard"&amp;8&amp;K00-022Baureferat München&amp;C&amp;"Arial,Standard"&amp;8&amp;KA6A6A6Seite &amp;P vo&amp;KA6A6A6n &amp;N&amp;R&amp;"Arial,Standard"&amp;8&amp;K00-022Stand 08/05/2024 (ergänzt)</oddFooter>
  </headerFooter>
  <rowBreaks count="8" manualBreakCount="8">
    <brk id="36" max="16383" man="1"/>
    <brk id="64" max="16383" man="1"/>
    <brk id="82" max="16383" man="1"/>
    <brk id="101" max="16383" man="1"/>
    <brk id="131" max="16383" man="1"/>
    <brk id="160" max="16383" man="1"/>
    <brk id="181" max="16383" man="1"/>
    <brk id="218"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1B357D-0C30-4979-8E29-263B77F07055}">
  <sheetPr>
    <tabColor rgb="FFFF0000"/>
    <pageSetUpPr fitToPage="1"/>
  </sheetPr>
  <dimension ref="A1:L115"/>
  <sheetViews>
    <sheetView topLeftCell="A22" zoomScaleNormal="100" workbookViewId="0">
      <selection activeCell="B26" sqref="B26:B27"/>
    </sheetView>
  </sheetViews>
  <sheetFormatPr baseColWidth="10" defaultRowHeight="14.4" x14ac:dyDescent="0.3"/>
  <cols>
    <col min="1" max="1" width="7.33203125" customWidth="1"/>
    <col min="2" max="2" width="76.109375" customWidth="1"/>
    <col min="3" max="3" width="9.6640625" style="369" customWidth="1"/>
    <col min="4" max="4" width="11.6640625" style="369" customWidth="1"/>
    <col min="5" max="5" width="14.109375" style="370" customWidth="1"/>
    <col min="6" max="6" width="16.33203125" style="370" customWidth="1"/>
    <col min="7" max="7" width="12.88671875" customWidth="1"/>
    <col min="8" max="8" width="14.5546875" bestFit="1" customWidth="1"/>
  </cols>
  <sheetData>
    <row r="1" spans="2:12" ht="32.25" customHeight="1" x14ac:dyDescent="0.3">
      <c r="B1" s="482" t="s">
        <v>360</v>
      </c>
      <c r="G1" s="591" t="s">
        <v>309</v>
      </c>
      <c r="H1" s="592"/>
      <c r="I1" s="592"/>
      <c r="J1" s="592"/>
      <c r="K1" s="592"/>
      <c r="L1" s="593"/>
    </row>
    <row r="2" spans="2:12" ht="32.25" customHeight="1" thickBot="1" x14ac:dyDescent="0.35">
      <c r="B2" s="461" t="s">
        <v>359</v>
      </c>
      <c r="G2" s="594"/>
      <c r="H2" s="595"/>
      <c r="I2" s="595"/>
      <c r="J2" s="595"/>
      <c r="K2" s="595"/>
      <c r="L2" s="596"/>
    </row>
    <row r="3" spans="2:12" ht="41.25" customHeight="1" x14ac:dyDescent="0.35">
      <c r="B3" s="585" t="s">
        <v>358</v>
      </c>
      <c r="C3" s="585"/>
      <c r="D3" s="585"/>
      <c r="E3" s="585"/>
    </row>
    <row r="4" spans="2:12" x14ac:dyDescent="0.3">
      <c r="B4" s="460"/>
    </row>
    <row r="5" spans="2:12" ht="66" customHeight="1" x14ac:dyDescent="0.3">
      <c r="B5" s="597" t="s">
        <v>306</v>
      </c>
      <c r="C5" s="597"/>
      <c r="D5" s="597"/>
      <c r="G5" s="583"/>
      <c r="H5" s="584"/>
      <c r="I5" s="584"/>
      <c r="J5" s="584"/>
      <c r="K5" s="584"/>
      <c r="L5" s="584"/>
    </row>
    <row r="6" spans="2:12" ht="51.75" customHeight="1" x14ac:dyDescent="0.3">
      <c r="B6" s="590" t="s">
        <v>305</v>
      </c>
      <c r="C6" s="598"/>
      <c r="D6" s="598"/>
      <c r="E6" s="598"/>
      <c r="F6" s="598"/>
      <c r="G6" s="584"/>
      <c r="H6" s="584"/>
      <c r="I6" s="584"/>
      <c r="J6" s="584"/>
      <c r="K6" s="584"/>
      <c r="L6" s="584"/>
    </row>
    <row r="7" spans="2:12" ht="51.75" customHeight="1" x14ac:dyDescent="0.3">
      <c r="B7" s="448" t="s">
        <v>361</v>
      </c>
      <c r="G7" s="584"/>
      <c r="H7" s="584"/>
      <c r="I7" s="584"/>
      <c r="J7" s="584"/>
      <c r="K7" s="584"/>
      <c r="L7" s="584"/>
    </row>
    <row r="8" spans="2:12" x14ac:dyDescent="0.3">
      <c r="B8" s="450"/>
    </row>
    <row r="9" spans="2:12" ht="27.6" customHeight="1" x14ac:dyDescent="0.3">
      <c r="B9" s="458" t="s">
        <v>304</v>
      </c>
      <c r="E9" s="480" t="s">
        <v>303</v>
      </c>
    </row>
    <row r="10" spans="2:12" x14ac:dyDescent="0.3">
      <c r="B10" s="457"/>
      <c r="E10" s="480"/>
    </row>
    <row r="11" spans="2:12" ht="38.25" customHeight="1" x14ac:dyDescent="0.3">
      <c r="B11" s="454" t="s">
        <v>297</v>
      </c>
      <c r="E11" s="481">
        <v>2</v>
      </c>
    </row>
    <row r="12" spans="2:12" ht="38.25" customHeight="1" x14ac:dyDescent="0.3">
      <c r="B12" s="456" t="s">
        <v>357</v>
      </c>
      <c r="E12" s="481">
        <v>3</v>
      </c>
    </row>
    <row r="13" spans="2:12" ht="38.25" customHeight="1" x14ac:dyDescent="0.3">
      <c r="B13" s="456" t="s">
        <v>356</v>
      </c>
      <c r="E13" s="481">
        <v>3</v>
      </c>
    </row>
    <row r="14" spans="2:12" ht="38.25" customHeight="1" x14ac:dyDescent="0.3">
      <c r="B14" s="456" t="s">
        <v>355</v>
      </c>
      <c r="E14" s="481">
        <v>4</v>
      </c>
    </row>
    <row r="15" spans="2:12" ht="38.25" customHeight="1" x14ac:dyDescent="0.3">
      <c r="B15" s="454" t="s">
        <v>354</v>
      </c>
      <c r="E15" s="481" t="s">
        <v>353</v>
      </c>
    </row>
    <row r="16" spans="2:12" ht="38.25" customHeight="1" x14ac:dyDescent="0.3">
      <c r="B16" s="454" t="s">
        <v>352</v>
      </c>
      <c r="E16" s="481">
        <v>4</v>
      </c>
    </row>
    <row r="17" spans="1:5" ht="38.25" customHeight="1" x14ac:dyDescent="0.3">
      <c r="B17" s="454" t="s">
        <v>246</v>
      </c>
      <c r="C17" s="379"/>
      <c r="E17" s="481">
        <v>6</v>
      </c>
    </row>
    <row r="18" spans="1:5" ht="38.25" customHeight="1" x14ac:dyDescent="0.3">
      <c r="E18" s="480"/>
    </row>
    <row r="19" spans="1:5" ht="38.25" customHeight="1" x14ac:dyDescent="0.3">
      <c r="B19" s="379"/>
      <c r="E19" s="478"/>
    </row>
    <row r="20" spans="1:5" ht="38.25" customHeight="1" x14ac:dyDescent="0.3">
      <c r="B20" s="379"/>
      <c r="E20" s="478"/>
    </row>
    <row r="21" spans="1:5" ht="38.25" customHeight="1" x14ac:dyDescent="0.3">
      <c r="B21" s="379"/>
      <c r="E21" s="478"/>
    </row>
    <row r="22" spans="1:5" ht="38.25" customHeight="1" x14ac:dyDescent="0.3">
      <c r="B22" s="450"/>
      <c r="E22" s="478"/>
    </row>
    <row r="23" spans="1:5" ht="38.25" customHeight="1" x14ac:dyDescent="0.3">
      <c r="B23" s="448"/>
      <c r="E23" s="478"/>
    </row>
    <row r="24" spans="1:5" ht="38.25" customHeight="1" x14ac:dyDescent="0.3">
      <c r="B24" s="450"/>
      <c r="E24" s="478"/>
    </row>
    <row r="25" spans="1:5" ht="38.25" customHeight="1" x14ac:dyDescent="0.3">
      <c r="B25" s="479"/>
    </row>
    <row r="26" spans="1:5" ht="38.25" customHeight="1" x14ac:dyDescent="0.3">
      <c r="B26" s="599" t="s">
        <v>298</v>
      </c>
      <c r="E26" s="478"/>
    </row>
    <row r="27" spans="1:5" ht="38.25" customHeight="1" x14ac:dyDescent="0.3">
      <c r="B27" s="600"/>
      <c r="E27" s="478"/>
    </row>
    <row r="28" spans="1:5" ht="38.25" customHeight="1" x14ac:dyDescent="0.3">
      <c r="B28" s="450"/>
    </row>
    <row r="29" spans="1:5" ht="38.25" customHeight="1" x14ac:dyDescent="0.3">
      <c r="A29" s="451"/>
    </row>
    <row r="30" spans="1:5" x14ac:dyDescent="0.3">
      <c r="B30" s="450"/>
    </row>
    <row r="31" spans="1:5" ht="15.6" x14ac:dyDescent="0.3">
      <c r="B31" s="449" t="s">
        <v>297</v>
      </c>
      <c r="C31" s="449"/>
      <c r="D31" s="428"/>
    </row>
    <row r="32" spans="1:5" ht="27" customHeight="1" x14ac:dyDescent="0.3">
      <c r="B32" s="448"/>
      <c r="C32"/>
      <c r="D32" s="428"/>
    </row>
    <row r="33" spans="1:6" ht="85.2" customHeight="1" x14ac:dyDescent="0.3">
      <c r="B33" s="588" t="s">
        <v>351</v>
      </c>
      <c r="C33" s="588"/>
      <c r="D33" s="588"/>
      <c r="E33" s="588"/>
    </row>
    <row r="34" spans="1:6" ht="60.75" customHeight="1" x14ac:dyDescent="0.3">
      <c r="B34" s="588" t="s">
        <v>350</v>
      </c>
      <c r="C34" s="588"/>
      <c r="D34" s="588"/>
      <c r="E34" s="588"/>
    </row>
    <row r="35" spans="1:6" ht="127.95" customHeight="1" x14ac:dyDescent="0.3">
      <c r="B35" s="588" t="s">
        <v>349</v>
      </c>
      <c r="C35" s="588"/>
      <c r="D35" s="588"/>
      <c r="E35" s="588"/>
    </row>
    <row r="36" spans="1:6" ht="141" customHeight="1" x14ac:dyDescent="0.3">
      <c r="B36" s="588" t="s">
        <v>348</v>
      </c>
      <c r="C36" s="588"/>
      <c r="D36" s="588"/>
      <c r="E36" s="588"/>
    </row>
    <row r="37" spans="1:6" ht="124.2" customHeight="1" x14ac:dyDescent="0.3">
      <c r="B37" s="601" t="s">
        <v>347</v>
      </c>
      <c r="C37" s="590"/>
      <c r="D37" s="590"/>
      <c r="E37" s="590"/>
    </row>
    <row r="38" spans="1:6" ht="31.95" customHeight="1" x14ac:dyDescent="0.3">
      <c r="B38" s="582" t="s">
        <v>346</v>
      </c>
      <c r="C38" s="582"/>
      <c r="D38" s="582"/>
      <c r="E38" s="582"/>
    </row>
    <row r="39" spans="1:6" ht="91.95" customHeight="1" x14ac:dyDescent="0.3">
      <c r="B39" s="582" t="s">
        <v>345</v>
      </c>
      <c r="C39" s="582"/>
      <c r="D39" s="582"/>
      <c r="E39" s="582"/>
    </row>
    <row r="40" spans="1:6" ht="70.95" customHeight="1" x14ac:dyDescent="0.3">
      <c r="B40" s="589" t="s">
        <v>344</v>
      </c>
      <c r="C40" s="590"/>
      <c r="D40" s="590"/>
      <c r="E40" s="590"/>
    </row>
    <row r="41" spans="1:6" ht="53.4" customHeight="1" x14ac:dyDescent="0.3">
      <c r="B41" s="586" t="s">
        <v>343</v>
      </c>
      <c r="C41" s="587"/>
      <c r="D41" s="587"/>
      <c r="E41" s="587"/>
    </row>
    <row r="42" spans="1:6" ht="77.400000000000006" customHeight="1" x14ac:dyDescent="0.3">
      <c r="B42" s="588" t="s">
        <v>342</v>
      </c>
      <c r="C42" s="588"/>
      <c r="D42" s="588"/>
      <c r="E42" s="588"/>
    </row>
    <row r="43" spans="1:6" ht="63.6" customHeight="1" x14ac:dyDescent="0.3">
      <c r="A43" s="447" t="s">
        <v>259</v>
      </c>
      <c r="B43" s="447" t="s">
        <v>258</v>
      </c>
      <c r="C43" s="446" t="s">
        <v>10</v>
      </c>
      <c r="D43" s="446" t="s">
        <v>11</v>
      </c>
      <c r="E43" s="477" t="s">
        <v>257</v>
      </c>
      <c r="F43" s="477" t="s">
        <v>286</v>
      </c>
    </row>
    <row r="44" spans="1:6" ht="33" customHeight="1" x14ac:dyDescent="0.3">
      <c r="A44" s="476" t="s">
        <v>129</v>
      </c>
      <c r="B44" s="475" t="s">
        <v>341</v>
      </c>
      <c r="C44" s="474"/>
      <c r="D44" s="473"/>
      <c r="E44" s="472"/>
      <c r="F44" s="472"/>
    </row>
    <row r="45" spans="1:6" ht="37.200000000000003" customHeight="1" x14ac:dyDescent="0.3">
      <c r="A45" s="444" t="s">
        <v>143</v>
      </c>
      <c r="B45" s="443" t="s">
        <v>315</v>
      </c>
      <c r="C45" s="425"/>
      <c r="D45" s="425"/>
      <c r="E45" s="424"/>
      <c r="F45" s="424"/>
    </row>
    <row r="46" spans="1:6" ht="84.75" customHeight="1" x14ac:dyDescent="0.3">
      <c r="A46" s="442" t="s">
        <v>144</v>
      </c>
      <c r="B46" s="386" t="s">
        <v>284</v>
      </c>
      <c r="C46" s="435">
        <v>1</v>
      </c>
      <c r="D46" s="435" t="s">
        <v>14</v>
      </c>
      <c r="E46" s="394"/>
      <c r="F46" s="434">
        <v>0</v>
      </c>
    </row>
    <row r="47" spans="1:6" ht="172.2" customHeight="1" x14ac:dyDescent="0.3">
      <c r="A47" s="470" t="s">
        <v>145</v>
      </c>
      <c r="B47" s="386" t="s">
        <v>340</v>
      </c>
      <c r="C47" s="435">
        <v>1</v>
      </c>
      <c r="D47" s="435" t="s">
        <v>14</v>
      </c>
      <c r="E47" s="394"/>
      <c r="F47" s="434">
        <v>0</v>
      </c>
    </row>
    <row r="48" spans="1:6" ht="164.4" customHeight="1" x14ac:dyDescent="0.3">
      <c r="A48" s="471" t="s">
        <v>282</v>
      </c>
      <c r="B48" s="386" t="s">
        <v>339</v>
      </c>
      <c r="C48" s="435">
        <v>1</v>
      </c>
      <c r="D48" s="435" t="s">
        <v>14</v>
      </c>
      <c r="E48" s="394"/>
      <c r="F48" s="434">
        <v>0</v>
      </c>
    </row>
    <row r="49" spans="1:6" ht="85.2" customHeight="1" x14ac:dyDescent="0.3">
      <c r="A49" s="470" t="s">
        <v>280</v>
      </c>
      <c r="B49" s="386" t="s">
        <v>338</v>
      </c>
      <c r="C49" s="435">
        <v>1</v>
      </c>
      <c r="D49" s="435" t="s">
        <v>14</v>
      </c>
      <c r="E49" s="467"/>
      <c r="F49" s="434">
        <v>0</v>
      </c>
    </row>
    <row r="50" spans="1:6" ht="90.6" customHeight="1" x14ac:dyDescent="0.3">
      <c r="A50" s="468" t="s">
        <v>278</v>
      </c>
      <c r="B50" s="386" t="s">
        <v>337</v>
      </c>
      <c r="C50" s="435">
        <v>1</v>
      </c>
      <c r="D50" s="435" t="s">
        <v>14</v>
      </c>
      <c r="E50" s="467"/>
      <c r="F50" s="434">
        <v>0</v>
      </c>
    </row>
    <row r="51" spans="1:6" ht="40.950000000000003" customHeight="1" x14ac:dyDescent="0.3">
      <c r="A51" s="468" t="s">
        <v>336</v>
      </c>
      <c r="B51" s="469" t="s">
        <v>335</v>
      </c>
      <c r="C51" s="435">
        <v>1</v>
      </c>
      <c r="D51" s="435" t="s">
        <v>14</v>
      </c>
      <c r="E51" s="467"/>
      <c r="F51" s="434">
        <v>0</v>
      </c>
    </row>
    <row r="52" spans="1:6" ht="71.400000000000006" customHeight="1" x14ac:dyDescent="0.3">
      <c r="A52" s="468" t="s">
        <v>334</v>
      </c>
      <c r="B52" s="386" t="s">
        <v>333</v>
      </c>
      <c r="C52" s="435">
        <v>1</v>
      </c>
      <c r="D52" s="435" t="s">
        <v>14</v>
      </c>
      <c r="E52" s="467"/>
      <c r="F52" s="434">
        <v>0</v>
      </c>
    </row>
    <row r="53" spans="1:6" ht="37.35" customHeight="1" x14ac:dyDescent="0.3">
      <c r="A53" s="433"/>
      <c r="B53" s="463" t="s">
        <v>332</v>
      </c>
      <c r="C53" s="432"/>
      <c r="D53" s="432"/>
      <c r="E53" s="431"/>
      <c r="F53" s="430">
        <f>F46+F47+F48+F49+F50+F51+F52</f>
        <v>0</v>
      </c>
    </row>
    <row r="54" spans="1:6" ht="5.4" customHeight="1" x14ac:dyDescent="0.3">
      <c r="B54" s="429"/>
      <c r="C54" s="428"/>
      <c r="D54" s="428"/>
    </row>
    <row r="55" spans="1:6" ht="37.200000000000003" customHeight="1" x14ac:dyDescent="0.3">
      <c r="A55" s="444" t="s">
        <v>148</v>
      </c>
      <c r="B55" s="443" t="s">
        <v>314</v>
      </c>
      <c r="C55" s="425"/>
      <c r="D55" s="425"/>
      <c r="E55" s="424"/>
      <c r="F55" s="424"/>
    </row>
    <row r="56" spans="1:6" ht="108.75" customHeight="1" x14ac:dyDescent="0.3">
      <c r="A56" s="442" t="s">
        <v>149</v>
      </c>
      <c r="B56" s="441" t="s">
        <v>331</v>
      </c>
      <c r="C56" s="435">
        <v>3</v>
      </c>
      <c r="D56" s="435" t="s">
        <v>267</v>
      </c>
      <c r="E56" s="434">
        <v>0</v>
      </c>
      <c r="F56" s="438">
        <f>E56*C56</f>
        <v>0</v>
      </c>
    </row>
    <row r="57" spans="1:6" ht="409.5" customHeight="1" x14ac:dyDescent="0.3">
      <c r="A57" s="442" t="s">
        <v>151</v>
      </c>
      <c r="B57" s="441" t="s">
        <v>330</v>
      </c>
      <c r="C57" s="435"/>
      <c r="D57" s="435"/>
      <c r="E57" s="467"/>
      <c r="F57" s="466"/>
    </row>
    <row r="58" spans="1:6" ht="45" customHeight="1" x14ac:dyDescent="0.3">
      <c r="A58" s="442" t="s">
        <v>273</v>
      </c>
      <c r="B58" s="464" t="s">
        <v>329</v>
      </c>
      <c r="C58" s="435">
        <v>5</v>
      </c>
      <c r="D58" s="435" t="s">
        <v>267</v>
      </c>
      <c r="E58" s="434">
        <v>0</v>
      </c>
      <c r="F58" s="438">
        <f>E58*C58</f>
        <v>0</v>
      </c>
    </row>
    <row r="59" spans="1:6" ht="45" customHeight="1" x14ac:dyDescent="0.3">
      <c r="A59" s="442" t="s">
        <v>271</v>
      </c>
      <c r="B59" s="464" t="s">
        <v>328</v>
      </c>
      <c r="C59" s="435">
        <v>5</v>
      </c>
      <c r="D59" s="435" t="s">
        <v>267</v>
      </c>
      <c r="E59" s="434">
        <v>0</v>
      </c>
      <c r="F59" s="438">
        <f>E59*C59</f>
        <v>0</v>
      </c>
    </row>
    <row r="60" spans="1:6" ht="45" customHeight="1" x14ac:dyDescent="0.3">
      <c r="A60" s="442" t="s">
        <v>269</v>
      </c>
      <c r="B60" s="465" t="s">
        <v>327</v>
      </c>
      <c r="C60" s="435">
        <v>3</v>
      </c>
      <c r="D60" s="435" t="s">
        <v>267</v>
      </c>
      <c r="E60" s="434">
        <v>0</v>
      </c>
      <c r="F60" s="438">
        <f>E60*C60</f>
        <v>0</v>
      </c>
    </row>
    <row r="61" spans="1:6" ht="45" customHeight="1" x14ac:dyDescent="0.3">
      <c r="A61" s="442" t="s">
        <v>266</v>
      </c>
      <c r="B61" s="464" t="s">
        <v>326</v>
      </c>
      <c r="C61" s="435">
        <v>3</v>
      </c>
      <c r="D61" s="435" t="s">
        <v>267</v>
      </c>
      <c r="E61" s="434">
        <v>0</v>
      </c>
      <c r="F61" s="438">
        <f>E61*C61</f>
        <v>0</v>
      </c>
    </row>
    <row r="62" spans="1:6" ht="45" customHeight="1" x14ac:dyDescent="0.3">
      <c r="A62" s="442" t="s">
        <v>325</v>
      </c>
      <c r="B62" s="464" t="s">
        <v>324</v>
      </c>
      <c r="C62" s="435">
        <v>3</v>
      </c>
      <c r="D62" s="435" t="s">
        <v>267</v>
      </c>
      <c r="E62" s="434">
        <v>0</v>
      </c>
      <c r="F62" s="438">
        <f>E62*C62</f>
        <v>0</v>
      </c>
    </row>
    <row r="63" spans="1:6" ht="37.35" customHeight="1" x14ac:dyDescent="0.3">
      <c r="A63" s="433"/>
      <c r="B63" s="463" t="s">
        <v>323</v>
      </c>
      <c r="C63" s="432"/>
      <c r="D63" s="432"/>
      <c r="E63" s="431"/>
      <c r="F63" s="430">
        <f>F56+F58+F59+F60+F61+F62</f>
        <v>0</v>
      </c>
    </row>
    <row r="64" spans="1:6" ht="5.4" customHeight="1" x14ac:dyDescent="0.3">
      <c r="B64" s="429"/>
      <c r="C64" s="428"/>
      <c r="D64" s="428"/>
    </row>
    <row r="65" spans="1:8" ht="36" customHeight="1" x14ac:dyDescent="0.3">
      <c r="A65" s="427" t="s">
        <v>2</v>
      </c>
      <c r="B65" s="426" t="s">
        <v>312</v>
      </c>
      <c r="C65" s="425"/>
      <c r="D65" s="425"/>
      <c r="E65" s="424"/>
      <c r="F65" s="424"/>
    </row>
    <row r="66" spans="1:8" ht="139.5" customHeight="1" x14ac:dyDescent="0.3">
      <c r="A66" s="437" t="s">
        <v>22</v>
      </c>
      <c r="B66" s="397" t="s">
        <v>322</v>
      </c>
      <c r="C66" s="436">
        <v>1</v>
      </c>
      <c r="D66" s="435" t="s">
        <v>14</v>
      </c>
      <c r="E66" s="394"/>
      <c r="F66" s="434">
        <v>0</v>
      </c>
    </row>
    <row r="67" spans="1:8" ht="37.35" customHeight="1" x14ac:dyDescent="0.3">
      <c r="A67" s="433"/>
      <c r="B67" s="426" t="s">
        <v>321</v>
      </c>
      <c r="C67" s="432"/>
      <c r="D67" s="432"/>
      <c r="E67" s="431"/>
      <c r="F67" s="430">
        <f>F66</f>
        <v>0</v>
      </c>
    </row>
    <row r="68" spans="1:8" ht="5.4" customHeight="1" x14ac:dyDescent="0.3">
      <c r="B68" s="429"/>
      <c r="C68" s="428"/>
      <c r="D68" s="428"/>
    </row>
    <row r="69" spans="1:8" ht="36" customHeight="1" x14ac:dyDescent="0.3">
      <c r="A69" s="427" t="s">
        <v>29</v>
      </c>
      <c r="B69" s="426" t="s">
        <v>228</v>
      </c>
      <c r="C69" s="425"/>
      <c r="D69" s="425"/>
      <c r="E69" s="424"/>
      <c r="F69" s="424"/>
    </row>
    <row r="70" spans="1:8" ht="88.2" customHeight="1" x14ac:dyDescent="0.3">
      <c r="A70" s="437" t="s">
        <v>40</v>
      </c>
      <c r="B70" s="397" t="s">
        <v>320</v>
      </c>
      <c r="C70" s="436">
        <v>5</v>
      </c>
      <c r="D70" s="435" t="s">
        <v>84</v>
      </c>
      <c r="E70" s="434">
        <v>0</v>
      </c>
      <c r="F70" s="394">
        <f>C70*E70</f>
        <v>0</v>
      </c>
    </row>
    <row r="71" spans="1:8" ht="37.35" customHeight="1" x14ac:dyDescent="0.3">
      <c r="A71" s="433"/>
      <c r="B71" s="426" t="s">
        <v>319</v>
      </c>
      <c r="C71" s="432"/>
      <c r="D71" s="432"/>
      <c r="E71" s="431"/>
      <c r="F71" s="430">
        <f>F70</f>
        <v>0</v>
      </c>
    </row>
    <row r="72" spans="1:8" ht="5.4" customHeight="1" x14ac:dyDescent="0.3">
      <c r="B72" s="429"/>
      <c r="C72" s="428"/>
      <c r="D72" s="428"/>
    </row>
    <row r="73" spans="1:8" ht="36" customHeight="1" x14ac:dyDescent="0.3">
      <c r="A73" s="427" t="s">
        <v>3</v>
      </c>
      <c r="B73" s="426" t="s">
        <v>243</v>
      </c>
      <c r="C73" s="425"/>
      <c r="D73" s="425"/>
      <c r="E73" s="424"/>
      <c r="F73" s="424"/>
    </row>
    <row r="74" spans="1:8" ht="15.6" x14ac:dyDescent="0.3">
      <c r="B74" s="423"/>
      <c r="C74" s="423"/>
      <c r="D74" s="423"/>
      <c r="E74" s="422"/>
      <c r="F74" s="422"/>
      <c r="G74" s="385"/>
    </row>
    <row r="75" spans="1:8" ht="45" customHeight="1" x14ac:dyDescent="0.3">
      <c r="A75" s="579" t="s">
        <v>260</v>
      </c>
      <c r="B75" s="579"/>
      <c r="C75" s="579"/>
      <c r="D75" s="579"/>
      <c r="E75" s="579"/>
      <c r="F75" s="579"/>
      <c r="G75" s="385"/>
    </row>
    <row r="76" spans="1:8" x14ac:dyDescent="0.3">
      <c r="B76" s="377"/>
      <c r="C76" s="381"/>
      <c r="D76" s="381"/>
      <c r="E76" s="393"/>
      <c r="F76" s="393"/>
      <c r="G76" s="385"/>
    </row>
    <row r="77" spans="1:8" ht="64.5" customHeight="1" x14ac:dyDescent="0.3">
      <c r="A77" s="421" t="s">
        <v>259</v>
      </c>
      <c r="B77" s="421" t="s">
        <v>258</v>
      </c>
      <c r="C77" s="420" t="s">
        <v>10</v>
      </c>
      <c r="D77" s="420" t="s">
        <v>11</v>
      </c>
      <c r="E77" s="419" t="s">
        <v>257</v>
      </c>
      <c r="F77" s="419" t="s">
        <v>286</v>
      </c>
      <c r="G77" s="381"/>
    </row>
    <row r="78" spans="1:8" ht="43.2" customHeight="1" x14ac:dyDescent="0.3">
      <c r="A78" s="580" t="s">
        <v>51</v>
      </c>
      <c r="B78" s="416" t="s">
        <v>255</v>
      </c>
      <c r="C78" s="575">
        <v>10</v>
      </c>
      <c r="D78" s="576" t="s">
        <v>249</v>
      </c>
      <c r="E78" s="577">
        <v>0</v>
      </c>
      <c r="F78" s="571">
        <f>E78*C78</f>
        <v>0</v>
      </c>
      <c r="G78" s="385"/>
      <c r="H78" s="418"/>
    </row>
    <row r="79" spans="1:8" ht="23.25" customHeight="1" x14ac:dyDescent="0.3">
      <c r="A79" s="581"/>
      <c r="B79" s="415" t="s">
        <v>254</v>
      </c>
      <c r="C79" s="575"/>
      <c r="D79" s="576"/>
      <c r="E79" s="577"/>
      <c r="F79" s="571"/>
      <c r="G79" s="385"/>
    </row>
    <row r="80" spans="1:8" ht="43.2" customHeight="1" x14ac:dyDescent="0.3">
      <c r="A80" s="578" t="s">
        <v>54</v>
      </c>
      <c r="B80" s="417" t="s">
        <v>318</v>
      </c>
      <c r="C80" s="575">
        <v>20</v>
      </c>
      <c r="D80" s="576" t="s">
        <v>249</v>
      </c>
      <c r="E80" s="577">
        <v>0</v>
      </c>
      <c r="F80" s="571">
        <f>E80*C80</f>
        <v>0</v>
      </c>
      <c r="G80" s="385"/>
    </row>
    <row r="81" spans="1:7" ht="23.25" customHeight="1" x14ac:dyDescent="0.3">
      <c r="A81" s="574"/>
      <c r="B81" s="415" t="s">
        <v>252</v>
      </c>
      <c r="C81" s="575"/>
      <c r="D81" s="576"/>
      <c r="E81" s="577"/>
      <c r="F81" s="571"/>
      <c r="G81" s="385"/>
    </row>
    <row r="82" spans="1:7" ht="64.95" customHeight="1" x14ac:dyDescent="0.3">
      <c r="A82" s="573" t="s">
        <v>317</v>
      </c>
      <c r="B82" s="416" t="s">
        <v>250</v>
      </c>
      <c r="C82" s="575">
        <v>10</v>
      </c>
      <c r="D82" s="576" t="s">
        <v>249</v>
      </c>
      <c r="E82" s="577">
        <v>0</v>
      </c>
      <c r="F82" s="571">
        <f>E82*C82</f>
        <v>0</v>
      </c>
      <c r="G82" s="385"/>
    </row>
    <row r="83" spans="1:7" ht="23.25" customHeight="1" x14ac:dyDescent="0.3">
      <c r="A83" s="574"/>
      <c r="B83" s="415" t="s">
        <v>248</v>
      </c>
      <c r="C83" s="575"/>
      <c r="D83" s="576"/>
      <c r="E83" s="577"/>
      <c r="F83" s="571"/>
      <c r="G83" s="385"/>
    </row>
    <row r="84" spans="1:7" ht="40.950000000000003" customHeight="1" x14ac:dyDescent="0.3">
      <c r="A84" s="414"/>
      <c r="B84" s="413" t="s">
        <v>316</v>
      </c>
      <c r="C84" s="412"/>
      <c r="D84" s="412"/>
      <c r="E84" s="411"/>
      <c r="F84" s="411">
        <f>F82+F80+F78</f>
        <v>0</v>
      </c>
      <c r="G84" s="385"/>
    </row>
    <row r="85" spans="1:7" ht="40.950000000000003" customHeight="1" x14ac:dyDescent="0.3">
      <c r="A85" s="410"/>
      <c r="B85" s="409"/>
      <c r="C85" s="408"/>
      <c r="D85" s="408"/>
      <c r="E85" s="407"/>
      <c r="F85" s="407"/>
      <c r="G85" s="385"/>
    </row>
    <row r="86" spans="1:7" ht="24" customHeight="1" x14ac:dyDescent="0.3">
      <c r="B86" s="406" t="s">
        <v>246</v>
      </c>
      <c r="C86" s="405"/>
      <c r="D86" s="381"/>
      <c r="E86" s="393"/>
      <c r="F86" s="393"/>
      <c r="G86" s="381"/>
    </row>
    <row r="87" spans="1:7" ht="33" customHeight="1" x14ac:dyDescent="0.3">
      <c r="B87" s="377"/>
      <c r="C87" s="381"/>
      <c r="D87" s="381"/>
      <c r="E87" s="393"/>
      <c r="F87" s="393"/>
      <c r="G87" s="385"/>
    </row>
    <row r="88" spans="1:7" ht="24" customHeight="1" x14ac:dyDescent="0.3">
      <c r="A88" s="404"/>
      <c r="B88" s="403" t="s">
        <v>246</v>
      </c>
      <c r="C88" s="402"/>
      <c r="D88" s="402"/>
      <c r="E88" s="401"/>
      <c r="F88" s="401" t="s">
        <v>245</v>
      </c>
      <c r="G88" s="381"/>
    </row>
    <row r="89" spans="1:7" ht="46.5" customHeight="1" x14ac:dyDescent="0.3">
      <c r="A89" s="400" t="s">
        <v>143</v>
      </c>
      <c r="B89" s="399" t="s">
        <v>315</v>
      </c>
      <c r="C89" s="395"/>
      <c r="D89" s="390"/>
      <c r="E89" s="398"/>
      <c r="F89" s="394">
        <f>F53</f>
        <v>0</v>
      </c>
      <c r="G89" s="385"/>
    </row>
    <row r="90" spans="1:7" ht="46.5" customHeight="1" x14ac:dyDescent="0.3">
      <c r="A90" s="400" t="s">
        <v>148</v>
      </c>
      <c r="B90" s="399" t="s">
        <v>314</v>
      </c>
      <c r="C90" s="395"/>
      <c r="D90" s="390"/>
      <c r="E90" s="398"/>
      <c r="F90" s="394">
        <f>F63</f>
        <v>0</v>
      </c>
      <c r="G90" s="385"/>
    </row>
    <row r="91" spans="1:7" ht="46.5" customHeight="1" x14ac:dyDescent="0.3">
      <c r="A91" s="400" t="s">
        <v>313</v>
      </c>
      <c r="B91" s="396" t="s">
        <v>312</v>
      </c>
      <c r="C91" s="395"/>
      <c r="D91" s="390"/>
      <c r="E91" s="398"/>
      <c r="F91" s="394">
        <f>F67</f>
        <v>0</v>
      </c>
      <c r="G91" s="385"/>
    </row>
    <row r="92" spans="1:7" ht="46.5" customHeight="1" x14ac:dyDescent="0.3">
      <c r="A92" s="397" t="s">
        <v>29</v>
      </c>
      <c r="B92" s="397" t="s">
        <v>228</v>
      </c>
      <c r="C92" s="395"/>
      <c r="D92" s="390"/>
      <c r="E92" s="394"/>
      <c r="F92" s="394">
        <f>F71</f>
        <v>0</v>
      </c>
      <c r="G92" s="385"/>
    </row>
    <row r="93" spans="1:7" ht="46.5" customHeight="1" x14ac:dyDescent="0.3">
      <c r="A93" s="397" t="s">
        <v>3</v>
      </c>
      <c r="B93" s="397" t="s">
        <v>243</v>
      </c>
      <c r="C93" s="395"/>
      <c r="D93" s="390"/>
      <c r="E93" s="394" t="s">
        <v>242</v>
      </c>
      <c r="F93" s="394">
        <f>F84</f>
        <v>0</v>
      </c>
      <c r="G93" s="385"/>
    </row>
    <row r="94" spans="1:7" ht="46.5" customHeight="1" x14ac:dyDescent="0.3">
      <c r="A94" s="380"/>
      <c r="B94" s="380"/>
      <c r="C94" s="380"/>
      <c r="D94" s="381"/>
      <c r="E94" s="393"/>
      <c r="F94" s="393"/>
      <c r="G94" s="385"/>
    </row>
    <row r="95" spans="1:7" ht="46.5" customHeight="1" x14ac:dyDescent="0.3">
      <c r="A95" s="386"/>
      <c r="B95" s="392" t="s">
        <v>311</v>
      </c>
      <c r="C95" s="391"/>
      <c r="D95" s="390"/>
      <c r="E95" s="389"/>
      <c r="F95" s="388">
        <f>F93+F92+F91+F90+F89</f>
        <v>0</v>
      </c>
      <c r="G95" s="385"/>
    </row>
    <row r="96" spans="1:7" ht="121.5" customHeight="1" x14ac:dyDescent="0.3">
      <c r="A96" s="387"/>
      <c r="B96" s="386" t="s">
        <v>240</v>
      </c>
      <c r="C96" s="569">
        <v>0</v>
      </c>
      <c r="D96" s="570"/>
      <c r="E96" s="571">
        <f>F95*C96</f>
        <v>0</v>
      </c>
      <c r="F96" s="571"/>
      <c r="G96" s="385"/>
    </row>
    <row r="97" spans="1:7" ht="53.1" customHeight="1" x14ac:dyDescent="0.3">
      <c r="A97" s="384"/>
      <c r="B97" s="383" t="s">
        <v>239</v>
      </c>
      <c r="C97" s="382"/>
      <c r="D97" s="382"/>
      <c r="E97" s="572">
        <f>E96+F95</f>
        <v>0</v>
      </c>
      <c r="F97" s="572"/>
      <c r="G97" s="381"/>
    </row>
    <row r="98" spans="1:7" ht="53.1" customHeight="1" x14ac:dyDescent="0.3"/>
    <row r="99" spans="1:7" ht="53.1" customHeight="1" x14ac:dyDescent="0.3">
      <c r="A99" s="375"/>
      <c r="B99" s="374" t="s">
        <v>238</v>
      </c>
      <c r="C99" s="373"/>
      <c r="D99" s="373"/>
      <c r="E99" s="372"/>
      <c r="F99" s="371"/>
    </row>
    <row r="100" spans="1:7" ht="5.4" customHeight="1" x14ac:dyDescent="0.3">
      <c r="B100" s="380"/>
      <c r="C100" s="379"/>
      <c r="D100" s="379"/>
      <c r="E100" s="378"/>
      <c r="F100" s="378"/>
    </row>
    <row r="101" spans="1:7" ht="32.1" customHeight="1" x14ac:dyDescent="0.3">
      <c r="B101" s="369" t="s">
        <v>199</v>
      </c>
    </row>
    <row r="102" spans="1:7" ht="32.1" customHeight="1" x14ac:dyDescent="0.3">
      <c r="B102" s="369" t="s">
        <v>201</v>
      </c>
      <c r="C102" s="566" t="s">
        <v>206</v>
      </c>
      <c r="D102" s="567"/>
      <c r="E102" s="567"/>
      <c r="F102" s="568"/>
    </row>
    <row r="103" spans="1:7" ht="5.4" customHeight="1" x14ac:dyDescent="0.3">
      <c r="C103" s="376"/>
      <c r="D103" s="376"/>
      <c r="E103" s="376"/>
      <c r="F103" s="376"/>
    </row>
    <row r="104" spans="1:7" ht="32.1" customHeight="1" x14ac:dyDescent="0.3">
      <c r="B104" s="369" t="s">
        <v>202</v>
      </c>
      <c r="C104" s="566" t="s">
        <v>206</v>
      </c>
      <c r="D104" s="567"/>
      <c r="E104" s="567"/>
      <c r="F104" s="568"/>
    </row>
    <row r="105" spans="1:7" ht="5.4" customHeight="1" x14ac:dyDescent="0.3">
      <c r="C105" s="377"/>
      <c r="D105" s="377"/>
      <c r="E105" s="377"/>
      <c r="F105" s="377"/>
    </row>
    <row r="106" spans="1:7" ht="32.1" customHeight="1" x14ac:dyDescent="0.3">
      <c r="B106" s="369" t="s">
        <v>203</v>
      </c>
      <c r="C106" s="566" t="s">
        <v>206</v>
      </c>
      <c r="D106" s="567"/>
      <c r="E106" s="567"/>
      <c r="F106" s="568"/>
    </row>
    <row r="107" spans="1:7" ht="5.4" customHeight="1" x14ac:dyDescent="0.3">
      <c r="C107" s="376"/>
      <c r="D107" s="376"/>
      <c r="E107" s="376"/>
      <c r="F107" s="376"/>
    </row>
    <row r="108" spans="1:7" ht="32.1" customHeight="1" x14ac:dyDescent="0.3">
      <c r="C108" s="566" t="s">
        <v>206</v>
      </c>
      <c r="D108" s="567"/>
      <c r="E108" s="567"/>
      <c r="F108" s="568"/>
    </row>
    <row r="109" spans="1:7" ht="5.4" customHeight="1" x14ac:dyDescent="0.3"/>
    <row r="110" spans="1:7" ht="32.1" customHeight="1" x14ac:dyDescent="0.3">
      <c r="C110" s="566" t="s">
        <v>206</v>
      </c>
      <c r="D110" s="567"/>
      <c r="E110" s="567"/>
      <c r="F110" s="568"/>
    </row>
    <row r="111" spans="1:7" ht="53.1" customHeight="1" x14ac:dyDescent="0.3"/>
    <row r="112" spans="1:7" ht="53.1" customHeight="1" x14ac:dyDescent="0.3">
      <c r="A112" s="375"/>
      <c r="B112" s="374" t="s">
        <v>204</v>
      </c>
      <c r="C112" s="373"/>
      <c r="D112" s="373"/>
      <c r="E112" s="372"/>
      <c r="F112" s="371"/>
    </row>
    <row r="114" spans="2:6" ht="32.1" customHeight="1" x14ac:dyDescent="0.3">
      <c r="B114" s="369" t="s">
        <v>205</v>
      </c>
      <c r="C114" s="566" t="s">
        <v>207</v>
      </c>
      <c r="D114" s="567"/>
      <c r="E114" s="567"/>
      <c r="F114" s="568"/>
    </row>
    <row r="115" spans="2:6" ht="32.1" customHeight="1" x14ac:dyDescent="0.3"/>
  </sheetData>
  <sheetProtection algorithmName="SHA-512" hashValue="F5cS5om4vSovX9PfIEFt9oNQ54svDpWHS30RKLr8rKuuq0Z+7fM3bNjyOeEV1UXYkSBJag+6KdfjZ08IrR8ytg==" saltValue="o4ElXWEgM/pQQ+qh/pqlGQ==" spinCount="100000" sheet="1" objects="1" scenarios="1" selectLockedCells="1"/>
  <mergeCells count="41">
    <mergeCell ref="B42:E42"/>
    <mergeCell ref="B40:E40"/>
    <mergeCell ref="G1:L2"/>
    <mergeCell ref="B5:D5"/>
    <mergeCell ref="B6:F6"/>
    <mergeCell ref="B26:B27"/>
    <mergeCell ref="B33:E33"/>
    <mergeCell ref="B34:E34"/>
    <mergeCell ref="B35:E35"/>
    <mergeCell ref="B36:E36"/>
    <mergeCell ref="B37:E37"/>
    <mergeCell ref="B38:E38"/>
    <mergeCell ref="B39:E39"/>
    <mergeCell ref="G5:L7"/>
    <mergeCell ref="B3:E3"/>
    <mergeCell ref="B41:E41"/>
    <mergeCell ref="A75:F75"/>
    <mergeCell ref="A78:A79"/>
    <mergeCell ref="C78:C79"/>
    <mergeCell ref="D78:D79"/>
    <mergeCell ref="E78:E79"/>
    <mergeCell ref="F78:F79"/>
    <mergeCell ref="A80:A81"/>
    <mergeCell ref="C80:C81"/>
    <mergeCell ref="D80:D81"/>
    <mergeCell ref="E80:E81"/>
    <mergeCell ref="F80:F81"/>
    <mergeCell ref="A82:A83"/>
    <mergeCell ref="C82:C83"/>
    <mergeCell ref="D82:D83"/>
    <mergeCell ref="E82:E83"/>
    <mergeCell ref="F82:F83"/>
    <mergeCell ref="C108:F108"/>
    <mergeCell ref="C110:F110"/>
    <mergeCell ref="C114:F114"/>
    <mergeCell ref="C96:D96"/>
    <mergeCell ref="E96:F96"/>
    <mergeCell ref="E97:F97"/>
    <mergeCell ref="C102:F102"/>
    <mergeCell ref="C104:F104"/>
    <mergeCell ref="C106:F106"/>
  </mergeCells>
  <pageMargins left="0.70866141732283472" right="0.70866141732283472" top="0.78740157480314965" bottom="0.78740157480314965" header="0.51181102362204722" footer="0.51181102362204722"/>
  <pageSetup paperSize="9" scale="65" firstPageNumber="0" fitToHeight="0" orientation="portrait" horizontalDpi="300" verticalDpi="300" r:id="rId1"/>
  <headerFooter>
    <oddHeader>&amp;LLeistungsheft (Angebotsblatt) zum Vertrag Baufachliche Planung &amp;R(Anlage 3b)</oddHeader>
    <oddFooter>&amp;LBaureferat München | Stand 09.03.2026 &amp;RSeite &amp;P von &amp;N</oddFooter>
  </headerFooter>
  <rowBreaks count="3" manualBreakCount="3">
    <brk id="30" max="16383" man="1"/>
    <brk id="42" max="16383" man="1"/>
    <brk id="85"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D1A24B-BC8A-4B58-BB85-328E5A4A8C5A}">
  <sheetPr>
    <tabColor rgb="FFFF0000"/>
    <pageSetUpPr fitToPage="1"/>
  </sheetPr>
  <dimension ref="A1:L108"/>
  <sheetViews>
    <sheetView tabSelected="1" topLeftCell="A19" zoomScaleNormal="100" workbookViewId="0">
      <selection activeCell="B23" sqref="B23:B24"/>
    </sheetView>
  </sheetViews>
  <sheetFormatPr baseColWidth="10" defaultRowHeight="14.4" x14ac:dyDescent="0.3"/>
  <cols>
    <col min="1" max="1" width="7.33203125" customWidth="1"/>
    <col min="2" max="2" width="74.33203125" customWidth="1"/>
    <col min="3" max="3" width="9.6640625" style="369" customWidth="1"/>
    <col min="4" max="4" width="11.6640625" style="369" customWidth="1"/>
    <col min="5" max="5" width="14.109375" style="369" customWidth="1"/>
    <col min="6" max="6" width="16.33203125" style="369" customWidth="1"/>
    <col min="7" max="7" width="12.88671875" customWidth="1"/>
    <col min="8" max="8" width="14.5546875" bestFit="1" customWidth="1"/>
  </cols>
  <sheetData>
    <row r="1" spans="2:12" ht="32.25" customHeight="1" x14ac:dyDescent="0.3">
      <c r="B1" s="462" t="s">
        <v>310</v>
      </c>
      <c r="G1" s="591" t="s">
        <v>309</v>
      </c>
      <c r="H1" s="592"/>
      <c r="I1" s="592"/>
      <c r="J1" s="592"/>
      <c r="K1" s="592"/>
      <c r="L1" s="593"/>
    </row>
    <row r="2" spans="2:12" ht="32.25" customHeight="1" thickBot="1" x14ac:dyDescent="0.35">
      <c r="B2" s="461" t="s">
        <v>308</v>
      </c>
      <c r="G2" s="594"/>
      <c r="H2" s="595"/>
      <c r="I2" s="595"/>
      <c r="J2" s="595"/>
      <c r="K2" s="595"/>
      <c r="L2" s="596"/>
    </row>
    <row r="3" spans="2:12" ht="41.25" customHeight="1" x14ac:dyDescent="0.35">
      <c r="B3" s="614" t="s">
        <v>307</v>
      </c>
      <c r="C3" s="614"/>
      <c r="D3" s="614"/>
      <c r="E3" s="614"/>
      <c r="F3" s="614"/>
    </row>
    <row r="4" spans="2:12" x14ac:dyDescent="0.3">
      <c r="B4" s="460"/>
    </row>
    <row r="5" spans="2:12" ht="66" customHeight="1" x14ac:dyDescent="0.3">
      <c r="B5" s="459" t="s">
        <v>306</v>
      </c>
      <c r="G5" s="583"/>
      <c r="H5" s="609"/>
      <c r="I5" s="609"/>
      <c r="J5" s="609"/>
      <c r="K5" s="609"/>
      <c r="L5" s="609"/>
    </row>
    <row r="6" spans="2:12" ht="51.75" customHeight="1" x14ac:dyDescent="0.3">
      <c r="B6" s="590" t="s">
        <v>305</v>
      </c>
      <c r="C6" s="598"/>
      <c r="D6" s="598"/>
      <c r="E6" s="598"/>
      <c r="F6" s="598"/>
      <c r="G6" s="609"/>
      <c r="H6" s="609"/>
      <c r="I6" s="609"/>
      <c r="J6" s="609"/>
      <c r="K6" s="609"/>
      <c r="L6" s="609"/>
    </row>
    <row r="7" spans="2:12" ht="51.75" customHeight="1" x14ac:dyDescent="0.3">
      <c r="B7" s="448" t="s">
        <v>361</v>
      </c>
      <c r="G7" s="609"/>
      <c r="H7" s="609"/>
      <c r="I7" s="609"/>
      <c r="J7" s="609"/>
      <c r="K7" s="609"/>
      <c r="L7" s="609"/>
    </row>
    <row r="8" spans="2:12" x14ac:dyDescent="0.3">
      <c r="B8" s="450"/>
    </row>
    <row r="9" spans="2:12" ht="27.6" customHeight="1" x14ac:dyDescent="0.3">
      <c r="B9" s="458" t="s">
        <v>304</v>
      </c>
      <c r="E9" s="453" t="s">
        <v>303</v>
      </c>
    </row>
    <row r="10" spans="2:12" x14ac:dyDescent="0.3">
      <c r="B10" s="457"/>
      <c r="E10" s="453"/>
    </row>
    <row r="11" spans="2:12" ht="38.25" customHeight="1" x14ac:dyDescent="0.3">
      <c r="B11" s="454" t="s">
        <v>297</v>
      </c>
      <c r="E11" s="453">
        <v>2</v>
      </c>
    </row>
    <row r="12" spans="2:12" ht="38.25" customHeight="1" x14ac:dyDescent="0.3">
      <c r="B12" s="456" t="s">
        <v>302</v>
      </c>
      <c r="E12" s="453">
        <v>3</v>
      </c>
    </row>
    <row r="13" spans="2:12" ht="38.25" customHeight="1" x14ac:dyDescent="0.3">
      <c r="B13" s="455" t="s">
        <v>301</v>
      </c>
      <c r="E13" s="453">
        <v>3</v>
      </c>
    </row>
    <row r="14" spans="2:12" ht="38.25" hidden="1" customHeight="1" x14ac:dyDescent="0.3">
      <c r="B14" s="454" t="s">
        <v>300</v>
      </c>
      <c r="E14" s="453">
        <v>4</v>
      </c>
    </row>
    <row r="15" spans="2:12" ht="38.25" customHeight="1" x14ac:dyDescent="0.3">
      <c r="B15" s="454" t="s">
        <v>299</v>
      </c>
      <c r="C15" s="379"/>
      <c r="E15" s="453">
        <v>4</v>
      </c>
    </row>
    <row r="16" spans="2:12" ht="38.25" customHeight="1" x14ac:dyDescent="0.3">
      <c r="B16" s="454" t="s">
        <v>246</v>
      </c>
      <c r="E16" s="453">
        <v>5</v>
      </c>
    </row>
    <row r="17" spans="1:5" ht="38.25" customHeight="1" x14ac:dyDescent="0.3">
      <c r="B17" s="379"/>
      <c r="E17" s="452"/>
    </row>
    <row r="18" spans="1:5" ht="38.25" customHeight="1" x14ac:dyDescent="0.3">
      <c r="B18" s="379"/>
      <c r="E18" s="452"/>
    </row>
    <row r="19" spans="1:5" ht="38.25" customHeight="1" x14ac:dyDescent="0.3">
      <c r="B19" s="379"/>
      <c r="E19" s="452"/>
    </row>
    <row r="20" spans="1:5" ht="38.25" customHeight="1" x14ac:dyDescent="0.3">
      <c r="B20" s="450"/>
      <c r="E20" s="452"/>
    </row>
    <row r="21" spans="1:5" ht="38.25" customHeight="1" x14ac:dyDescent="0.3">
      <c r="B21" s="448"/>
      <c r="E21" s="452"/>
    </row>
    <row r="22" spans="1:5" ht="38.25" customHeight="1" x14ac:dyDescent="0.3">
      <c r="B22" s="450"/>
      <c r="E22" s="452"/>
    </row>
    <row r="23" spans="1:5" ht="38.25" customHeight="1" x14ac:dyDescent="0.3">
      <c r="B23" s="599" t="s">
        <v>298</v>
      </c>
    </row>
    <row r="24" spans="1:5" ht="38.25" customHeight="1" x14ac:dyDescent="0.3">
      <c r="B24" s="600"/>
      <c r="E24" s="452"/>
    </row>
    <row r="25" spans="1:5" ht="38.25" customHeight="1" x14ac:dyDescent="0.3">
      <c r="B25" s="448"/>
      <c r="E25" s="452"/>
    </row>
    <row r="26" spans="1:5" ht="38.25" customHeight="1" x14ac:dyDescent="0.3">
      <c r="B26" s="450"/>
    </row>
    <row r="27" spans="1:5" ht="38.25" customHeight="1" x14ac:dyDescent="0.3">
      <c r="A27" s="451"/>
    </row>
    <row r="28" spans="1:5" x14ac:dyDescent="0.3">
      <c r="B28" s="450"/>
    </row>
    <row r="29" spans="1:5" ht="15.6" x14ac:dyDescent="0.3">
      <c r="B29" s="449" t="s">
        <v>297</v>
      </c>
      <c r="C29" s="449"/>
      <c r="D29" s="428"/>
    </row>
    <row r="30" spans="1:5" ht="27" customHeight="1" x14ac:dyDescent="0.3">
      <c r="B30" s="448"/>
      <c r="C30"/>
      <c r="D30" s="428"/>
    </row>
    <row r="31" spans="1:5" ht="69" customHeight="1" x14ac:dyDescent="0.3">
      <c r="B31" s="588" t="s">
        <v>296</v>
      </c>
      <c r="C31" s="588"/>
      <c r="D31" s="588"/>
      <c r="E31" s="588"/>
    </row>
    <row r="32" spans="1:5" ht="60.75" customHeight="1" x14ac:dyDescent="0.3">
      <c r="B32" s="588" t="s">
        <v>295</v>
      </c>
      <c r="C32" s="588"/>
      <c r="D32" s="588"/>
      <c r="E32" s="588"/>
    </row>
    <row r="33" spans="1:6" ht="61.2" customHeight="1" x14ac:dyDescent="0.3">
      <c r="B33" s="588" t="s">
        <v>294</v>
      </c>
      <c r="C33" s="588"/>
      <c r="D33" s="588"/>
      <c r="E33" s="588"/>
    </row>
    <row r="34" spans="1:6" ht="42" customHeight="1" x14ac:dyDescent="0.3">
      <c r="B34" s="588" t="s">
        <v>293</v>
      </c>
      <c r="C34" s="588"/>
      <c r="D34" s="588"/>
      <c r="E34" s="588"/>
    </row>
    <row r="35" spans="1:6" ht="220.05" customHeight="1" x14ac:dyDescent="0.3">
      <c r="B35" s="607" t="s">
        <v>292</v>
      </c>
      <c r="C35" s="608"/>
      <c r="D35" s="608"/>
      <c r="E35" s="608"/>
    </row>
    <row r="36" spans="1:6" ht="10.050000000000001" customHeight="1" x14ac:dyDescent="0.3">
      <c r="B36" s="607" t="s">
        <v>291</v>
      </c>
      <c r="C36" s="608"/>
      <c r="D36" s="608"/>
      <c r="E36" s="608"/>
    </row>
    <row r="37" spans="1:6" ht="59.25" customHeight="1" x14ac:dyDescent="0.3">
      <c r="B37" s="588" t="s">
        <v>290</v>
      </c>
      <c r="C37" s="588"/>
      <c r="D37" s="588"/>
      <c r="E37" s="588"/>
    </row>
    <row r="38" spans="1:6" ht="71.400000000000006" customHeight="1" x14ac:dyDescent="0.3">
      <c r="B38" s="613" t="s">
        <v>289</v>
      </c>
      <c r="C38" s="582"/>
      <c r="D38" s="582"/>
      <c r="E38" s="582"/>
    </row>
    <row r="39" spans="1:6" ht="97.95" customHeight="1" x14ac:dyDescent="0.3">
      <c r="B39" s="587" t="s">
        <v>288</v>
      </c>
      <c r="C39" s="587"/>
      <c r="D39" s="587"/>
      <c r="E39" s="587"/>
    </row>
    <row r="40" spans="1:6" ht="39" customHeight="1" x14ac:dyDescent="0.3">
      <c r="B40" s="588" t="s">
        <v>287</v>
      </c>
      <c r="C40" s="588"/>
      <c r="D40" s="588"/>
      <c r="E40" s="588"/>
    </row>
    <row r="41" spans="1:6" x14ac:dyDescent="0.3">
      <c r="B41" s="385"/>
      <c r="C41" s="428"/>
      <c r="D41" s="428"/>
    </row>
    <row r="42" spans="1:6" x14ac:dyDescent="0.3">
      <c r="B42" s="429"/>
      <c r="C42" s="428"/>
      <c r="D42" s="428"/>
    </row>
    <row r="43" spans="1:6" ht="63.6" customHeight="1" x14ac:dyDescent="0.3">
      <c r="A43" s="447" t="s">
        <v>259</v>
      </c>
      <c r="B43" s="447" t="s">
        <v>258</v>
      </c>
      <c r="C43" s="446" t="s">
        <v>10</v>
      </c>
      <c r="D43" s="446" t="s">
        <v>11</v>
      </c>
      <c r="E43" s="446" t="s">
        <v>257</v>
      </c>
      <c r="F43" s="446" t="s">
        <v>286</v>
      </c>
    </row>
    <row r="44" spans="1:6" ht="47.25" customHeight="1" x14ac:dyDescent="0.3">
      <c r="A44" s="445" t="s">
        <v>143</v>
      </c>
      <c r="B44" s="426" t="s">
        <v>285</v>
      </c>
      <c r="C44" s="425"/>
      <c r="D44" s="425"/>
      <c r="E44" s="425"/>
      <c r="F44" s="425"/>
    </row>
    <row r="45" spans="1:6" ht="84.75" customHeight="1" x14ac:dyDescent="0.3">
      <c r="A45" s="442" t="s">
        <v>144</v>
      </c>
      <c r="B45" s="386" t="s">
        <v>284</v>
      </c>
      <c r="C45" s="435">
        <v>1</v>
      </c>
      <c r="D45" s="435" t="s">
        <v>14</v>
      </c>
      <c r="E45" s="394"/>
      <c r="F45" s="434">
        <v>0</v>
      </c>
    </row>
    <row r="46" spans="1:6" ht="167.25" customHeight="1" x14ac:dyDescent="0.3">
      <c r="A46" s="437" t="s">
        <v>145</v>
      </c>
      <c r="B46" s="397" t="s">
        <v>283</v>
      </c>
      <c r="C46" s="435">
        <v>1</v>
      </c>
      <c r="D46" s="435" t="s">
        <v>14</v>
      </c>
      <c r="E46" s="394"/>
      <c r="F46" s="434">
        <v>0</v>
      </c>
    </row>
    <row r="47" spans="1:6" ht="156" customHeight="1" x14ac:dyDescent="0.3">
      <c r="A47" s="437" t="s">
        <v>282</v>
      </c>
      <c r="B47" s="397" t="s">
        <v>281</v>
      </c>
      <c r="C47" s="435">
        <v>1</v>
      </c>
      <c r="D47" s="435" t="s">
        <v>14</v>
      </c>
      <c r="E47" s="394"/>
      <c r="F47" s="434">
        <v>0</v>
      </c>
    </row>
    <row r="48" spans="1:6" ht="58.95" customHeight="1" x14ac:dyDescent="0.3">
      <c r="A48" s="437" t="s">
        <v>280</v>
      </c>
      <c r="B48" s="397" t="s">
        <v>279</v>
      </c>
      <c r="C48" s="435">
        <v>1</v>
      </c>
      <c r="D48" s="435" t="s">
        <v>14</v>
      </c>
      <c r="E48" s="394"/>
      <c r="F48" s="434">
        <v>0</v>
      </c>
    </row>
    <row r="49" spans="1:6" ht="76.95" customHeight="1" x14ac:dyDescent="0.3">
      <c r="A49" s="437" t="s">
        <v>278</v>
      </c>
      <c r="B49" s="397" t="s">
        <v>277</v>
      </c>
      <c r="C49" s="435">
        <v>1</v>
      </c>
      <c r="D49" s="435" t="s">
        <v>14</v>
      </c>
      <c r="E49" s="394"/>
      <c r="F49" s="434">
        <v>0</v>
      </c>
    </row>
    <row r="50" spans="1:6" ht="28.2" customHeight="1" x14ac:dyDescent="0.3">
      <c r="A50" s="610"/>
      <c r="B50" s="611" t="s">
        <v>276</v>
      </c>
      <c r="C50" s="612"/>
      <c r="D50" s="612"/>
      <c r="E50" s="612"/>
      <c r="F50" s="605">
        <f>F49+F48+F47+F46+F45</f>
        <v>0</v>
      </c>
    </row>
    <row r="51" spans="1:6" ht="27.75" customHeight="1" x14ac:dyDescent="0.3">
      <c r="A51" s="610"/>
      <c r="B51" s="611"/>
      <c r="C51" s="612"/>
      <c r="D51" s="612"/>
      <c r="E51" s="612"/>
      <c r="F51" s="606"/>
    </row>
    <row r="52" spans="1:6" ht="5.4" customHeight="1" x14ac:dyDescent="0.3">
      <c r="A52" s="418"/>
      <c r="B52" s="429"/>
      <c r="C52" s="428"/>
      <c r="D52" s="428"/>
      <c r="E52" s="370"/>
      <c r="F52" s="370"/>
    </row>
    <row r="53" spans="1:6" ht="37.200000000000003" customHeight="1" x14ac:dyDescent="0.3">
      <c r="A53" s="444" t="s">
        <v>148</v>
      </c>
      <c r="B53" s="443" t="s">
        <v>4</v>
      </c>
      <c r="C53" s="425"/>
      <c r="D53" s="425"/>
      <c r="E53" s="424"/>
      <c r="F53" s="424"/>
    </row>
    <row r="54" spans="1:6" ht="108.75" customHeight="1" x14ac:dyDescent="0.3">
      <c r="A54" s="442" t="s">
        <v>149</v>
      </c>
      <c r="B54" s="441" t="s">
        <v>275</v>
      </c>
      <c r="C54" s="435">
        <v>5</v>
      </c>
      <c r="D54" s="435" t="s">
        <v>267</v>
      </c>
      <c r="E54" s="434">
        <v>0</v>
      </c>
      <c r="F54" s="438">
        <f>E54*C54</f>
        <v>0</v>
      </c>
    </row>
    <row r="55" spans="1:6" ht="144.75" customHeight="1" x14ac:dyDescent="0.3">
      <c r="A55" s="440" t="s">
        <v>151</v>
      </c>
      <c r="B55" s="439" t="s">
        <v>274</v>
      </c>
      <c r="C55" s="435"/>
      <c r="D55" s="435"/>
      <c r="E55" s="395"/>
      <c r="F55" s="435"/>
    </row>
    <row r="56" spans="1:6" ht="46.5" customHeight="1" x14ac:dyDescent="0.3">
      <c r="A56" s="437" t="s">
        <v>273</v>
      </c>
      <c r="B56" s="397" t="s">
        <v>272</v>
      </c>
      <c r="C56" s="435">
        <v>5</v>
      </c>
      <c r="D56" s="435" t="s">
        <v>267</v>
      </c>
      <c r="E56" s="434">
        <v>0</v>
      </c>
      <c r="F56" s="438">
        <f>E56*C56</f>
        <v>0</v>
      </c>
    </row>
    <row r="57" spans="1:6" ht="46.5" customHeight="1" x14ac:dyDescent="0.3">
      <c r="A57" s="437" t="s">
        <v>271</v>
      </c>
      <c r="B57" s="397" t="s">
        <v>270</v>
      </c>
      <c r="C57" s="435">
        <v>20</v>
      </c>
      <c r="D57" s="435" t="s">
        <v>267</v>
      </c>
      <c r="E57" s="434">
        <v>0</v>
      </c>
      <c r="F57" s="438">
        <f>E57*C57</f>
        <v>0</v>
      </c>
    </row>
    <row r="58" spans="1:6" ht="46.5" customHeight="1" x14ac:dyDescent="0.3">
      <c r="A58" s="437" t="s">
        <v>269</v>
      </c>
      <c r="B58" s="397" t="s">
        <v>268</v>
      </c>
      <c r="C58" s="435">
        <v>6</v>
      </c>
      <c r="D58" s="435" t="s">
        <v>267</v>
      </c>
      <c r="E58" s="434">
        <v>0</v>
      </c>
      <c r="F58" s="438">
        <f>E58*C58</f>
        <v>0</v>
      </c>
    </row>
    <row r="59" spans="1:6" ht="46.5" customHeight="1" x14ac:dyDescent="0.3">
      <c r="A59" s="437" t="s">
        <v>266</v>
      </c>
      <c r="B59" s="397" t="s">
        <v>265</v>
      </c>
      <c r="C59" s="435">
        <v>1</v>
      </c>
      <c r="D59" s="435" t="s">
        <v>14</v>
      </c>
      <c r="E59" s="394"/>
      <c r="F59" s="434">
        <v>0</v>
      </c>
    </row>
    <row r="60" spans="1:6" ht="228" customHeight="1" x14ac:dyDescent="0.3">
      <c r="A60" s="437" t="s">
        <v>152</v>
      </c>
      <c r="B60" s="386" t="s">
        <v>264</v>
      </c>
      <c r="C60" s="435">
        <v>1</v>
      </c>
      <c r="D60" s="435" t="s">
        <v>14</v>
      </c>
      <c r="E60" s="394"/>
      <c r="F60" s="434">
        <v>0</v>
      </c>
    </row>
    <row r="61" spans="1:6" ht="40.200000000000003" customHeight="1" x14ac:dyDescent="0.3">
      <c r="A61" s="433"/>
      <c r="B61" s="426" t="s">
        <v>263</v>
      </c>
      <c r="C61" s="432"/>
      <c r="D61" s="432"/>
      <c r="E61" s="432"/>
      <c r="F61" s="430">
        <f>F59+F58+F57+F56+F54+F60</f>
        <v>0</v>
      </c>
    </row>
    <row r="62" spans="1:6" ht="5.4" customHeight="1" x14ac:dyDescent="0.3">
      <c r="B62" s="429"/>
      <c r="C62" s="428"/>
      <c r="D62" s="428"/>
      <c r="E62" s="370"/>
      <c r="F62" s="370"/>
    </row>
    <row r="63" spans="1:6" ht="36" hidden="1" customHeight="1" x14ac:dyDescent="0.3">
      <c r="A63" s="427" t="s">
        <v>2</v>
      </c>
      <c r="B63" s="426" t="s">
        <v>228</v>
      </c>
      <c r="C63" s="425"/>
      <c r="D63" s="425"/>
      <c r="E63" s="424"/>
      <c r="F63" s="424"/>
    </row>
    <row r="64" spans="1:6" ht="88.2" hidden="1" customHeight="1" x14ac:dyDescent="0.3">
      <c r="A64" s="437" t="s">
        <v>22</v>
      </c>
      <c r="B64" s="397" t="s">
        <v>262</v>
      </c>
      <c r="C64" s="436">
        <v>5</v>
      </c>
      <c r="D64" s="435" t="s">
        <v>84</v>
      </c>
      <c r="E64" s="434">
        <v>0</v>
      </c>
      <c r="F64" s="394">
        <f>C64*E64</f>
        <v>0</v>
      </c>
    </row>
    <row r="65" spans="1:8" ht="37.35" hidden="1" customHeight="1" x14ac:dyDescent="0.3">
      <c r="A65" s="433"/>
      <c r="B65" s="426" t="s">
        <v>261</v>
      </c>
      <c r="C65" s="432"/>
      <c r="D65" s="432"/>
      <c r="E65" s="431"/>
      <c r="F65" s="430">
        <f>F64</f>
        <v>0</v>
      </c>
    </row>
    <row r="66" spans="1:8" ht="5.4" customHeight="1" x14ac:dyDescent="0.3">
      <c r="B66" s="429"/>
      <c r="C66" s="428"/>
      <c r="D66" s="428"/>
      <c r="E66" s="370"/>
      <c r="F66" s="370"/>
    </row>
    <row r="67" spans="1:8" ht="36" customHeight="1" x14ac:dyDescent="0.3">
      <c r="A67" s="427" t="s">
        <v>2</v>
      </c>
      <c r="B67" s="426" t="s">
        <v>243</v>
      </c>
      <c r="C67" s="425"/>
      <c r="D67" s="425"/>
      <c r="E67" s="424"/>
      <c r="F67" s="424"/>
    </row>
    <row r="68" spans="1:8" ht="15.6" x14ac:dyDescent="0.3">
      <c r="B68" s="423"/>
      <c r="C68" s="423"/>
      <c r="D68" s="423"/>
      <c r="E68" s="422"/>
      <c r="F68" s="422"/>
      <c r="G68" s="385"/>
    </row>
    <row r="69" spans="1:8" ht="45" customHeight="1" x14ac:dyDescent="0.3">
      <c r="A69" s="579" t="s">
        <v>260</v>
      </c>
      <c r="B69" s="579"/>
      <c r="C69" s="579"/>
      <c r="D69" s="579"/>
      <c r="E69" s="579"/>
      <c r="F69" s="579"/>
      <c r="G69" s="385"/>
    </row>
    <row r="70" spans="1:8" x14ac:dyDescent="0.3">
      <c r="B70" s="377"/>
      <c r="C70" s="381"/>
      <c r="D70" s="381"/>
      <c r="E70" s="393"/>
      <c r="F70" s="393"/>
      <c r="G70" s="385"/>
    </row>
    <row r="71" spans="1:8" ht="64.5" customHeight="1" x14ac:dyDescent="0.3">
      <c r="A71" s="421" t="s">
        <v>259</v>
      </c>
      <c r="B71" s="421" t="s">
        <v>258</v>
      </c>
      <c r="C71" s="420" t="s">
        <v>10</v>
      </c>
      <c r="D71" s="420" t="s">
        <v>11</v>
      </c>
      <c r="E71" s="419" t="s">
        <v>257</v>
      </c>
      <c r="F71" s="419" t="s">
        <v>256</v>
      </c>
      <c r="G71" s="381"/>
    </row>
    <row r="72" spans="1:8" ht="43.2" customHeight="1" x14ac:dyDescent="0.3">
      <c r="A72" s="580" t="s">
        <v>22</v>
      </c>
      <c r="B72" s="416" t="s">
        <v>255</v>
      </c>
      <c r="C72" s="575">
        <v>10</v>
      </c>
      <c r="D72" s="576" t="s">
        <v>249</v>
      </c>
      <c r="E72" s="577">
        <v>0</v>
      </c>
      <c r="F72" s="571">
        <f>E72*C72</f>
        <v>0</v>
      </c>
      <c r="G72" s="385"/>
      <c r="H72" s="418"/>
    </row>
    <row r="73" spans="1:8" ht="23.25" customHeight="1" x14ac:dyDescent="0.3">
      <c r="A73" s="581"/>
      <c r="B73" s="415" t="s">
        <v>254</v>
      </c>
      <c r="C73" s="575"/>
      <c r="D73" s="576"/>
      <c r="E73" s="577"/>
      <c r="F73" s="571"/>
      <c r="G73" s="385"/>
    </row>
    <row r="74" spans="1:8" ht="43.2" customHeight="1" x14ac:dyDescent="0.3">
      <c r="A74" s="580" t="s">
        <v>25</v>
      </c>
      <c r="B74" s="417" t="s">
        <v>253</v>
      </c>
      <c r="C74" s="575">
        <v>20</v>
      </c>
      <c r="D74" s="576" t="s">
        <v>249</v>
      </c>
      <c r="E74" s="577">
        <v>0</v>
      </c>
      <c r="F74" s="571">
        <f>E74*C74</f>
        <v>0</v>
      </c>
      <c r="G74" s="385"/>
    </row>
    <row r="75" spans="1:8" ht="23.25" customHeight="1" x14ac:dyDescent="0.3">
      <c r="A75" s="581"/>
      <c r="B75" s="415" t="s">
        <v>252</v>
      </c>
      <c r="C75" s="575"/>
      <c r="D75" s="576"/>
      <c r="E75" s="577"/>
      <c r="F75" s="571"/>
      <c r="G75" s="385"/>
    </row>
    <row r="76" spans="1:8" ht="64.95" customHeight="1" x14ac:dyDescent="0.3">
      <c r="A76" s="580" t="s">
        <v>251</v>
      </c>
      <c r="B76" s="416" t="s">
        <v>250</v>
      </c>
      <c r="C76" s="575">
        <v>10</v>
      </c>
      <c r="D76" s="576" t="s">
        <v>249</v>
      </c>
      <c r="E76" s="577">
        <v>0</v>
      </c>
      <c r="F76" s="571">
        <f>E76*C76</f>
        <v>0</v>
      </c>
      <c r="G76" s="385"/>
    </row>
    <row r="77" spans="1:8" ht="23.25" customHeight="1" x14ac:dyDescent="0.3">
      <c r="A77" s="581"/>
      <c r="B77" s="415" t="s">
        <v>248</v>
      </c>
      <c r="C77" s="575"/>
      <c r="D77" s="576"/>
      <c r="E77" s="577"/>
      <c r="F77" s="571"/>
      <c r="G77" s="385"/>
    </row>
    <row r="78" spans="1:8" ht="40.950000000000003" customHeight="1" x14ac:dyDescent="0.3">
      <c r="A78" s="414"/>
      <c r="B78" s="413" t="s">
        <v>247</v>
      </c>
      <c r="C78" s="412"/>
      <c r="D78" s="412"/>
      <c r="E78" s="411"/>
      <c r="F78" s="411">
        <f>F76+F74+F72</f>
        <v>0</v>
      </c>
      <c r="G78" s="385"/>
    </row>
    <row r="79" spans="1:8" ht="40.950000000000003" customHeight="1" x14ac:dyDescent="0.3">
      <c r="A79" s="410"/>
      <c r="B79" s="409"/>
      <c r="C79" s="408"/>
      <c r="D79" s="408"/>
      <c r="E79" s="407"/>
      <c r="F79" s="407"/>
      <c r="G79" s="385"/>
    </row>
    <row r="80" spans="1:8" ht="24" customHeight="1" x14ac:dyDescent="0.3">
      <c r="B80" s="406" t="s">
        <v>246</v>
      </c>
      <c r="C80" s="405"/>
      <c r="D80" s="381"/>
      <c r="E80" s="393"/>
      <c r="F80" s="393"/>
      <c r="G80" s="381"/>
    </row>
    <row r="81" spans="1:7" ht="33" customHeight="1" x14ac:dyDescent="0.3">
      <c r="B81" s="377"/>
      <c r="C81" s="381"/>
      <c r="D81" s="381"/>
      <c r="E81" s="393"/>
      <c r="F81" s="393"/>
      <c r="G81" s="385"/>
    </row>
    <row r="82" spans="1:7" ht="24" customHeight="1" x14ac:dyDescent="0.3">
      <c r="A82" s="404"/>
      <c r="B82" s="403" t="s">
        <v>246</v>
      </c>
      <c r="C82" s="402"/>
      <c r="D82" s="402"/>
      <c r="E82" s="401"/>
      <c r="F82" s="401" t="s">
        <v>245</v>
      </c>
      <c r="G82" s="381"/>
    </row>
    <row r="83" spans="1:7" ht="46.5" customHeight="1" x14ac:dyDescent="0.3">
      <c r="A83" s="400" t="s">
        <v>143</v>
      </c>
      <c r="B83" s="399" t="s">
        <v>244</v>
      </c>
      <c r="C83" s="395"/>
      <c r="D83" s="390"/>
      <c r="E83" s="398"/>
      <c r="F83" s="394">
        <f>F50</f>
        <v>0</v>
      </c>
      <c r="G83" s="385"/>
    </row>
    <row r="84" spans="1:7" ht="46.5" customHeight="1" x14ac:dyDescent="0.3">
      <c r="A84" s="400" t="s">
        <v>148</v>
      </c>
      <c r="B84" s="399" t="s">
        <v>4</v>
      </c>
      <c r="C84" s="395"/>
      <c r="D84" s="390"/>
      <c r="E84" s="398"/>
      <c r="F84" s="394">
        <f>F61</f>
        <v>0</v>
      </c>
      <c r="G84" s="385"/>
    </row>
    <row r="85" spans="1:7" ht="46.5" hidden="1" customHeight="1" x14ac:dyDescent="0.3">
      <c r="A85" s="397" t="s">
        <v>2</v>
      </c>
      <c r="B85" s="397" t="s">
        <v>228</v>
      </c>
      <c r="C85" s="395"/>
      <c r="D85" s="390"/>
      <c r="E85" s="394"/>
      <c r="F85" s="394">
        <f>F65</f>
        <v>0</v>
      </c>
      <c r="G85" s="385"/>
    </row>
    <row r="86" spans="1:7" ht="46.5" customHeight="1" x14ac:dyDescent="0.3">
      <c r="A86" s="397" t="s">
        <v>2</v>
      </c>
      <c r="B86" s="396" t="s">
        <v>243</v>
      </c>
      <c r="C86" s="395"/>
      <c r="D86" s="390"/>
      <c r="E86" s="394" t="s">
        <v>242</v>
      </c>
      <c r="F86" s="394">
        <f>F78</f>
        <v>0</v>
      </c>
      <c r="G86" s="385"/>
    </row>
    <row r="87" spans="1:7" ht="46.5" customHeight="1" x14ac:dyDescent="0.3">
      <c r="A87" s="380"/>
      <c r="B87" s="380"/>
      <c r="C87" s="380"/>
      <c r="D87" s="381"/>
      <c r="E87" s="393"/>
      <c r="F87" s="393"/>
      <c r="G87" s="385"/>
    </row>
    <row r="88" spans="1:7" ht="46.5" customHeight="1" x14ac:dyDescent="0.3">
      <c r="A88" s="386"/>
      <c r="B88" s="392" t="s">
        <v>241</v>
      </c>
      <c r="C88" s="391"/>
      <c r="D88" s="390"/>
      <c r="E88" s="389"/>
      <c r="F88" s="388">
        <f>F83+F84+F85+F86</f>
        <v>0</v>
      </c>
      <c r="G88" s="385"/>
    </row>
    <row r="89" spans="1:7" ht="121.5" customHeight="1" x14ac:dyDescent="0.3">
      <c r="A89" s="387"/>
      <c r="B89" s="386" t="s">
        <v>240</v>
      </c>
      <c r="C89" s="569">
        <v>0</v>
      </c>
      <c r="D89" s="570"/>
      <c r="E89" s="571">
        <f>F88*C89</f>
        <v>0</v>
      </c>
      <c r="F89" s="571"/>
      <c r="G89" s="385"/>
    </row>
    <row r="90" spans="1:7" ht="53.1" customHeight="1" x14ac:dyDescent="0.3">
      <c r="A90" s="384"/>
      <c r="B90" s="383" t="s">
        <v>239</v>
      </c>
      <c r="C90" s="382"/>
      <c r="D90" s="382"/>
      <c r="E90" s="572">
        <f>E89+F88</f>
        <v>0</v>
      </c>
      <c r="F90" s="572"/>
      <c r="G90" s="381"/>
    </row>
    <row r="91" spans="1:7" ht="53.1" customHeight="1" x14ac:dyDescent="0.3">
      <c r="E91" s="370"/>
      <c r="F91" s="370"/>
    </row>
    <row r="92" spans="1:7" ht="53.1" customHeight="1" x14ac:dyDescent="0.3">
      <c r="A92" s="375"/>
      <c r="B92" s="374" t="s">
        <v>238</v>
      </c>
      <c r="C92" s="373"/>
      <c r="D92" s="373"/>
      <c r="E92" s="372"/>
      <c r="F92" s="371"/>
    </row>
    <row r="93" spans="1:7" ht="5.4" customHeight="1" x14ac:dyDescent="0.3">
      <c r="B93" s="380"/>
      <c r="C93" s="379"/>
      <c r="D93" s="379"/>
      <c r="E93" s="378"/>
      <c r="F93" s="378"/>
    </row>
    <row r="94" spans="1:7" ht="32.1" customHeight="1" x14ac:dyDescent="0.3">
      <c r="B94" s="369" t="s">
        <v>199</v>
      </c>
      <c r="E94" s="370"/>
      <c r="F94" s="370"/>
    </row>
    <row r="95" spans="1:7" ht="32.1" customHeight="1" x14ac:dyDescent="0.3">
      <c r="B95" s="369" t="s">
        <v>201</v>
      </c>
      <c r="C95" s="602" t="s">
        <v>237</v>
      </c>
      <c r="D95" s="603"/>
      <c r="E95" s="603"/>
      <c r="F95" s="604"/>
    </row>
    <row r="96" spans="1:7" ht="5.4" customHeight="1" x14ac:dyDescent="0.3">
      <c r="C96" s="376"/>
      <c r="D96" s="376"/>
      <c r="E96" s="376"/>
      <c r="F96" s="376"/>
    </row>
    <row r="97" spans="1:6" ht="32.1" customHeight="1" x14ac:dyDescent="0.3">
      <c r="B97" s="369" t="s">
        <v>202</v>
      </c>
      <c r="C97" s="602" t="s">
        <v>237</v>
      </c>
      <c r="D97" s="603"/>
      <c r="E97" s="603"/>
      <c r="F97" s="604"/>
    </row>
    <row r="98" spans="1:6" ht="5.4" customHeight="1" x14ac:dyDescent="0.3">
      <c r="C98" s="377"/>
      <c r="D98" s="377"/>
      <c r="E98" s="377"/>
      <c r="F98" s="377"/>
    </row>
    <row r="99" spans="1:6" ht="32.1" customHeight="1" x14ac:dyDescent="0.3">
      <c r="B99" s="369" t="s">
        <v>203</v>
      </c>
      <c r="C99" s="602" t="s">
        <v>237</v>
      </c>
      <c r="D99" s="603"/>
      <c r="E99" s="603"/>
      <c r="F99" s="604"/>
    </row>
    <row r="100" spans="1:6" ht="5.4" customHeight="1" x14ac:dyDescent="0.3">
      <c r="C100" s="376"/>
      <c r="D100" s="376"/>
      <c r="E100" s="376"/>
      <c r="F100" s="376"/>
    </row>
    <row r="101" spans="1:6" ht="32.1" customHeight="1" x14ac:dyDescent="0.3">
      <c r="C101" s="602" t="s">
        <v>237</v>
      </c>
      <c r="D101" s="603"/>
      <c r="E101" s="603"/>
      <c r="F101" s="604"/>
    </row>
    <row r="102" spans="1:6" ht="5.4" customHeight="1" x14ac:dyDescent="0.3">
      <c r="E102" s="370"/>
      <c r="F102" s="370"/>
    </row>
    <row r="103" spans="1:6" ht="32.1" customHeight="1" x14ac:dyDescent="0.3">
      <c r="C103" s="602" t="s">
        <v>237</v>
      </c>
      <c r="D103" s="603"/>
      <c r="E103" s="603"/>
      <c r="F103" s="604"/>
    </row>
    <row r="104" spans="1:6" ht="53.1" customHeight="1" x14ac:dyDescent="0.3">
      <c r="E104" s="370"/>
      <c r="F104" s="370"/>
    </row>
    <row r="105" spans="1:6" ht="53.1" customHeight="1" x14ac:dyDescent="0.3">
      <c r="A105" s="375"/>
      <c r="B105" s="374" t="s">
        <v>204</v>
      </c>
      <c r="C105" s="373"/>
      <c r="D105" s="373"/>
      <c r="E105" s="372"/>
      <c r="F105" s="371"/>
    </row>
    <row r="106" spans="1:6" x14ac:dyDescent="0.3">
      <c r="E106" s="370"/>
      <c r="F106" s="370"/>
    </row>
    <row r="107" spans="1:6" ht="32.1" customHeight="1" x14ac:dyDescent="0.3">
      <c r="B107" s="369" t="s">
        <v>205</v>
      </c>
      <c r="C107" s="602" t="s">
        <v>237</v>
      </c>
      <c r="D107" s="603"/>
      <c r="E107" s="603"/>
      <c r="F107" s="604"/>
    </row>
    <row r="108" spans="1:6" ht="32.1" customHeight="1" x14ac:dyDescent="0.3">
      <c r="E108" s="370"/>
      <c r="F108" s="370"/>
    </row>
  </sheetData>
  <sheetProtection algorithmName="SHA-512" hashValue="xi0HSABQY7oiQy+CmajKgNgwmgOch72yTncR7VXA0PUHICkjNQP3iu5oAAsL9Z7rA4uCboUloprnVXKYWssFjA==" saltValue="Kep0tIgMqq27dyDMR9ZP3g==" spinCount="100000" sheet="1" selectLockedCells="1"/>
  <mergeCells count="46">
    <mergeCell ref="G1:L2"/>
    <mergeCell ref="B3:F3"/>
    <mergeCell ref="B6:F6"/>
    <mergeCell ref="B23:B24"/>
    <mergeCell ref="B31:E31"/>
    <mergeCell ref="B36:E36"/>
    <mergeCell ref="B37:E37"/>
    <mergeCell ref="G5:L7"/>
    <mergeCell ref="B39:E39"/>
    <mergeCell ref="B40:E40"/>
    <mergeCell ref="B38:E38"/>
    <mergeCell ref="B32:E32"/>
    <mergeCell ref="B33:E33"/>
    <mergeCell ref="B34:E34"/>
    <mergeCell ref="B35:E35"/>
    <mergeCell ref="F50:F51"/>
    <mergeCell ref="A69:F69"/>
    <mergeCell ref="A72:A73"/>
    <mergeCell ref="C72:C73"/>
    <mergeCell ref="D72:D73"/>
    <mergeCell ref="E72:E73"/>
    <mergeCell ref="F72:F73"/>
    <mergeCell ref="A50:A51"/>
    <mergeCell ref="B50:B51"/>
    <mergeCell ref="C50:C51"/>
    <mergeCell ref="D50:D51"/>
    <mergeCell ref="E50:E51"/>
    <mergeCell ref="A74:A75"/>
    <mergeCell ref="C74:C75"/>
    <mergeCell ref="D74:D75"/>
    <mergeCell ref="E74:E75"/>
    <mergeCell ref="F74:F75"/>
    <mergeCell ref="A76:A77"/>
    <mergeCell ref="C76:C77"/>
    <mergeCell ref="D76:D77"/>
    <mergeCell ref="E76:E77"/>
    <mergeCell ref="F76:F77"/>
    <mergeCell ref="C101:F101"/>
    <mergeCell ref="C103:F103"/>
    <mergeCell ref="C107:F107"/>
    <mergeCell ref="C89:D89"/>
    <mergeCell ref="E89:F89"/>
    <mergeCell ref="E90:F90"/>
    <mergeCell ref="C95:F95"/>
    <mergeCell ref="C97:F97"/>
    <mergeCell ref="C99:F99"/>
  </mergeCells>
  <pageMargins left="0.70866141732283472" right="0.70866141732283472" top="0.78740157480314965" bottom="0.78740157480314965" header="0.51181102362204722" footer="0.51181102362204722"/>
  <pageSetup paperSize="9" scale="65" firstPageNumber="0" fitToHeight="0" orientation="portrait" horizontalDpi="300" verticalDpi="300" r:id="rId1"/>
  <headerFooter>
    <oddHeader>&amp;LLeistungsheft (Angebotsblatt) zum Vertrag Baufachliche Planung &amp;R(Anlage 3c)</oddHeader>
    <oddFooter>&amp;LBaureferat München | Stand 09.03.2026&amp;RSeite &amp;P von &amp;N</oddFooter>
  </headerFooter>
  <rowBreaks count="3" manualBreakCount="3">
    <brk id="28" max="16383" man="1"/>
    <brk id="42" max="16383" man="1"/>
    <brk id="79" max="16383" man="1"/>
  </rowBreaks>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26</vt:i4>
      </vt:variant>
    </vt:vector>
  </HeadingPairs>
  <TitlesOfParts>
    <vt:vector size="29" baseType="lpstr">
      <vt:lpstr>6-Angebotsblatt-ThermBauphysik</vt:lpstr>
      <vt:lpstr>3b-Angebotsblatt-Bauakustik-B</vt:lpstr>
      <vt:lpstr>3c-Angebotsblatt-Raumakustik-C</vt:lpstr>
      <vt:lpstr>'6-Angebotsblatt-ThermBauphysik'!_Toc89927475</vt:lpstr>
      <vt:lpstr>'6-Angebotsblatt-ThermBauphysik'!_Toc89927476</vt:lpstr>
      <vt:lpstr>'6-Angebotsblatt-ThermBauphysik'!_Toc89927477</vt:lpstr>
      <vt:lpstr>'6-Angebotsblatt-ThermBauphysik'!_Toc89927478</vt:lpstr>
      <vt:lpstr>'6-Angebotsblatt-ThermBauphysik'!_Toc89927479</vt:lpstr>
      <vt:lpstr>'6-Angebotsblatt-ThermBauphysik'!_Toc89927480</vt:lpstr>
      <vt:lpstr>'3b-Angebotsblatt-Bauakustik-B'!Druckbereich</vt:lpstr>
      <vt:lpstr>'3c-Angebotsblatt-Raumakustik-C'!Druckbereich</vt:lpstr>
      <vt:lpstr>'6-Angebotsblatt-ThermBauphysik'!Druckbereich</vt:lpstr>
      <vt:lpstr>'6-Angebotsblatt-ThermBauphysik'!Print_Area_0</vt:lpstr>
      <vt:lpstr>'6-Angebotsblatt-ThermBauphysik'!Print_Area_0_0</vt:lpstr>
      <vt:lpstr>'6-Angebotsblatt-ThermBauphysik'!Print_Area_0_0_0</vt:lpstr>
      <vt:lpstr>'6-Angebotsblatt-ThermBauphysik'!Print_Area_0_0_0_0</vt:lpstr>
      <vt:lpstr>'6-Angebotsblatt-ThermBauphysik'!Print_Area_0_0_0_0_0</vt:lpstr>
      <vt:lpstr>'6-Angebotsblatt-ThermBauphysik'!Print_Area_0_0_0_0_0_0</vt:lpstr>
      <vt:lpstr>'6-Angebotsblatt-ThermBauphysik'!Print_Area_0_0_0_0_0_0_0</vt:lpstr>
      <vt:lpstr>'6-Angebotsblatt-ThermBauphysik'!Print_Area_0_0_0_0_0_0_0_0</vt:lpstr>
      <vt:lpstr>'6-Angebotsblatt-ThermBauphysik'!Print_Area_0_0_0_0_0_0_0_0_0</vt:lpstr>
      <vt:lpstr>'6-Angebotsblatt-ThermBauphysik'!Print_Area_0_0_0_0_0_0_0_0_0_0</vt:lpstr>
      <vt:lpstr>'6-Angebotsblatt-ThermBauphysik'!Print_Area_0_0_0_0_0_0_0_0_0_0_0</vt:lpstr>
      <vt:lpstr>'6-Angebotsblatt-ThermBauphysik'!Print_Area_0_0_0_0_0_0_0_0_0_0_0_0</vt:lpstr>
      <vt:lpstr>'6-Angebotsblatt-ThermBauphysik'!Print_Area_0_0_0_0_0_0_0_0_0_0_0_0_0</vt:lpstr>
      <vt:lpstr>'6-Angebotsblatt-ThermBauphysik'!Print_Area_0_0_0_0_0_0_0_0_0_0_0_0_0_0</vt:lpstr>
      <vt:lpstr>'6-Angebotsblatt-ThermBauphysik'!Print_Area_0_0_0_0_0_0_0_0_0_0_0_0_0_0_0</vt:lpstr>
      <vt:lpstr>'6-Angebotsblatt-ThermBauphysik'!Print_Area_0_0_0_0_0_0_0_0_0_0_0_0_0_0_0_0</vt:lpstr>
      <vt:lpstr>'6-Angebotsblatt-ThermBauphysik'!Print_Area_0_0_0_0_0_0_0_0_0_0_0_0_0_0_0_0_0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Dr. Jana Timmermans</dc:creator>
  <dc:description/>
  <cp:lastModifiedBy>Aniko Reimann</cp:lastModifiedBy>
  <cp:revision>4</cp:revision>
  <cp:lastPrinted>2026-03-10T09:35:00Z</cp:lastPrinted>
  <dcterms:created xsi:type="dcterms:W3CDTF">2016-04-28T13:33:43Z</dcterms:created>
  <dcterms:modified xsi:type="dcterms:W3CDTF">2026-03-12T10:18:20Z</dcterms:modified>
  <dc:language>de-DE</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