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5000\SB5000\Bereiche\50000 CFM\KRM\2_Vergabeunterlagen\"/>
    </mc:Choice>
  </mc:AlternateContent>
  <xr:revisionPtr revIDLastSave="0" documentId="13_ncr:1_{F47FE886-6814-450D-87FA-1133F054C257}" xr6:coauthVersionLast="47" xr6:coauthVersionMax="47" xr10:uidLastSave="{00000000-0000-0000-0000-000000000000}"/>
  <bookViews>
    <workbookView xWindow="-120" yWindow="-120" windowWidth="29040" windowHeight="15840" activeTab="3" xr2:uid="{CFCB86F9-8035-4E2F-B91A-1F6773E7BAD3}"/>
  </bookViews>
  <sheets>
    <sheet name="ReportTelefonie-mtl+p.a." sheetId="2" r:id="rId1"/>
    <sheet name="ReportMeldungsanlage" sheetId="3" r:id="rId2"/>
    <sheet name="ReportAbarbeitung" sheetId="1" r:id="rId3"/>
    <sheet name="ReportEinzelaufträ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K45" i="1"/>
  <c r="J45" i="1"/>
  <c r="K33" i="1"/>
  <c r="K28" i="1"/>
  <c r="K27" i="1"/>
  <c r="K5" i="1"/>
  <c r="G33" i="1"/>
  <c r="G45" i="1" s="1"/>
  <c r="H33" i="1"/>
  <c r="H45" i="1" s="1"/>
  <c r="I33" i="1"/>
  <c r="I45" i="1" s="1"/>
  <c r="O27" i="1"/>
  <c r="U28" i="1"/>
  <c r="U5" i="1"/>
  <c r="R28" i="1"/>
  <c r="R27" i="1"/>
  <c r="R5" i="1"/>
  <c r="O28" i="1"/>
  <c r="O5" i="1"/>
  <c r="V28" i="1"/>
  <c r="P28" i="1"/>
  <c r="N28" i="1"/>
  <c r="M28" i="1"/>
  <c r="J28" i="1"/>
  <c r="J33" i="1" s="1"/>
  <c r="G28" i="1"/>
  <c r="F28" i="1"/>
  <c r="F33" i="1" s="1"/>
  <c r="E28" i="1"/>
  <c r="D28" i="1"/>
  <c r="D33" i="1" s="1"/>
  <c r="D45" i="1" s="1"/>
  <c r="G27" i="3"/>
  <c r="AA27" i="3"/>
  <c r="X27" i="3"/>
  <c r="Q27" i="3"/>
  <c r="R27" i="3"/>
  <c r="S27" i="3"/>
  <c r="T27" i="3"/>
  <c r="H27" i="3"/>
  <c r="H32" i="3" s="1"/>
  <c r="I27" i="3"/>
  <c r="I32" i="3" s="1"/>
  <c r="AD27" i="3"/>
  <c r="AC27" i="3"/>
  <c r="AB27" i="3"/>
  <c r="Z27" i="3"/>
  <c r="Y27" i="3"/>
  <c r="W27" i="3"/>
  <c r="U27" i="3"/>
  <c r="P27" i="3"/>
  <c r="O27" i="3"/>
  <c r="N27" i="3"/>
  <c r="K27" i="3"/>
  <c r="K32" i="3" s="1"/>
  <c r="L27" i="3"/>
  <c r="L32" i="3" s="1"/>
  <c r="J27" i="3"/>
  <c r="F27" i="3"/>
  <c r="F32" i="3" s="1"/>
  <c r="E27" i="3"/>
  <c r="E32" i="3" s="1"/>
  <c r="D27" i="3"/>
  <c r="D32" i="3" s="1"/>
  <c r="D44" i="3" s="1"/>
  <c r="H32" i="2"/>
  <c r="G32" i="2"/>
  <c r="J5" i="2"/>
  <c r="K5" i="2"/>
  <c r="L5" i="2"/>
  <c r="J6" i="2"/>
  <c r="K6" i="2"/>
  <c r="L6" i="2"/>
  <c r="J7" i="2"/>
  <c r="K7" i="2"/>
  <c r="L7" i="2"/>
  <c r="J8" i="2"/>
  <c r="K8" i="2"/>
  <c r="L8" i="2"/>
  <c r="J9" i="2"/>
  <c r="K9" i="2"/>
  <c r="L9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L4" i="2"/>
  <c r="K4" i="2"/>
  <c r="J4" i="2"/>
  <c r="I27" i="2"/>
  <c r="I32" i="2" s="1"/>
  <c r="I44" i="2" s="1"/>
  <c r="E27" i="2"/>
  <c r="E32" i="2" s="1"/>
  <c r="E44" i="2" s="1"/>
  <c r="F27" i="2"/>
  <c r="F32" i="2" s="1"/>
  <c r="F44" i="2" s="1"/>
  <c r="D27" i="2"/>
  <c r="D32" i="2" s="1"/>
  <c r="D44" i="2" s="1"/>
  <c r="E33" i="1" l="1"/>
  <c r="E45" i="1" s="1"/>
  <c r="J32" i="3"/>
  <c r="J44" i="3" s="1"/>
  <c r="F44" i="3"/>
  <c r="L44" i="3" s="1"/>
  <c r="E44" i="3"/>
  <c r="K44" i="3" s="1"/>
  <c r="J27" i="2"/>
  <c r="K27" i="2"/>
  <c r="L27" i="2"/>
  <c r="K32" i="2" l="1"/>
  <c r="L32" i="2"/>
  <c r="J32" i="2"/>
  <c r="J44" i="2" l="1"/>
  <c r="K44" i="2" l="1"/>
  <c r="L44" i="2" l="1"/>
</calcChain>
</file>

<file path=xl/sharedStrings.xml><?xml version="1.0" encoding="utf-8"?>
<sst xmlns="http://schemas.openxmlformats.org/spreadsheetml/2006/main" count="218" uniqueCount="94">
  <si>
    <t>%</t>
  </si>
  <si>
    <t>Anzahl Anrufe eingegangen</t>
  </si>
  <si>
    <t>Anzahl angenommen</t>
  </si>
  <si>
    <t>Datum</t>
  </si>
  <si>
    <t>dd.mm.yyyy</t>
  </si>
  <si>
    <t>Dienstag</t>
  </si>
  <si>
    <t>Reporting Telefonie - monatliche Auswertung der Anrufzahlen, kumuliert auf den Kalendertag und Summierung auf den Berichtsmonat</t>
  </si>
  <si>
    <t>Mittwoch</t>
  </si>
  <si>
    <t>Ø Wartedauer
in Min:Sek</t>
  </si>
  <si>
    <t>Ø Anrufdauer
in Min:Sek</t>
  </si>
  <si>
    <t>#/d</t>
  </si>
  <si>
    <t>d</t>
  </si>
  <si>
    <t>min:sek</t>
  </si>
  <si>
    <t>EL-Quote</t>
  </si>
  <si>
    <t>Auswertungen aus AG-System werden parallel zum Abgleich gefahren</t>
  </si>
  <si>
    <t>Reporting Abarbeitung - monatliche Auswertung der Abarbeitungs, kumuliert auf den Berichtsmonat</t>
  </si>
  <si>
    <t>…</t>
  </si>
  <si>
    <t>1 bis 12</t>
  </si>
  <si>
    <t>Reporting Telefonie - Vertragsjahr / Auswertung der Anrufzahlen, kumuliert auf den Kalendertag und Summierung auf den Berichtsmonat</t>
  </si>
  <si>
    <t>Monat im Vertragsjahr</t>
  </si>
  <si>
    <r>
      <t xml:space="preserve">Annahmequote
</t>
    </r>
    <r>
      <rPr>
        <sz val="8"/>
        <color theme="0"/>
        <rFont val="arial"/>
        <family val="2"/>
      </rPr>
      <t>(% angenommen von eingegangen)</t>
    </r>
  </si>
  <si>
    <r>
      <t xml:space="preserve">SL1 - 80/20 
</t>
    </r>
    <r>
      <rPr>
        <sz val="8"/>
        <color theme="0"/>
        <rFont val="arial"/>
        <family val="2"/>
      </rPr>
      <t>(% Anzahl Anrufe angenommen unter 20Sek von eingangen)</t>
    </r>
  </si>
  <si>
    <r>
      <t xml:space="preserve">SL2 - 80/5 
</t>
    </r>
    <r>
      <rPr>
        <sz val="8"/>
        <color theme="0"/>
        <rFont val="arial"/>
        <family val="2"/>
      </rPr>
      <t>(% Anzahl Anrufdauer unter 5 Minuten von eingangen)</t>
    </r>
  </si>
  <si>
    <r>
      <t xml:space="preserve">Anzahl Anrufe unter 5 Min Gesamtdauer </t>
    </r>
    <r>
      <rPr>
        <sz val="8"/>
        <color theme="0"/>
        <rFont val="arial"/>
        <family val="2"/>
      </rPr>
      <t>(SL2 - 80/5)</t>
    </r>
  </si>
  <si>
    <r>
      <t xml:space="preserve">Anzahl angenommen binnen 20Sek </t>
    </r>
    <r>
      <rPr>
        <sz val="8"/>
        <color theme="0"/>
        <rFont val="arial"/>
        <family val="2"/>
      </rPr>
      <t>(SL1 - 80/20)</t>
    </r>
  </si>
  <si>
    <t>mm.yyyy</t>
  </si>
  <si>
    <t>Wochen-
tag</t>
  </si>
  <si>
    <t>Reporting Meldungsanlage - monatliche Auswertung der Abarbeitungs, kumuliert auf den Berichtsmonat</t>
  </si>
  <si>
    <t>Anzahl Meldungs-eingang</t>
  </si>
  <si>
    <t>#P/d</t>
  </si>
  <si>
    <t>#APA/d</t>
  </si>
  <si>
    <t>davon Pauschal-aufträge</t>
  </si>
  <si>
    <t>Außer-pauschale Aufträge</t>
  </si>
  <si>
    <t>Havarie/
Notdienst</t>
  </si>
  <si>
    <t>Versicherte Schäden</t>
  </si>
  <si>
    <t>Mieter-/
Dritt-
Regress</t>
  </si>
  <si>
    <t>mit Hemmnis-grund</t>
  </si>
  <si>
    <t xml:space="preserve">mit
Abbruch-grund </t>
  </si>
  <si>
    <t>Witterung</t>
  </si>
  <si>
    <t>Baufreiheit</t>
  </si>
  <si>
    <t>Mieter-wunsch-termin</t>
  </si>
  <si>
    <t>Trocknungs-zeiten</t>
  </si>
  <si>
    <t>Material-bestellung</t>
  </si>
  <si>
    <t>Pande-mische Tatbestände</t>
  </si>
  <si>
    <t>Wertgrenze über-
schritten</t>
  </si>
  <si>
    <t>Aug-22 - Jul-23</t>
  </si>
  <si>
    <t>Mieter-wunsch</t>
  </si>
  <si>
    <t>wiederholte
Mieter-abwesenheit</t>
  </si>
  <si>
    <t>Schadstoffs-zenarien</t>
  </si>
  <si>
    <t>Zutritts-verweigerung durch Mieter</t>
  </si>
  <si>
    <t>Mieter lehnt Ausführung durch AN ab (Mieter-regress)</t>
  </si>
  <si>
    <t>Mieter-abwesen-
heit</t>
  </si>
  <si>
    <t>Pauschalaufträge mit Hemmnisgrund</t>
  </si>
  <si>
    <t>Aufträge mit Abbruchgrund</t>
  </si>
  <si>
    <t>Negativ-
gewerk/ 
-maßnahme</t>
  </si>
  <si>
    <t>Gewähr-leistungs-bagatellen</t>
  </si>
  <si>
    <t>Pauschal-aufträge</t>
  </si>
  <si>
    <t>#EL/#P</t>
  </si>
  <si>
    <t>Eigen-leistung</t>
  </si>
  <si>
    <t>Reporting Abarbeitung - Vertragsjahr</t>
  </si>
  <si>
    <t>Abarbeitung 
&lt;= 5AT</t>
  </si>
  <si>
    <t>Abarbeitung 
&gt;5 / &lt;= 10AT</t>
  </si>
  <si>
    <t>Abarbeitung 
&gt;10 / &lt;= 12AT</t>
  </si>
  <si>
    <t>Abarbeitung 
&gt;12 / &lt;= 20AT</t>
  </si>
  <si>
    <t>Abarbeitung 
&gt;20AT</t>
  </si>
  <si>
    <t>Eigenleistung in den Kerngewerken</t>
  </si>
  <si>
    <t>P-Auftrag
HLS</t>
  </si>
  <si>
    <t>davon in Eigen-
leistung</t>
  </si>
  <si>
    <t>EL-Quote
HLS</t>
  </si>
  <si>
    <t>P-Auftrag
Elektro</t>
  </si>
  <si>
    <t>EL-Quote
Elektro</t>
  </si>
  <si>
    <t>P-Auftrag
…</t>
  </si>
  <si>
    <t>EL-Quote
…</t>
  </si>
  <si>
    <t>01.08.2026-31.08.2026</t>
  </si>
  <si>
    <t>01.08.2026-31.12.2023</t>
  </si>
  <si>
    <t>Meldungs-
nummer beim KRM-AN</t>
  </si>
  <si>
    <t>angelegt am</t>
  </si>
  <si>
    <t>TP</t>
  </si>
  <si>
    <t>Adresse (Str/HNr)</t>
  </si>
  <si>
    <t>Meldungsart</t>
  </si>
  <si>
    <t>Gewerk</t>
  </si>
  <si>
    <t>Schadensbild</t>
  </si>
  <si>
    <t>höchster erreichter Status</t>
  </si>
  <si>
    <t>Plantermin</t>
  </si>
  <si>
    <t>Fertigstellung</t>
  </si>
  <si>
    <t>Notfall</t>
  </si>
  <si>
    <t>Hemmnisgrund</t>
  </si>
  <si>
    <t>###</t>
  </si>
  <si>
    <t>ddmmyyyy</t>
  </si>
  <si>
    <t>Pauschalfall
Außerpauschal &gt;Wert
Außerpauschal Negativliste
Versicherung
Drittbelastung
…</t>
  </si>
  <si>
    <t>txt</t>
  </si>
  <si>
    <t>angelegt
terminiert
in Arbeit
fertig gemeldet
zurückgegeben als AP
…</t>
  </si>
  <si>
    <t>ja/nein</t>
  </si>
  <si>
    <t>CAFM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</si>
</sst>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rgb="FF0070C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1DEFF"/>
        <bgColor indexed="64"/>
      </patternFill>
    </fill>
  </fills>
  <borders count="25">
    <border>
      <left/>
      <right/>
      <top/>
      <bottom/>
      <diagonal/>
    </border>
    <border>
      <left style="thin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6" tint="-0.24994659260841701"/>
      </left>
      <right style="dotted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theme="6" tint="-0.24994659260841701"/>
      </left>
      <right style="dotted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rgb="FF00B0F0"/>
      </left>
      <right style="dotted">
        <color rgb="FF00B0F0"/>
      </right>
      <top style="thin">
        <color rgb="FF00B0F0"/>
      </top>
      <bottom/>
      <diagonal/>
    </border>
    <border>
      <left style="dotted">
        <color rgb="FF00B0F0"/>
      </left>
      <right style="dotted">
        <color rgb="FF00B0F0"/>
      </right>
      <top/>
      <bottom style="thin">
        <color rgb="FF00B0F0"/>
      </bottom>
      <diagonal/>
    </border>
    <border>
      <left style="dotted">
        <color rgb="FF00B0F0"/>
      </left>
      <right style="thin">
        <color rgb="FF00B0F0"/>
      </right>
      <top style="thin">
        <color rgb="FF00B0F0"/>
      </top>
      <bottom/>
      <diagonal/>
    </border>
    <border>
      <left style="dotted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theme="5" tint="-0.499984740745262"/>
      </left>
      <right style="dotted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dotted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theme="6" tint="-0.24994659260841701"/>
      </left>
      <right style="double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tted">
        <color theme="6" tint="-0.24994659260841701"/>
      </left>
      <right style="double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double">
        <color theme="0"/>
      </left>
      <right style="dotted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double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right" indent="1"/>
    </xf>
    <xf numFmtId="0" fontId="7" fillId="2" borderId="3" xfId="0" applyFont="1" applyFill="1" applyBorder="1" applyAlignment="1">
      <alignment horizontal="right" indent="1"/>
    </xf>
    <xf numFmtId="14" fontId="0" fillId="0" borderId="1" xfId="0" applyNumberFormat="1" applyBorder="1"/>
    <xf numFmtId="0" fontId="0" fillId="0" borderId="1" xfId="0" applyBorder="1"/>
    <xf numFmtId="0" fontId="2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 indent="1"/>
    </xf>
    <xf numFmtId="20" fontId="0" fillId="0" borderId="2" xfId="0" applyNumberFormat="1" applyBorder="1" applyAlignment="1">
      <alignment horizontal="right" indent="1"/>
    </xf>
    <xf numFmtId="0" fontId="2" fillId="2" borderId="2" xfId="0" applyFont="1" applyFill="1" applyBorder="1" applyAlignment="1">
      <alignment horizontal="right" indent="1"/>
    </xf>
    <xf numFmtId="20" fontId="2" fillId="2" borderId="2" xfId="0" applyNumberFormat="1" applyFont="1" applyFill="1" applyBorder="1" applyAlignment="1">
      <alignment horizontal="right" indent="1"/>
    </xf>
    <xf numFmtId="0" fontId="7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right" indent="1"/>
    </xf>
    <xf numFmtId="164" fontId="2" fillId="2" borderId="3" xfId="1" applyNumberFormat="1" applyFont="1" applyFill="1" applyBorder="1" applyAlignment="1">
      <alignment horizontal="right" indent="1"/>
    </xf>
    <xf numFmtId="164" fontId="0" fillId="0" borderId="2" xfId="1" applyNumberFormat="1" applyFont="1" applyBorder="1" applyAlignment="1">
      <alignment horizontal="right" indent="1"/>
    </xf>
    <xf numFmtId="164" fontId="0" fillId="0" borderId="3" xfId="1" applyNumberFormat="1" applyFont="1" applyBorder="1" applyAlignment="1">
      <alignment horizontal="right" indent="1"/>
    </xf>
    <xf numFmtId="0" fontId="8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right" indent="1"/>
    </xf>
    <xf numFmtId="0" fontId="7" fillId="3" borderId="6" xfId="0" applyFont="1" applyFill="1" applyBorder="1" applyAlignment="1">
      <alignment horizontal="right" indent="1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 indent="1"/>
    </xf>
    <xf numFmtId="20" fontId="0" fillId="0" borderId="5" xfId="0" applyNumberFormat="1" applyBorder="1" applyAlignment="1">
      <alignment horizontal="right" indent="1"/>
    </xf>
    <xf numFmtId="164" fontId="0" fillId="0" borderId="5" xfId="1" applyNumberFormat="1" applyFont="1" applyBorder="1" applyAlignment="1">
      <alignment horizontal="right" indent="1"/>
    </xf>
    <xf numFmtId="164" fontId="0" fillId="0" borderId="6" xfId="1" applyNumberFormat="1" applyFont="1" applyBorder="1" applyAlignment="1">
      <alignment horizontal="right" indent="1"/>
    </xf>
    <xf numFmtId="0" fontId="2" fillId="3" borderId="4" xfId="0" applyFont="1" applyFill="1" applyBorder="1"/>
    <xf numFmtId="16" fontId="2" fillId="3" borderId="5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right" indent="1"/>
    </xf>
    <xf numFmtId="20" fontId="2" fillId="3" borderId="5" xfId="0" applyNumberFormat="1" applyFont="1" applyFill="1" applyBorder="1" applyAlignment="1">
      <alignment horizontal="right" indent="1"/>
    </xf>
    <xf numFmtId="164" fontId="2" fillId="3" borderId="5" xfId="1" applyNumberFormat="1" applyFont="1" applyFill="1" applyBorder="1" applyAlignment="1">
      <alignment horizontal="right" indent="1"/>
    </xf>
    <xf numFmtId="164" fontId="2" fillId="3" borderId="6" xfId="1" applyNumberFormat="1" applyFont="1" applyFill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17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right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indent="1"/>
    </xf>
    <xf numFmtId="0" fontId="7" fillId="4" borderId="10" xfId="0" applyFont="1" applyFill="1" applyBorder="1" applyAlignment="1">
      <alignment horizontal="right" indent="1"/>
    </xf>
    <xf numFmtId="0" fontId="7" fillId="4" borderId="11" xfId="0" applyFont="1" applyFill="1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10" xfId="0" applyBorder="1" applyAlignment="1">
      <alignment horizontal="right" indent="1"/>
    </xf>
    <xf numFmtId="0" fontId="0" fillId="0" borderId="11" xfId="0" applyBorder="1" applyAlignment="1">
      <alignment horizontal="right" indent="1"/>
    </xf>
    <xf numFmtId="0" fontId="2" fillId="4" borderId="9" xfId="0" applyFont="1" applyFill="1" applyBorder="1" applyAlignment="1">
      <alignment horizontal="right" indent="1"/>
    </xf>
    <xf numFmtId="0" fontId="2" fillId="4" borderId="10" xfId="0" applyFont="1" applyFill="1" applyBorder="1" applyAlignment="1">
      <alignment horizontal="right" indent="1"/>
    </xf>
    <xf numFmtId="0" fontId="2" fillId="4" borderId="11" xfId="0" applyFont="1" applyFill="1" applyBorder="1" applyAlignment="1">
      <alignment horizontal="right" indent="1"/>
    </xf>
    <xf numFmtId="0" fontId="0" fillId="0" borderId="16" xfId="0" applyBorder="1" applyAlignment="1">
      <alignment horizontal="right" indent="1"/>
    </xf>
    <xf numFmtId="0" fontId="0" fillId="0" borderId="17" xfId="0" applyBorder="1" applyAlignment="1">
      <alignment horizontal="right" indent="1"/>
    </xf>
    <xf numFmtId="0" fontId="0" fillId="0" borderId="18" xfId="0" applyBorder="1" applyAlignment="1">
      <alignment horizontal="right" indent="1"/>
    </xf>
    <xf numFmtId="20" fontId="0" fillId="0" borderId="17" xfId="0" applyNumberFormat="1" applyBorder="1" applyAlignment="1">
      <alignment horizontal="right" indent="1"/>
    </xf>
    <xf numFmtId="0" fontId="2" fillId="5" borderId="18" xfId="0" applyFont="1" applyFill="1" applyBorder="1" applyAlignment="1">
      <alignment horizontal="right" indent="1"/>
    </xf>
    <xf numFmtId="0" fontId="0" fillId="0" borderId="19" xfId="0" applyBorder="1" applyAlignment="1">
      <alignment horizontal="right" indent="1"/>
    </xf>
    <xf numFmtId="0" fontId="0" fillId="0" borderId="20" xfId="0" applyBorder="1" applyAlignment="1">
      <alignment horizontal="right" indent="1"/>
    </xf>
    <xf numFmtId="9" fontId="0" fillId="0" borderId="21" xfId="1" applyFont="1" applyBorder="1" applyAlignment="1">
      <alignment horizontal="right" inden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right" indent="1"/>
    </xf>
    <xf numFmtId="0" fontId="7" fillId="4" borderId="23" xfId="0" applyFont="1" applyFill="1" applyBorder="1" applyAlignment="1">
      <alignment horizontal="right" indent="1"/>
    </xf>
    <xf numFmtId="0" fontId="4" fillId="4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right" indent="1"/>
    </xf>
    <xf numFmtId="0" fontId="2" fillId="4" borderId="23" xfId="0" applyFont="1" applyFill="1" applyBorder="1" applyAlignment="1">
      <alignment horizontal="right" indent="1"/>
    </xf>
    <xf numFmtId="0" fontId="2" fillId="4" borderId="24" xfId="0" applyFont="1" applyFill="1" applyBorder="1" applyAlignment="1">
      <alignment horizontal="right" indent="1"/>
    </xf>
    <xf numFmtId="9" fontId="2" fillId="4" borderId="22" xfId="1" applyFont="1" applyFill="1" applyBorder="1" applyAlignment="1">
      <alignment horizontal="right" indent="1"/>
    </xf>
    <xf numFmtId="9" fontId="0" fillId="0" borderId="11" xfId="1" applyFont="1" applyBorder="1" applyAlignment="1">
      <alignment horizontal="right" indent="1"/>
    </xf>
    <xf numFmtId="9" fontId="2" fillId="4" borderId="11" xfId="1" applyFont="1" applyFill="1" applyBorder="1" applyAlignment="1">
      <alignment horizontal="right" indent="1"/>
    </xf>
    <xf numFmtId="9" fontId="0" fillId="0" borderId="6" xfId="0" applyNumberFormat="1" applyBorder="1" applyAlignment="1">
      <alignment horizontal="right" indent="1"/>
    </xf>
    <xf numFmtId="9" fontId="2" fillId="3" borderId="6" xfId="0" applyNumberFormat="1" applyFont="1" applyFill="1" applyBorder="1" applyAlignment="1">
      <alignment horizontal="right" indent="1"/>
    </xf>
    <xf numFmtId="0" fontId="4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right" inden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right" indent="1"/>
    </xf>
    <xf numFmtId="0" fontId="7" fillId="6" borderId="10" xfId="0" applyFont="1" applyFill="1" applyBorder="1" applyAlignment="1">
      <alignment horizontal="right" indent="1"/>
    </xf>
    <xf numFmtId="0" fontId="7" fillId="6" borderId="11" xfId="0" applyFont="1" applyFill="1" applyBorder="1" applyAlignment="1">
      <alignment horizontal="right" indent="1"/>
    </xf>
    <xf numFmtId="0" fontId="4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right" inden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right" indent="1"/>
    </xf>
    <xf numFmtId="0" fontId="7" fillId="7" borderId="17" xfId="0" applyFont="1" applyFill="1" applyBorder="1" applyAlignment="1">
      <alignment horizontal="right" indent="1"/>
    </xf>
    <xf numFmtId="0" fontId="7" fillId="7" borderId="18" xfId="0" applyFont="1" applyFill="1" applyBorder="1" applyAlignment="1">
      <alignment horizontal="right" indent="1"/>
    </xf>
    <xf numFmtId="0" fontId="2" fillId="7" borderId="3" xfId="0" applyFont="1" applyFill="1" applyBorder="1" applyAlignment="1">
      <alignment horizontal="right" indent="1"/>
    </xf>
    <xf numFmtId="0" fontId="2" fillId="7" borderId="16" xfId="0" applyFont="1" applyFill="1" applyBorder="1" applyAlignment="1">
      <alignment horizontal="right" indent="1"/>
    </xf>
    <xf numFmtId="0" fontId="2" fillId="7" borderId="17" xfId="0" applyFont="1" applyFill="1" applyBorder="1" applyAlignment="1">
      <alignment horizontal="right" indent="1"/>
    </xf>
    <xf numFmtId="0" fontId="1" fillId="0" borderId="0" xfId="2" applyFont="1"/>
    <xf numFmtId="0" fontId="1" fillId="0" borderId="0" xfId="2" applyFont="1" applyAlignment="1">
      <alignment vertical="center" wrapText="1"/>
    </xf>
    <xf numFmtId="0" fontId="6" fillId="0" borderId="0" xfId="2" applyFont="1" applyAlignment="1">
      <alignment vertical="top"/>
    </xf>
    <xf numFmtId="0" fontId="4" fillId="2" borderId="1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4" fillId="2" borderId="3" xfId="2" applyFont="1" applyFill="1" applyBorder="1" applyAlignment="1">
      <alignment vertical="center" wrapText="1"/>
    </xf>
    <xf numFmtId="0" fontId="6" fillId="8" borderId="1" xfId="2" applyFont="1" applyFill="1" applyBorder="1" applyAlignment="1">
      <alignment vertical="top"/>
    </xf>
    <xf numFmtId="0" fontId="6" fillId="8" borderId="2" xfId="2" applyFont="1" applyFill="1" applyBorder="1" applyAlignment="1">
      <alignment vertical="top"/>
    </xf>
    <xf numFmtId="0" fontId="6" fillId="8" borderId="2" xfId="2" applyFont="1" applyFill="1" applyBorder="1" applyAlignment="1">
      <alignment vertical="top" wrapText="1"/>
    </xf>
    <xf numFmtId="0" fontId="6" fillId="8" borderId="3" xfId="2" applyFont="1" applyFill="1" applyBorder="1" applyAlignment="1">
      <alignment vertical="top"/>
    </xf>
    <xf numFmtId="0" fontId="1" fillId="0" borderId="1" xfId="2" applyFont="1" applyBorder="1"/>
    <xf numFmtId="0" fontId="1" fillId="0" borderId="2" xfId="2" applyFont="1" applyBorder="1"/>
    <xf numFmtId="0" fontId="1" fillId="0" borderId="3" xfId="2" applyFont="1" applyBorder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3">
    <cellStyle name="Prozent" xfId="1" builtinId="5"/>
    <cellStyle name="Standard" xfId="0" builtinId="0"/>
    <cellStyle name="Standard 2" xfId="2" xr:uid="{98E8F60D-7E57-497E-B40E-34B56A6DD5DF}"/>
  </cellStyles>
  <dxfs count="0"/>
  <tableStyles count="0" defaultTableStyle="TableStyleMedium2" defaultPivotStyle="PivotStyleLight16"/>
  <colors>
    <mruColors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78EF-9173-4772-8101-91C9A8A7DBBF}">
  <sheetPr>
    <pageSetUpPr fitToPage="1"/>
  </sheetPr>
  <dimension ref="A1:L44"/>
  <sheetViews>
    <sheetView showGridLines="0" workbookViewId="0">
      <selection activeCell="H10" sqref="H10"/>
    </sheetView>
  </sheetViews>
  <sheetFormatPr baseColWidth="10" defaultRowHeight="12.75" x14ac:dyDescent="0.2"/>
  <cols>
    <col min="1" max="1" width="2.7109375" customWidth="1"/>
    <col min="2" max="2" width="21" customWidth="1"/>
    <col min="3" max="3" width="9.42578125" bestFit="1" customWidth="1"/>
    <col min="4" max="12" width="13.7109375" customWidth="1"/>
  </cols>
  <sheetData>
    <row r="1" spans="1:12" ht="21" customHeight="1" x14ac:dyDescent="0.2">
      <c r="A1" s="3" t="s">
        <v>6</v>
      </c>
    </row>
    <row r="2" spans="1:12" s="1" customFormat="1" ht="57.75" x14ac:dyDescent="0.2">
      <c r="B2" s="5" t="s">
        <v>3</v>
      </c>
      <c r="C2" s="6" t="s">
        <v>26</v>
      </c>
      <c r="D2" s="6" t="s">
        <v>1</v>
      </c>
      <c r="E2" s="6" t="s">
        <v>2</v>
      </c>
      <c r="F2" s="6" t="s">
        <v>24</v>
      </c>
      <c r="G2" s="6" t="s">
        <v>8</v>
      </c>
      <c r="H2" s="6" t="s">
        <v>9</v>
      </c>
      <c r="I2" s="6" t="s">
        <v>23</v>
      </c>
      <c r="J2" s="6" t="s">
        <v>20</v>
      </c>
      <c r="K2" s="6" t="s">
        <v>21</v>
      </c>
      <c r="L2" s="24" t="s">
        <v>22</v>
      </c>
    </row>
    <row r="3" spans="1:12" s="4" customFormat="1" ht="11.25" x14ac:dyDescent="0.2">
      <c r="B3" s="7" t="s">
        <v>4</v>
      </c>
      <c r="C3" s="18" t="s">
        <v>11</v>
      </c>
      <c r="D3" s="8" t="s">
        <v>10</v>
      </c>
      <c r="E3" s="8" t="s">
        <v>10</v>
      </c>
      <c r="F3" s="8" t="s">
        <v>10</v>
      </c>
      <c r="G3" s="8" t="s">
        <v>12</v>
      </c>
      <c r="H3" s="8" t="s">
        <v>12</v>
      </c>
      <c r="I3" s="8" t="s">
        <v>10</v>
      </c>
      <c r="J3" s="8" t="s">
        <v>0</v>
      </c>
      <c r="K3" s="8" t="s">
        <v>0</v>
      </c>
      <c r="L3" s="9" t="s">
        <v>0</v>
      </c>
    </row>
    <row r="4" spans="1:12" x14ac:dyDescent="0.2">
      <c r="B4" s="10">
        <v>46235</v>
      </c>
      <c r="C4" s="13" t="s">
        <v>5</v>
      </c>
      <c r="D4" s="14">
        <v>100</v>
      </c>
      <c r="E4" s="14">
        <v>97</v>
      </c>
      <c r="F4" s="14">
        <v>85</v>
      </c>
      <c r="G4" s="15">
        <v>1.1805555555555555E-2</v>
      </c>
      <c r="H4" s="15">
        <v>0.14583333333333334</v>
      </c>
      <c r="I4" s="14">
        <v>87</v>
      </c>
      <c r="J4" s="21">
        <f>IF(ISERROR(E4/D4),"Data?",E4/D4)</f>
        <v>0.97</v>
      </c>
      <c r="K4" s="21">
        <f>IF(ISERROR(F4/D4),"Data?",F4/D4)</f>
        <v>0.85</v>
      </c>
      <c r="L4" s="22">
        <f>IF(ISERROR(H4/D4),"Data?",I4/D4)</f>
        <v>0.87</v>
      </c>
    </row>
    <row r="5" spans="1:12" x14ac:dyDescent="0.2">
      <c r="B5" s="10">
        <v>46236</v>
      </c>
      <c r="C5" s="13"/>
      <c r="D5" s="14"/>
      <c r="E5" s="14"/>
      <c r="F5" s="14"/>
      <c r="G5" s="14"/>
      <c r="H5" s="14"/>
      <c r="I5" s="14"/>
      <c r="J5" s="21" t="str">
        <f t="shared" ref="J5:J26" si="0">IF(ISERROR(E5/D5),"Data?",E5/D5)</f>
        <v>Data?</v>
      </c>
      <c r="K5" s="21" t="str">
        <f t="shared" ref="K5:K26" si="1">IF(ISERROR(F5/D5),"Data?",F5/D5)</f>
        <v>Data?</v>
      </c>
      <c r="L5" s="22" t="str">
        <f t="shared" ref="L5:L26" si="2">IF(ISERROR(H5/D5),"Data?",I5/D5)</f>
        <v>Data?</v>
      </c>
    </row>
    <row r="6" spans="1:12" x14ac:dyDescent="0.2">
      <c r="B6" s="10">
        <v>46237</v>
      </c>
      <c r="C6" s="13"/>
      <c r="D6" s="14"/>
      <c r="E6" s="14"/>
      <c r="F6" s="14"/>
      <c r="G6" s="14"/>
      <c r="H6" s="14"/>
      <c r="I6" s="14"/>
      <c r="J6" s="21" t="str">
        <f t="shared" si="0"/>
        <v>Data?</v>
      </c>
      <c r="K6" s="21" t="str">
        <f t="shared" si="1"/>
        <v>Data?</v>
      </c>
      <c r="L6" s="22" t="str">
        <f t="shared" si="2"/>
        <v>Data?</v>
      </c>
    </row>
    <row r="7" spans="1:12" x14ac:dyDescent="0.2">
      <c r="B7" s="11"/>
      <c r="C7" s="13"/>
      <c r="D7" s="14"/>
      <c r="E7" s="14"/>
      <c r="F7" s="14"/>
      <c r="G7" s="14"/>
      <c r="H7" s="14"/>
      <c r="I7" s="14"/>
      <c r="J7" s="21" t="str">
        <f t="shared" si="0"/>
        <v>Data?</v>
      </c>
      <c r="K7" s="21" t="str">
        <f t="shared" si="1"/>
        <v>Data?</v>
      </c>
      <c r="L7" s="22" t="str">
        <f t="shared" si="2"/>
        <v>Data?</v>
      </c>
    </row>
    <row r="8" spans="1:12" x14ac:dyDescent="0.2">
      <c r="B8" s="11"/>
      <c r="C8" s="13"/>
      <c r="D8" s="14"/>
      <c r="E8" s="14"/>
      <c r="F8" s="14"/>
      <c r="G8" s="14"/>
      <c r="H8" s="14"/>
      <c r="I8" s="14"/>
      <c r="J8" s="21" t="str">
        <f t="shared" si="0"/>
        <v>Data?</v>
      </c>
      <c r="K8" s="21" t="str">
        <f t="shared" si="1"/>
        <v>Data?</v>
      </c>
      <c r="L8" s="22" t="str">
        <f t="shared" si="2"/>
        <v>Data?</v>
      </c>
    </row>
    <row r="9" spans="1:12" x14ac:dyDescent="0.2">
      <c r="B9" s="11"/>
      <c r="C9" s="13"/>
      <c r="D9" s="14"/>
      <c r="E9" s="14"/>
      <c r="F9" s="14"/>
      <c r="G9" s="14"/>
      <c r="H9" s="14"/>
      <c r="I9" s="14"/>
      <c r="J9" s="21" t="str">
        <f t="shared" si="0"/>
        <v>Data?</v>
      </c>
      <c r="K9" s="21" t="str">
        <f t="shared" si="1"/>
        <v>Data?</v>
      </c>
      <c r="L9" s="22" t="str">
        <f t="shared" si="2"/>
        <v>Data?</v>
      </c>
    </row>
    <row r="10" spans="1:12" x14ac:dyDescent="0.2">
      <c r="B10" s="11"/>
      <c r="C10" s="13"/>
      <c r="D10" s="14"/>
      <c r="E10" s="14"/>
      <c r="F10" s="14"/>
      <c r="G10" s="14"/>
      <c r="H10" s="14"/>
      <c r="I10" s="14"/>
      <c r="J10" s="21" t="str">
        <f t="shared" si="0"/>
        <v>Data?</v>
      </c>
      <c r="K10" s="21" t="str">
        <f t="shared" si="1"/>
        <v>Data?</v>
      </c>
      <c r="L10" s="22" t="str">
        <f t="shared" si="2"/>
        <v>Data?</v>
      </c>
    </row>
    <row r="11" spans="1:12" x14ac:dyDescent="0.2">
      <c r="B11" s="11"/>
      <c r="C11" s="13"/>
      <c r="D11" s="14"/>
      <c r="E11" s="14"/>
      <c r="F11" s="14"/>
      <c r="G11" s="14"/>
      <c r="H11" s="14"/>
      <c r="I11" s="14"/>
      <c r="J11" s="21" t="str">
        <f t="shared" si="0"/>
        <v>Data?</v>
      </c>
      <c r="K11" s="21" t="str">
        <f t="shared" si="1"/>
        <v>Data?</v>
      </c>
      <c r="L11" s="22" t="str">
        <f t="shared" si="2"/>
        <v>Data?</v>
      </c>
    </row>
    <row r="12" spans="1:12" x14ac:dyDescent="0.2">
      <c r="B12" s="11"/>
      <c r="C12" s="13"/>
      <c r="D12" s="14"/>
      <c r="E12" s="14"/>
      <c r="F12" s="14"/>
      <c r="G12" s="14"/>
      <c r="H12" s="14"/>
      <c r="I12" s="14"/>
      <c r="J12" s="21" t="str">
        <f t="shared" si="0"/>
        <v>Data?</v>
      </c>
      <c r="K12" s="21" t="str">
        <f t="shared" si="1"/>
        <v>Data?</v>
      </c>
      <c r="L12" s="22" t="str">
        <f t="shared" si="2"/>
        <v>Data?</v>
      </c>
    </row>
    <row r="13" spans="1:12" x14ac:dyDescent="0.2">
      <c r="B13" s="11"/>
      <c r="C13" s="13"/>
      <c r="D13" s="14"/>
      <c r="E13" s="14"/>
      <c r="F13" s="14"/>
      <c r="G13" s="14"/>
      <c r="H13" s="14"/>
      <c r="I13" s="14"/>
      <c r="J13" s="21" t="str">
        <f t="shared" si="0"/>
        <v>Data?</v>
      </c>
      <c r="K13" s="21" t="str">
        <f t="shared" si="1"/>
        <v>Data?</v>
      </c>
      <c r="L13" s="22" t="str">
        <f t="shared" si="2"/>
        <v>Data?</v>
      </c>
    </row>
    <row r="14" spans="1:12" x14ac:dyDescent="0.2">
      <c r="B14" s="11"/>
      <c r="C14" s="13"/>
      <c r="D14" s="14"/>
      <c r="E14" s="14"/>
      <c r="F14" s="14"/>
      <c r="G14" s="14"/>
      <c r="H14" s="14"/>
      <c r="I14" s="14"/>
      <c r="J14" s="21" t="str">
        <f t="shared" si="0"/>
        <v>Data?</v>
      </c>
      <c r="K14" s="21" t="str">
        <f t="shared" si="1"/>
        <v>Data?</v>
      </c>
      <c r="L14" s="22" t="str">
        <f t="shared" si="2"/>
        <v>Data?</v>
      </c>
    </row>
    <row r="15" spans="1:12" x14ac:dyDescent="0.2">
      <c r="B15" s="11"/>
      <c r="C15" s="13"/>
      <c r="D15" s="14"/>
      <c r="E15" s="14"/>
      <c r="F15" s="14"/>
      <c r="G15" s="14"/>
      <c r="H15" s="14"/>
      <c r="I15" s="14"/>
      <c r="J15" s="21" t="str">
        <f t="shared" si="0"/>
        <v>Data?</v>
      </c>
      <c r="K15" s="21" t="str">
        <f t="shared" si="1"/>
        <v>Data?</v>
      </c>
      <c r="L15" s="22" t="str">
        <f t="shared" si="2"/>
        <v>Data?</v>
      </c>
    </row>
    <row r="16" spans="1:12" x14ac:dyDescent="0.2">
      <c r="B16" s="11"/>
      <c r="C16" s="13"/>
      <c r="D16" s="14"/>
      <c r="E16" s="14"/>
      <c r="F16" s="14"/>
      <c r="G16" s="14"/>
      <c r="H16" s="14"/>
      <c r="I16" s="14"/>
      <c r="J16" s="21" t="str">
        <f t="shared" si="0"/>
        <v>Data?</v>
      </c>
      <c r="K16" s="21" t="str">
        <f t="shared" si="1"/>
        <v>Data?</v>
      </c>
      <c r="L16" s="22" t="str">
        <f t="shared" si="2"/>
        <v>Data?</v>
      </c>
    </row>
    <row r="17" spans="1:12" x14ac:dyDescent="0.2">
      <c r="B17" s="11"/>
      <c r="C17" s="13"/>
      <c r="D17" s="14"/>
      <c r="E17" s="14"/>
      <c r="F17" s="14"/>
      <c r="G17" s="14"/>
      <c r="H17" s="14"/>
      <c r="I17" s="14"/>
      <c r="J17" s="21" t="str">
        <f t="shared" si="0"/>
        <v>Data?</v>
      </c>
      <c r="K17" s="21" t="str">
        <f t="shared" si="1"/>
        <v>Data?</v>
      </c>
      <c r="L17" s="22" t="str">
        <f t="shared" si="2"/>
        <v>Data?</v>
      </c>
    </row>
    <row r="18" spans="1:12" x14ac:dyDescent="0.2">
      <c r="B18" s="11"/>
      <c r="C18" s="13"/>
      <c r="D18" s="14"/>
      <c r="E18" s="14"/>
      <c r="F18" s="14"/>
      <c r="G18" s="14"/>
      <c r="H18" s="14"/>
      <c r="I18" s="14"/>
      <c r="J18" s="21" t="str">
        <f t="shared" si="0"/>
        <v>Data?</v>
      </c>
      <c r="K18" s="21" t="str">
        <f t="shared" si="1"/>
        <v>Data?</v>
      </c>
      <c r="L18" s="22" t="str">
        <f t="shared" si="2"/>
        <v>Data?</v>
      </c>
    </row>
    <row r="19" spans="1:12" x14ac:dyDescent="0.2">
      <c r="B19" s="11"/>
      <c r="C19" s="13"/>
      <c r="D19" s="14"/>
      <c r="E19" s="14"/>
      <c r="F19" s="14"/>
      <c r="G19" s="14"/>
      <c r="H19" s="14"/>
      <c r="I19" s="14"/>
      <c r="J19" s="21" t="str">
        <f t="shared" si="0"/>
        <v>Data?</v>
      </c>
      <c r="K19" s="21" t="str">
        <f t="shared" si="1"/>
        <v>Data?</v>
      </c>
      <c r="L19" s="22" t="str">
        <f t="shared" si="2"/>
        <v>Data?</v>
      </c>
    </row>
    <row r="20" spans="1:12" x14ac:dyDescent="0.2">
      <c r="B20" s="11"/>
      <c r="C20" s="13"/>
      <c r="D20" s="14"/>
      <c r="E20" s="14"/>
      <c r="F20" s="14"/>
      <c r="G20" s="14"/>
      <c r="H20" s="14"/>
      <c r="I20" s="14"/>
      <c r="J20" s="21" t="str">
        <f t="shared" si="0"/>
        <v>Data?</v>
      </c>
      <c r="K20" s="21" t="str">
        <f t="shared" si="1"/>
        <v>Data?</v>
      </c>
      <c r="L20" s="22" t="str">
        <f t="shared" si="2"/>
        <v>Data?</v>
      </c>
    </row>
    <row r="21" spans="1:12" x14ac:dyDescent="0.2">
      <c r="B21" s="11"/>
      <c r="C21" s="13"/>
      <c r="D21" s="14"/>
      <c r="E21" s="14"/>
      <c r="F21" s="14"/>
      <c r="G21" s="14"/>
      <c r="H21" s="14"/>
      <c r="I21" s="14"/>
      <c r="J21" s="21" t="str">
        <f t="shared" si="0"/>
        <v>Data?</v>
      </c>
      <c r="K21" s="21" t="str">
        <f t="shared" si="1"/>
        <v>Data?</v>
      </c>
      <c r="L21" s="22" t="str">
        <f t="shared" si="2"/>
        <v>Data?</v>
      </c>
    </row>
    <row r="22" spans="1:12" x14ac:dyDescent="0.2">
      <c r="B22" s="11"/>
      <c r="C22" s="13"/>
      <c r="D22" s="14"/>
      <c r="E22" s="14"/>
      <c r="F22" s="14"/>
      <c r="G22" s="14"/>
      <c r="H22" s="14"/>
      <c r="I22" s="14"/>
      <c r="J22" s="21" t="str">
        <f t="shared" si="0"/>
        <v>Data?</v>
      </c>
      <c r="K22" s="21" t="str">
        <f t="shared" si="1"/>
        <v>Data?</v>
      </c>
      <c r="L22" s="22" t="str">
        <f t="shared" si="2"/>
        <v>Data?</v>
      </c>
    </row>
    <row r="23" spans="1:12" x14ac:dyDescent="0.2">
      <c r="B23" s="11"/>
      <c r="C23" s="13"/>
      <c r="D23" s="14"/>
      <c r="E23" s="14"/>
      <c r="F23" s="14"/>
      <c r="G23" s="14"/>
      <c r="H23" s="14"/>
      <c r="I23" s="14"/>
      <c r="J23" s="21" t="str">
        <f t="shared" si="0"/>
        <v>Data?</v>
      </c>
      <c r="K23" s="21" t="str">
        <f t="shared" si="1"/>
        <v>Data?</v>
      </c>
      <c r="L23" s="22" t="str">
        <f t="shared" si="2"/>
        <v>Data?</v>
      </c>
    </row>
    <row r="24" spans="1:12" x14ac:dyDescent="0.2">
      <c r="B24" s="11"/>
      <c r="C24" s="13"/>
      <c r="D24" s="14"/>
      <c r="E24" s="14"/>
      <c r="F24" s="14"/>
      <c r="G24" s="14"/>
      <c r="H24" s="14"/>
      <c r="I24" s="14"/>
      <c r="J24" s="21" t="str">
        <f t="shared" si="0"/>
        <v>Data?</v>
      </c>
      <c r="K24" s="21" t="str">
        <f t="shared" si="1"/>
        <v>Data?</v>
      </c>
      <c r="L24" s="22" t="str">
        <f t="shared" si="2"/>
        <v>Data?</v>
      </c>
    </row>
    <row r="25" spans="1:12" x14ac:dyDescent="0.2">
      <c r="B25" s="11"/>
      <c r="C25" s="13"/>
      <c r="D25" s="14"/>
      <c r="E25" s="14"/>
      <c r="F25" s="14"/>
      <c r="G25" s="14"/>
      <c r="H25" s="14"/>
      <c r="I25" s="14"/>
      <c r="J25" s="21" t="str">
        <f t="shared" si="0"/>
        <v>Data?</v>
      </c>
      <c r="K25" s="21" t="str">
        <f t="shared" si="1"/>
        <v>Data?</v>
      </c>
      <c r="L25" s="22" t="str">
        <f t="shared" si="2"/>
        <v>Data?</v>
      </c>
    </row>
    <row r="26" spans="1:12" x14ac:dyDescent="0.2">
      <c r="B26" s="10">
        <v>46265</v>
      </c>
      <c r="C26" s="13" t="s">
        <v>7</v>
      </c>
      <c r="D26" s="14">
        <v>98</v>
      </c>
      <c r="E26" s="14">
        <v>98</v>
      </c>
      <c r="F26" s="14">
        <v>90</v>
      </c>
      <c r="G26" s="15">
        <v>1.0416666666666666E-2</v>
      </c>
      <c r="H26" s="15">
        <v>0.10069444444444443</v>
      </c>
      <c r="I26" s="14">
        <v>94</v>
      </c>
      <c r="J26" s="21">
        <f t="shared" si="0"/>
        <v>1</v>
      </c>
      <c r="K26" s="21">
        <f t="shared" si="1"/>
        <v>0.91836734693877553</v>
      </c>
      <c r="L26" s="22">
        <f t="shared" si="2"/>
        <v>0.95918367346938771</v>
      </c>
    </row>
    <row r="27" spans="1:12" s="2" customFormat="1" x14ac:dyDescent="0.2">
      <c r="B27" s="12" t="s">
        <v>73</v>
      </c>
      <c r="C27" s="16">
        <v>31</v>
      </c>
      <c r="D27" s="16">
        <f>SUM(D4:D26)</f>
        <v>198</v>
      </c>
      <c r="E27" s="16">
        <f t="shared" ref="E27:I27" si="3">SUM(E4:E26)</f>
        <v>195</v>
      </c>
      <c r="F27" s="16">
        <f t="shared" si="3"/>
        <v>175</v>
      </c>
      <c r="G27" s="17">
        <v>1.1111111111111112E-2</v>
      </c>
      <c r="H27" s="17">
        <v>0.125</v>
      </c>
      <c r="I27" s="16">
        <f t="shared" si="3"/>
        <v>181</v>
      </c>
      <c r="J27" s="19">
        <f>E27/D27</f>
        <v>0.98484848484848486</v>
      </c>
      <c r="K27" s="19">
        <f>F27/D27</f>
        <v>0.88383838383838387</v>
      </c>
      <c r="L27" s="20">
        <f>I27/D27</f>
        <v>0.91414141414141414</v>
      </c>
    </row>
    <row r="29" spans="1:12" x14ac:dyDescent="0.2">
      <c r="A29" s="3" t="s">
        <v>18</v>
      </c>
    </row>
    <row r="30" spans="1:12" s="1" customFormat="1" ht="57.75" x14ac:dyDescent="0.2">
      <c r="B30" s="110" t="s">
        <v>19</v>
      </c>
      <c r="C30" s="111"/>
      <c r="D30" s="25" t="s">
        <v>1</v>
      </c>
      <c r="E30" s="25" t="s">
        <v>2</v>
      </c>
      <c r="F30" s="25" t="s">
        <v>24</v>
      </c>
      <c r="G30" s="25" t="s">
        <v>8</v>
      </c>
      <c r="H30" s="25" t="s">
        <v>9</v>
      </c>
      <c r="I30" s="25" t="s">
        <v>23</v>
      </c>
      <c r="J30" s="25" t="s">
        <v>20</v>
      </c>
      <c r="K30" s="25" t="s">
        <v>21</v>
      </c>
      <c r="L30" s="26" t="s">
        <v>22</v>
      </c>
    </row>
    <row r="31" spans="1:12" s="4" customFormat="1" ht="11.25" x14ac:dyDescent="0.2">
      <c r="B31" s="112" t="s">
        <v>25</v>
      </c>
      <c r="C31" s="113"/>
      <c r="D31" s="27" t="s">
        <v>10</v>
      </c>
      <c r="E31" s="27" t="s">
        <v>10</v>
      </c>
      <c r="F31" s="27" t="s">
        <v>10</v>
      </c>
      <c r="G31" s="27" t="s">
        <v>12</v>
      </c>
      <c r="H31" s="27" t="s">
        <v>12</v>
      </c>
      <c r="I31" s="27" t="s">
        <v>10</v>
      </c>
      <c r="J31" s="27" t="s">
        <v>0</v>
      </c>
      <c r="K31" s="27" t="s">
        <v>0</v>
      </c>
      <c r="L31" s="28" t="s">
        <v>0</v>
      </c>
    </row>
    <row r="32" spans="1:12" x14ac:dyDescent="0.2">
      <c r="B32" s="29">
        <v>46235</v>
      </c>
      <c r="C32" s="30">
        <v>1</v>
      </c>
      <c r="D32" s="31">
        <f>D27</f>
        <v>198</v>
      </c>
      <c r="E32" s="31">
        <f t="shared" ref="E32:F32" si="4">E27</f>
        <v>195</v>
      </c>
      <c r="F32" s="31">
        <f t="shared" si="4"/>
        <v>175</v>
      </c>
      <c r="G32" s="32">
        <f>G27</f>
        <v>1.1111111111111112E-2</v>
      </c>
      <c r="H32" s="32">
        <f>H27</f>
        <v>0.125</v>
      </c>
      <c r="I32" s="31">
        <f>I27</f>
        <v>181</v>
      </c>
      <c r="J32" s="33">
        <f>E32/D32</f>
        <v>0.98484848484848486</v>
      </c>
      <c r="K32" s="33">
        <f>F32/D32</f>
        <v>0.88383838383838387</v>
      </c>
      <c r="L32" s="34">
        <f>I32/D32</f>
        <v>0.91414141414141414</v>
      </c>
    </row>
    <row r="33" spans="2:12" x14ac:dyDescent="0.2">
      <c r="B33" s="29">
        <v>46266</v>
      </c>
      <c r="C33" s="30">
        <v>2</v>
      </c>
      <c r="D33" s="31"/>
      <c r="E33" s="31"/>
      <c r="F33" s="31"/>
      <c r="G33" s="31"/>
      <c r="H33" s="31"/>
      <c r="I33" s="31"/>
      <c r="J33" s="33"/>
      <c r="K33" s="33"/>
      <c r="L33" s="34"/>
    </row>
    <row r="34" spans="2:12" x14ac:dyDescent="0.2">
      <c r="B34" s="29">
        <v>46296</v>
      </c>
      <c r="C34" s="30">
        <v>3</v>
      </c>
      <c r="D34" s="31"/>
      <c r="E34" s="31"/>
      <c r="F34" s="31"/>
      <c r="G34" s="31"/>
      <c r="H34" s="31"/>
      <c r="I34" s="31"/>
      <c r="J34" s="33"/>
      <c r="K34" s="33"/>
      <c r="L34" s="34"/>
    </row>
    <row r="35" spans="2:12" x14ac:dyDescent="0.2">
      <c r="B35" s="29">
        <v>46327</v>
      </c>
      <c r="C35" s="30">
        <v>4</v>
      </c>
      <c r="D35" s="31"/>
      <c r="E35" s="31"/>
      <c r="F35" s="31"/>
      <c r="G35" s="31"/>
      <c r="H35" s="31"/>
      <c r="I35" s="31"/>
      <c r="J35" s="33"/>
      <c r="K35" s="33"/>
      <c r="L35" s="34"/>
    </row>
    <row r="36" spans="2:12" x14ac:dyDescent="0.2">
      <c r="B36" s="29">
        <v>46357</v>
      </c>
      <c r="C36" s="30">
        <v>5</v>
      </c>
      <c r="D36" s="31"/>
      <c r="E36" s="31"/>
      <c r="F36" s="31"/>
      <c r="G36" s="31"/>
      <c r="H36" s="31"/>
      <c r="I36" s="31"/>
      <c r="J36" s="33"/>
      <c r="K36" s="33"/>
      <c r="L36" s="34"/>
    </row>
    <row r="37" spans="2:12" x14ac:dyDescent="0.2">
      <c r="B37" s="29">
        <v>44927</v>
      </c>
      <c r="C37" s="30">
        <v>6</v>
      </c>
      <c r="D37" s="31"/>
      <c r="E37" s="31"/>
      <c r="F37" s="31"/>
      <c r="G37" s="31"/>
      <c r="H37" s="31"/>
      <c r="I37" s="31"/>
      <c r="J37" s="33"/>
      <c r="K37" s="33"/>
      <c r="L37" s="34"/>
    </row>
    <row r="38" spans="2:12" x14ac:dyDescent="0.2">
      <c r="B38" s="29">
        <v>44958</v>
      </c>
      <c r="C38" s="30">
        <v>7</v>
      </c>
      <c r="D38" s="31"/>
      <c r="E38" s="31"/>
      <c r="F38" s="31"/>
      <c r="G38" s="31"/>
      <c r="H38" s="31"/>
      <c r="I38" s="31"/>
      <c r="J38" s="33"/>
      <c r="K38" s="33"/>
      <c r="L38" s="34"/>
    </row>
    <row r="39" spans="2:12" x14ac:dyDescent="0.2">
      <c r="B39" s="29">
        <v>44986</v>
      </c>
      <c r="C39" s="30">
        <v>8</v>
      </c>
      <c r="D39" s="31"/>
      <c r="E39" s="31"/>
      <c r="F39" s="31"/>
      <c r="G39" s="31"/>
      <c r="H39" s="31"/>
      <c r="I39" s="31"/>
      <c r="J39" s="33"/>
      <c r="K39" s="33"/>
      <c r="L39" s="34"/>
    </row>
    <row r="40" spans="2:12" x14ac:dyDescent="0.2">
      <c r="B40" s="29">
        <v>45017</v>
      </c>
      <c r="C40" s="30">
        <v>9</v>
      </c>
      <c r="D40" s="31"/>
      <c r="E40" s="31"/>
      <c r="F40" s="31"/>
      <c r="G40" s="31"/>
      <c r="H40" s="31"/>
      <c r="I40" s="31"/>
      <c r="J40" s="33"/>
      <c r="K40" s="33"/>
      <c r="L40" s="34"/>
    </row>
    <row r="41" spans="2:12" x14ac:dyDescent="0.2">
      <c r="B41" s="29">
        <v>45047</v>
      </c>
      <c r="C41" s="30">
        <v>10</v>
      </c>
      <c r="D41" s="31"/>
      <c r="E41" s="31"/>
      <c r="F41" s="31"/>
      <c r="G41" s="31"/>
      <c r="H41" s="31"/>
      <c r="I41" s="31"/>
      <c r="J41" s="33"/>
      <c r="K41" s="33"/>
      <c r="L41" s="34"/>
    </row>
    <row r="42" spans="2:12" x14ac:dyDescent="0.2">
      <c r="B42" s="29">
        <v>45078</v>
      </c>
      <c r="C42" s="30">
        <v>11</v>
      </c>
      <c r="D42" s="31"/>
      <c r="E42" s="31"/>
      <c r="F42" s="31"/>
      <c r="G42" s="31"/>
      <c r="H42" s="31"/>
      <c r="I42" s="31"/>
      <c r="J42" s="33"/>
      <c r="K42" s="33"/>
      <c r="L42" s="34"/>
    </row>
    <row r="43" spans="2:12" x14ac:dyDescent="0.2">
      <c r="B43" s="29">
        <v>45108</v>
      </c>
      <c r="C43" s="30">
        <v>12</v>
      </c>
      <c r="D43" s="31"/>
      <c r="E43" s="31"/>
      <c r="F43" s="31"/>
      <c r="G43" s="31"/>
      <c r="H43" s="31"/>
      <c r="I43" s="31"/>
      <c r="J43" s="33"/>
      <c r="K43" s="33"/>
      <c r="L43" s="34"/>
    </row>
    <row r="44" spans="2:12" x14ac:dyDescent="0.2">
      <c r="B44" s="35" t="s">
        <v>74</v>
      </c>
      <c r="C44" s="36" t="s">
        <v>17</v>
      </c>
      <c r="D44" s="37">
        <f>SUM(D32:D43)</f>
        <v>198</v>
      </c>
      <c r="E44" s="37">
        <f t="shared" ref="E44:F44" si="5">SUM(E32:E43)</f>
        <v>195</v>
      </c>
      <c r="F44" s="37">
        <f t="shared" si="5"/>
        <v>175</v>
      </c>
      <c r="G44" s="38">
        <v>1.1111111111111112E-2</v>
      </c>
      <c r="H44" s="38">
        <v>0.125</v>
      </c>
      <c r="I44" s="37">
        <f>SUM(I32:I43)</f>
        <v>181</v>
      </c>
      <c r="J44" s="39">
        <f>E44/D44</f>
        <v>0.98484848484848486</v>
      </c>
      <c r="K44" s="39">
        <f>F44/D44</f>
        <v>0.88383838383838387</v>
      </c>
      <c r="L44" s="40">
        <f>I44/D44</f>
        <v>0.91414141414141414</v>
      </c>
    </row>
  </sheetData>
  <sheetProtection algorithmName="SHA-512" hashValue="r55B/0CjAwRPGI5y5wdQjO2WvgBaF6XUMEsIctEOk9vx3wLr8XapBp5laK4uXzUm5DZfZzQZOr/i9abjpfadNg==" saltValue="3rbJQGVeRVDHkPlkdqBRJg==" spinCount="100000" sheet="1" objects="1" scenarios="1"/>
  <mergeCells count="2">
    <mergeCell ref="B30:C30"/>
    <mergeCell ref="B31:C31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F0A25-921F-4896-A37D-7BC8F267F266}">
  <sheetPr>
    <pageSetUpPr fitToPage="1"/>
  </sheetPr>
  <dimension ref="A1:AD44"/>
  <sheetViews>
    <sheetView showGridLines="0" workbookViewId="0">
      <selection activeCell="S30" sqref="S30"/>
    </sheetView>
  </sheetViews>
  <sheetFormatPr baseColWidth="10" defaultRowHeight="12.75" x14ac:dyDescent="0.2"/>
  <cols>
    <col min="1" max="1" width="3" customWidth="1"/>
    <col min="2" max="2" width="14.140625" bestFit="1" customWidth="1"/>
    <col min="3" max="3" width="9.42578125" bestFit="1" customWidth="1"/>
    <col min="4" max="4" width="9.5703125" bestFit="1" customWidth="1"/>
    <col min="5" max="5" width="9.28515625" bestFit="1" customWidth="1"/>
    <col min="6" max="6" width="9.42578125" bestFit="1" customWidth="1"/>
    <col min="7" max="7" width="9.42578125" customWidth="1"/>
    <col min="8" max="8" width="8.85546875" bestFit="1" customWidth="1"/>
    <col min="9" max="9" width="10.42578125" bestFit="1" customWidth="1"/>
    <col min="10" max="10" width="7.85546875" bestFit="1" customWidth="1"/>
    <col min="11" max="11" width="9.42578125" bestFit="1" customWidth="1"/>
    <col min="12" max="12" width="8.42578125" bestFit="1" customWidth="1"/>
    <col min="13" max="13" width="2.7109375" customWidth="1"/>
    <col min="14" max="14" width="7.85546875" bestFit="1" customWidth="1"/>
    <col min="15" max="15" width="8.85546875" bestFit="1" customWidth="1"/>
    <col min="16" max="16" width="9.42578125" bestFit="1" customWidth="1"/>
    <col min="17" max="17" width="9.7109375" bestFit="1" customWidth="1"/>
    <col min="18" max="18" width="11.140625" bestFit="1" customWidth="1"/>
    <col min="19" max="19" width="9" bestFit="1" customWidth="1"/>
    <col min="20" max="20" width="11.140625" bestFit="1" customWidth="1"/>
    <col min="21" max="21" width="5.7109375" bestFit="1" customWidth="1"/>
    <col min="22" max="22" width="2.7109375" customWidth="1"/>
    <col min="23" max="23" width="11" bestFit="1" customWidth="1"/>
    <col min="24" max="24" width="10.5703125" bestFit="1" customWidth="1"/>
    <col min="25" max="25" width="11.28515625" bestFit="1" customWidth="1"/>
    <col min="26" max="26" width="7.28515625" bestFit="1" customWidth="1"/>
    <col min="27" max="27" width="11.28515625" bestFit="1" customWidth="1"/>
    <col min="28" max="28" width="11.5703125" bestFit="1" customWidth="1"/>
    <col min="29" max="29" width="11.28515625" bestFit="1" customWidth="1"/>
    <col min="30" max="30" width="4.85546875" bestFit="1" customWidth="1"/>
  </cols>
  <sheetData>
    <row r="1" spans="1:30" ht="21" customHeight="1" x14ac:dyDescent="0.2">
      <c r="A1" s="3" t="s">
        <v>27</v>
      </c>
      <c r="N1" s="114" t="s">
        <v>52</v>
      </c>
      <c r="O1" s="114"/>
      <c r="P1" s="114"/>
      <c r="Q1" s="114"/>
      <c r="R1" s="114"/>
      <c r="S1" s="114"/>
      <c r="T1" s="114"/>
      <c r="U1" s="114"/>
      <c r="W1" s="114" t="s">
        <v>53</v>
      </c>
      <c r="X1" s="114"/>
      <c r="Y1" s="114"/>
      <c r="Z1" s="114"/>
      <c r="AA1" s="114"/>
      <c r="AB1" s="114"/>
      <c r="AC1" s="114"/>
      <c r="AD1" s="114"/>
    </row>
    <row r="2" spans="1:30" s="1" customFormat="1" ht="63.75" x14ac:dyDescent="0.2">
      <c r="B2" s="5" t="s">
        <v>3</v>
      </c>
      <c r="C2" s="6" t="s">
        <v>26</v>
      </c>
      <c r="D2" s="6" t="s">
        <v>28</v>
      </c>
      <c r="E2" s="6" t="s">
        <v>31</v>
      </c>
      <c r="F2" s="6" t="s">
        <v>32</v>
      </c>
      <c r="G2" s="6" t="s">
        <v>55</v>
      </c>
      <c r="H2" s="6" t="s">
        <v>33</v>
      </c>
      <c r="I2" s="6" t="s">
        <v>34</v>
      </c>
      <c r="J2" s="6" t="s">
        <v>35</v>
      </c>
      <c r="K2" s="78" t="s">
        <v>36</v>
      </c>
      <c r="L2" s="86" t="s">
        <v>37</v>
      </c>
      <c r="N2" s="80" t="s">
        <v>40</v>
      </c>
      <c r="O2" s="81" t="s">
        <v>51</v>
      </c>
      <c r="P2" s="81" t="s">
        <v>42</v>
      </c>
      <c r="Q2" s="81" t="s">
        <v>39</v>
      </c>
      <c r="R2" s="81" t="s">
        <v>41</v>
      </c>
      <c r="S2" s="81" t="s">
        <v>38</v>
      </c>
      <c r="T2" s="81" t="s">
        <v>43</v>
      </c>
      <c r="U2" s="82" t="s">
        <v>16</v>
      </c>
      <c r="W2" s="88" t="s">
        <v>54</v>
      </c>
      <c r="X2" s="89" t="s">
        <v>44</v>
      </c>
      <c r="Y2" s="89" t="s">
        <v>47</v>
      </c>
      <c r="Z2" s="89" t="s">
        <v>46</v>
      </c>
      <c r="AA2" s="89" t="s">
        <v>48</v>
      </c>
      <c r="AB2" s="89" t="s">
        <v>49</v>
      </c>
      <c r="AC2" s="89" t="s">
        <v>50</v>
      </c>
      <c r="AD2" s="90" t="s">
        <v>16</v>
      </c>
    </row>
    <row r="3" spans="1:30" s="4" customFormat="1" ht="11.25" x14ac:dyDescent="0.2">
      <c r="B3" s="7" t="s">
        <v>4</v>
      </c>
      <c r="C3" s="18" t="s">
        <v>11</v>
      </c>
      <c r="D3" s="8" t="s">
        <v>10</v>
      </c>
      <c r="E3" s="8" t="s">
        <v>29</v>
      </c>
      <c r="F3" s="8" t="s">
        <v>30</v>
      </c>
      <c r="G3" s="8" t="s">
        <v>29</v>
      </c>
      <c r="H3" s="8" t="s">
        <v>10</v>
      </c>
      <c r="I3" s="8" t="s">
        <v>10</v>
      </c>
      <c r="J3" s="8" t="s">
        <v>10</v>
      </c>
      <c r="K3" s="79" t="s">
        <v>10</v>
      </c>
      <c r="L3" s="87" t="s">
        <v>10</v>
      </c>
      <c r="N3" s="83" t="s">
        <v>29</v>
      </c>
      <c r="O3" s="84" t="s">
        <v>29</v>
      </c>
      <c r="P3" s="84" t="s">
        <v>29</v>
      </c>
      <c r="Q3" s="84" t="s">
        <v>29</v>
      </c>
      <c r="R3" s="84" t="s">
        <v>29</v>
      </c>
      <c r="S3" s="84" t="s">
        <v>29</v>
      </c>
      <c r="T3" s="84" t="s">
        <v>29</v>
      </c>
      <c r="U3" s="85" t="s">
        <v>29</v>
      </c>
      <c r="W3" s="91" t="s">
        <v>10</v>
      </c>
      <c r="X3" s="92" t="s">
        <v>10</v>
      </c>
      <c r="Y3" s="92" t="s">
        <v>10</v>
      </c>
      <c r="Z3" s="92" t="s">
        <v>10</v>
      </c>
      <c r="AA3" s="92" t="s">
        <v>10</v>
      </c>
      <c r="AB3" s="92" t="s">
        <v>10</v>
      </c>
      <c r="AC3" s="92" t="s">
        <v>10</v>
      </c>
      <c r="AD3" s="93" t="s">
        <v>10</v>
      </c>
    </row>
    <row r="4" spans="1:30" x14ac:dyDescent="0.2">
      <c r="B4" s="10">
        <v>46235</v>
      </c>
      <c r="C4" s="13" t="s">
        <v>5</v>
      </c>
      <c r="D4" s="14">
        <v>150</v>
      </c>
      <c r="E4" s="14">
        <v>115</v>
      </c>
      <c r="F4" s="14">
        <v>35</v>
      </c>
      <c r="G4" s="14">
        <v>0</v>
      </c>
      <c r="H4" s="14">
        <v>2</v>
      </c>
      <c r="I4" s="14">
        <v>5</v>
      </c>
      <c r="J4" s="14">
        <v>3</v>
      </c>
      <c r="K4" s="14">
        <v>5</v>
      </c>
      <c r="L4" s="41">
        <v>4</v>
      </c>
      <c r="N4" s="51">
        <v>2</v>
      </c>
      <c r="O4" s="52">
        <v>1</v>
      </c>
      <c r="P4" s="52">
        <v>1</v>
      </c>
      <c r="Q4" s="52"/>
      <c r="R4" s="52">
        <v>1</v>
      </c>
      <c r="S4" s="52"/>
      <c r="T4" s="52"/>
      <c r="U4" s="53"/>
      <c r="W4" s="57">
        <v>2</v>
      </c>
      <c r="X4" s="58">
        <v>2</v>
      </c>
      <c r="Y4" s="58"/>
      <c r="Z4" s="58"/>
      <c r="AA4" s="58"/>
      <c r="AB4" s="58"/>
      <c r="AC4" s="58"/>
      <c r="AD4" s="59"/>
    </row>
    <row r="5" spans="1:30" x14ac:dyDescent="0.2">
      <c r="B5" s="10">
        <v>46236</v>
      </c>
      <c r="C5" s="13"/>
      <c r="D5" s="14"/>
      <c r="E5" s="14"/>
      <c r="F5" s="14"/>
      <c r="G5" s="14"/>
      <c r="H5" s="14"/>
      <c r="I5" s="14"/>
      <c r="J5" s="14"/>
      <c r="K5" s="14"/>
      <c r="L5" s="41"/>
      <c r="N5" s="51"/>
      <c r="O5" s="52"/>
      <c r="P5" s="52"/>
      <c r="Q5" s="52"/>
      <c r="R5" s="52"/>
      <c r="S5" s="52"/>
      <c r="T5" s="52"/>
      <c r="U5" s="53"/>
      <c r="W5" s="57"/>
      <c r="X5" s="58"/>
      <c r="Y5" s="58"/>
      <c r="Z5" s="58"/>
      <c r="AA5" s="58"/>
      <c r="AB5" s="58"/>
      <c r="AC5" s="58"/>
      <c r="AD5" s="59"/>
    </row>
    <row r="6" spans="1:30" x14ac:dyDescent="0.2">
      <c r="B6" s="10">
        <v>46237</v>
      </c>
      <c r="C6" s="13"/>
      <c r="D6" s="14"/>
      <c r="E6" s="14"/>
      <c r="F6" s="14"/>
      <c r="G6" s="14"/>
      <c r="H6" s="14"/>
      <c r="I6" s="14"/>
      <c r="J6" s="14"/>
      <c r="K6" s="14"/>
      <c r="L6" s="41"/>
      <c r="N6" s="51"/>
      <c r="O6" s="52"/>
      <c r="P6" s="52"/>
      <c r="Q6" s="52"/>
      <c r="R6" s="52"/>
      <c r="S6" s="52"/>
      <c r="T6" s="52"/>
      <c r="U6" s="53"/>
      <c r="W6" s="57"/>
      <c r="X6" s="58"/>
      <c r="Y6" s="58"/>
      <c r="Z6" s="58"/>
      <c r="AA6" s="58"/>
      <c r="AB6" s="58"/>
      <c r="AC6" s="58"/>
      <c r="AD6" s="59"/>
    </row>
    <row r="7" spans="1:30" x14ac:dyDescent="0.2">
      <c r="B7" s="11"/>
      <c r="C7" s="13"/>
      <c r="D7" s="14"/>
      <c r="E7" s="14"/>
      <c r="F7" s="14"/>
      <c r="G7" s="14"/>
      <c r="H7" s="14"/>
      <c r="I7" s="14"/>
      <c r="J7" s="14"/>
      <c r="K7" s="14"/>
      <c r="L7" s="41"/>
      <c r="N7" s="51"/>
      <c r="O7" s="52"/>
      <c r="P7" s="52"/>
      <c r="Q7" s="52"/>
      <c r="R7" s="52"/>
      <c r="S7" s="52"/>
      <c r="T7" s="52"/>
      <c r="U7" s="53"/>
      <c r="W7" s="57"/>
      <c r="X7" s="58"/>
      <c r="Y7" s="58"/>
      <c r="Z7" s="58"/>
      <c r="AA7" s="58"/>
      <c r="AB7" s="58"/>
      <c r="AC7" s="58"/>
      <c r="AD7" s="59"/>
    </row>
    <row r="8" spans="1:30" x14ac:dyDescent="0.2">
      <c r="B8" s="11"/>
      <c r="C8" s="13"/>
      <c r="D8" s="14"/>
      <c r="E8" s="14"/>
      <c r="F8" s="14"/>
      <c r="G8" s="14"/>
      <c r="H8" s="14"/>
      <c r="I8" s="14"/>
      <c r="J8" s="14"/>
      <c r="K8" s="14"/>
      <c r="L8" s="41"/>
      <c r="N8" s="51"/>
      <c r="O8" s="52"/>
      <c r="P8" s="52"/>
      <c r="Q8" s="52"/>
      <c r="R8" s="52"/>
      <c r="S8" s="52"/>
      <c r="T8" s="52"/>
      <c r="U8" s="53"/>
      <c r="W8" s="57"/>
      <c r="X8" s="58"/>
      <c r="Y8" s="58"/>
      <c r="Z8" s="58"/>
      <c r="AA8" s="58"/>
      <c r="AB8" s="58"/>
      <c r="AC8" s="58"/>
      <c r="AD8" s="59"/>
    </row>
    <row r="9" spans="1:30" x14ac:dyDescent="0.2">
      <c r="B9" s="11"/>
      <c r="C9" s="13"/>
      <c r="D9" s="14"/>
      <c r="E9" s="14"/>
      <c r="F9" s="14"/>
      <c r="G9" s="14"/>
      <c r="H9" s="14"/>
      <c r="I9" s="14"/>
      <c r="J9" s="14"/>
      <c r="K9" s="14"/>
      <c r="L9" s="41"/>
      <c r="N9" s="51"/>
      <c r="O9" s="52"/>
      <c r="P9" s="52"/>
      <c r="Q9" s="52"/>
      <c r="R9" s="52"/>
      <c r="S9" s="52"/>
      <c r="T9" s="52"/>
      <c r="U9" s="53"/>
      <c r="W9" s="57"/>
      <c r="X9" s="58"/>
      <c r="Y9" s="58"/>
      <c r="Z9" s="58"/>
      <c r="AA9" s="58"/>
      <c r="AB9" s="58"/>
      <c r="AC9" s="58"/>
      <c r="AD9" s="59"/>
    </row>
    <row r="10" spans="1:30" x14ac:dyDescent="0.2">
      <c r="B10" s="11"/>
      <c r="C10" s="13"/>
      <c r="D10" s="14"/>
      <c r="E10" s="14"/>
      <c r="F10" s="14"/>
      <c r="G10" s="14"/>
      <c r="H10" s="14"/>
      <c r="I10" s="14"/>
      <c r="J10" s="14"/>
      <c r="K10" s="14"/>
      <c r="L10" s="41"/>
      <c r="N10" s="51"/>
      <c r="O10" s="52"/>
      <c r="P10" s="52"/>
      <c r="Q10" s="52"/>
      <c r="R10" s="52"/>
      <c r="S10" s="52"/>
      <c r="T10" s="52"/>
      <c r="U10" s="53"/>
      <c r="W10" s="57"/>
      <c r="X10" s="58"/>
      <c r="Y10" s="58"/>
      <c r="Z10" s="58"/>
      <c r="AA10" s="58"/>
      <c r="AB10" s="58"/>
      <c r="AC10" s="58"/>
      <c r="AD10" s="59"/>
    </row>
    <row r="11" spans="1:30" x14ac:dyDescent="0.2">
      <c r="B11" s="11"/>
      <c r="C11" s="13"/>
      <c r="D11" s="14"/>
      <c r="E11" s="14"/>
      <c r="F11" s="14"/>
      <c r="G11" s="14"/>
      <c r="H11" s="14"/>
      <c r="I11" s="14"/>
      <c r="J11" s="14"/>
      <c r="K11" s="14"/>
      <c r="L11" s="41"/>
      <c r="N11" s="51"/>
      <c r="O11" s="52"/>
      <c r="P11" s="52"/>
      <c r="Q11" s="52"/>
      <c r="R11" s="52"/>
      <c r="S11" s="52"/>
      <c r="T11" s="52"/>
      <c r="U11" s="53"/>
      <c r="W11" s="57"/>
      <c r="X11" s="58"/>
      <c r="Y11" s="58"/>
      <c r="Z11" s="58"/>
      <c r="AA11" s="58"/>
      <c r="AB11" s="58"/>
      <c r="AC11" s="58"/>
      <c r="AD11" s="59"/>
    </row>
    <row r="12" spans="1:30" x14ac:dyDescent="0.2">
      <c r="B12" s="11"/>
      <c r="C12" s="13"/>
      <c r="D12" s="14"/>
      <c r="E12" s="14"/>
      <c r="F12" s="14"/>
      <c r="G12" s="14"/>
      <c r="H12" s="14"/>
      <c r="I12" s="14"/>
      <c r="J12" s="14"/>
      <c r="K12" s="14"/>
      <c r="L12" s="41"/>
      <c r="N12" s="51"/>
      <c r="O12" s="52"/>
      <c r="P12" s="52"/>
      <c r="Q12" s="52"/>
      <c r="R12" s="52"/>
      <c r="S12" s="52"/>
      <c r="T12" s="52"/>
      <c r="U12" s="53"/>
      <c r="W12" s="57"/>
      <c r="X12" s="58"/>
      <c r="Y12" s="58"/>
      <c r="Z12" s="58"/>
      <c r="AA12" s="58"/>
      <c r="AB12" s="58"/>
      <c r="AC12" s="58"/>
      <c r="AD12" s="59"/>
    </row>
    <row r="13" spans="1:30" x14ac:dyDescent="0.2">
      <c r="B13" s="11"/>
      <c r="C13" s="13"/>
      <c r="D13" s="14"/>
      <c r="E13" s="14"/>
      <c r="F13" s="14"/>
      <c r="G13" s="14"/>
      <c r="H13" s="14"/>
      <c r="I13" s="14"/>
      <c r="J13" s="14"/>
      <c r="K13" s="14"/>
      <c r="L13" s="41"/>
      <c r="N13" s="51"/>
      <c r="O13" s="52"/>
      <c r="P13" s="52"/>
      <c r="Q13" s="52"/>
      <c r="R13" s="52"/>
      <c r="S13" s="52"/>
      <c r="T13" s="52"/>
      <c r="U13" s="53"/>
      <c r="W13" s="57"/>
      <c r="X13" s="58"/>
      <c r="Y13" s="58"/>
      <c r="Z13" s="58"/>
      <c r="AA13" s="58"/>
      <c r="AB13" s="58"/>
      <c r="AC13" s="58"/>
      <c r="AD13" s="59"/>
    </row>
    <row r="14" spans="1:30" x14ac:dyDescent="0.2">
      <c r="B14" s="11"/>
      <c r="C14" s="13"/>
      <c r="D14" s="14"/>
      <c r="E14" s="14"/>
      <c r="F14" s="14"/>
      <c r="G14" s="14"/>
      <c r="H14" s="14"/>
      <c r="I14" s="14"/>
      <c r="J14" s="14"/>
      <c r="K14" s="14"/>
      <c r="L14" s="41"/>
      <c r="N14" s="51"/>
      <c r="O14" s="52"/>
      <c r="P14" s="52"/>
      <c r="Q14" s="52"/>
      <c r="R14" s="52"/>
      <c r="S14" s="52"/>
      <c r="T14" s="52"/>
      <c r="U14" s="53"/>
      <c r="W14" s="57"/>
      <c r="X14" s="58"/>
      <c r="Y14" s="58"/>
      <c r="Z14" s="58"/>
      <c r="AA14" s="58"/>
      <c r="AB14" s="58"/>
      <c r="AC14" s="58"/>
      <c r="AD14" s="59"/>
    </row>
    <row r="15" spans="1:30" x14ac:dyDescent="0.2">
      <c r="B15" s="11"/>
      <c r="C15" s="13"/>
      <c r="D15" s="14"/>
      <c r="E15" s="14"/>
      <c r="F15" s="14"/>
      <c r="G15" s="14"/>
      <c r="H15" s="14"/>
      <c r="I15" s="14"/>
      <c r="J15" s="14"/>
      <c r="K15" s="14"/>
      <c r="L15" s="41"/>
      <c r="N15" s="51"/>
      <c r="O15" s="52"/>
      <c r="P15" s="52"/>
      <c r="Q15" s="52"/>
      <c r="R15" s="52"/>
      <c r="S15" s="52"/>
      <c r="T15" s="52"/>
      <c r="U15" s="53"/>
      <c r="W15" s="57"/>
      <c r="X15" s="58"/>
      <c r="Y15" s="58"/>
      <c r="Z15" s="58"/>
      <c r="AA15" s="58"/>
      <c r="AB15" s="58"/>
      <c r="AC15" s="58"/>
      <c r="AD15" s="59"/>
    </row>
    <row r="16" spans="1:30" x14ac:dyDescent="0.2">
      <c r="B16" s="11"/>
      <c r="C16" s="13"/>
      <c r="D16" s="14"/>
      <c r="E16" s="14"/>
      <c r="F16" s="14"/>
      <c r="G16" s="14"/>
      <c r="H16" s="14"/>
      <c r="I16" s="14"/>
      <c r="J16" s="14"/>
      <c r="K16" s="14"/>
      <c r="L16" s="41"/>
      <c r="N16" s="51"/>
      <c r="O16" s="52"/>
      <c r="P16" s="52"/>
      <c r="Q16" s="52"/>
      <c r="R16" s="52"/>
      <c r="S16" s="52"/>
      <c r="T16" s="52"/>
      <c r="U16" s="53"/>
      <c r="W16" s="57"/>
      <c r="X16" s="58"/>
      <c r="Y16" s="58"/>
      <c r="Z16" s="58"/>
      <c r="AA16" s="58"/>
      <c r="AB16" s="58"/>
      <c r="AC16" s="58"/>
      <c r="AD16" s="59"/>
    </row>
    <row r="17" spans="1:30" x14ac:dyDescent="0.2">
      <c r="B17" s="11"/>
      <c r="C17" s="13"/>
      <c r="D17" s="14"/>
      <c r="E17" s="14"/>
      <c r="F17" s="14"/>
      <c r="G17" s="14"/>
      <c r="H17" s="14"/>
      <c r="I17" s="14"/>
      <c r="J17" s="14"/>
      <c r="K17" s="14"/>
      <c r="L17" s="41"/>
      <c r="N17" s="51"/>
      <c r="O17" s="52"/>
      <c r="P17" s="52"/>
      <c r="Q17" s="52"/>
      <c r="R17" s="52"/>
      <c r="S17" s="52"/>
      <c r="T17" s="52"/>
      <c r="U17" s="53"/>
      <c r="W17" s="57"/>
      <c r="X17" s="58"/>
      <c r="Y17" s="58"/>
      <c r="Z17" s="58"/>
      <c r="AA17" s="58"/>
      <c r="AB17" s="58"/>
      <c r="AC17" s="58"/>
      <c r="AD17" s="59"/>
    </row>
    <row r="18" spans="1:30" x14ac:dyDescent="0.2">
      <c r="B18" s="11"/>
      <c r="C18" s="13"/>
      <c r="D18" s="14"/>
      <c r="E18" s="14"/>
      <c r="F18" s="14"/>
      <c r="G18" s="14"/>
      <c r="H18" s="14"/>
      <c r="I18" s="14"/>
      <c r="J18" s="14"/>
      <c r="K18" s="14"/>
      <c r="L18" s="41"/>
      <c r="N18" s="51"/>
      <c r="O18" s="52"/>
      <c r="P18" s="52"/>
      <c r="Q18" s="52"/>
      <c r="R18" s="52"/>
      <c r="S18" s="52"/>
      <c r="T18" s="52"/>
      <c r="U18" s="53"/>
      <c r="W18" s="57"/>
      <c r="X18" s="58"/>
      <c r="Y18" s="58"/>
      <c r="Z18" s="58"/>
      <c r="AA18" s="58"/>
      <c r="AB18" s="58"/>
      <c r="AC18" s="58"/>
      <c r="AD18" s="59"/>
    </row>
    <row r="19" spans="1:30" x14ac:dyDescent="0.2">
      <c r="B19" s="11"/>
      <c r="C19" s="13"/>
      <c r="D19" s="14"/>
      <c r="E19" s="14"/>
      <c r="F19" s="14"/>
      <c r="G19" s="14"/>
      <c r="H19" s="14"/>
      <c r="I19" s="14"/>
      <c r="J19" s="14"/>
      <c r="K19" s="14"/>
      <c r="L19" s="41"/>
      <c r="N19" s="51"/>
      <c r="O19" s="52"/>
      <c r="P19" s="52"/>
      <c r="Q19" s="52"/>
      <c r="R19" s="52"/>
      <c r="S19" s="52"/>
      <c r="T19" s="52"/>
      <c r="U19" s="53"/>
      <c r="W19" s="57"/>
      <c r="X19" s="58"/>
      <c r="Y19" s="58"/>
      <c r="Z19" s="58"/>
      <c r="AA19" s="58"/>
      <c r="AB19" s="58"/>
      <c r="AC19" s="58"/>
      <c r="AD19" s="59"/>
    </row>
    <row r="20" spans="1:30" x14ac:dyDescent="0.2">
      <c r="B20" s="11"/>
      <c r="C20" s="13"/>
      <c r="D20" s="14"/>
      <c r="E20" s="14"/>
      <c r="F20" s="14"/>
      <c r="G20" s="14"/>
      <c r="H20" s="14"/>
      <c r="I20" s="14"/>
      <c r="J20" s="14"/>
      <c r="K20" s="14"/>
      <c r="L20" s="41"/>
      <c r="N20" s="51"/>
      <c r="O20" s="52"/>
      <c r="P20" s="52"/>
      <c r="Q20" s="52"/>
      <c r="R20" s="52"/>
      <c r="S20" s="52"/>
      <c r="T20" s="52"/>
      <c r="U20" s="53"/>
      <c r="W20" s="57"/>
      <c r="X20" s="58"/>
      <c r="Y20" s="58"/>
      <c r="Z20" s="58"/>
      <c r="AA20" s="58"/>
      <c r="AB20" s="58"/>
      <c r="AC20" s="58"/>
      <c r="AD20" s="59"/>
    </row>
    <row r="21" spans="1:30" x14ac:dyDescent="0.2">
      <c r="B21" s="11"/>
      <c r="C21" s="13"/>
      <c r="D21" s="14"/>
      <c r="E21" s="14"/>
      <c r="F21" s="14"/>
      <c r="G21" s="14"/>
      <c r="H21" s="14"/>
      <c r="I21" s="14"/>
      <c r="J21" s="14"/>
      <c r="K21" s="14"/>
      <c r="L21" s="41"/>
      <c r="N21" s="51"/>
      <c r="O21" s="52"/>
      <c r="P21" s="52"/>
      <c r="Q21" s="52"/>
      <c r="R21" s="52"/>
      <c r="S21" s="52"/>
      <c r="T21" s="52"/>
      <c r="U21" s="53"/>
      <c r="W21" s="57"/>
      <c r="X21" s="58"/>
      <c r="Y21" s="58"/>
      <c r="Z21" s="58"/>
      <c r="AA21" s="58"/>
      <c r="AB21" s="58"/>
      <c r="AC21" s="58"/>
      <c r="AD21" s="59"/>
    </row>
    <row r="22" spans="1:30" x14ac:dyDescent="0.2">
      <c r="B22" s="11"/>
      <c r="C22" s="13"/>
      <c r="D22" s="14"/>
      <c r="E22" s="14"/>
      <c r="F22" s="14"/>
      <c r="G22" s="14"/>
      <c r="H22" s="14"/>
      <c r="I22" s="14"/>
      <c r="J22" s="14"/>
      <c r="K22" s="14"/>
      <c r="L22" s="41"/>
      <c r="N22" s="51"/>
      <c r="O22" s="52"/>
      <c r="P22" s="52"/>
      <c r="Q22" s="52"/>
      <c r="R22" s="52"/>
      <c r="S22" s="52"/>
      <c r="T22" s="52"/>
      <c r="U22" s="53"/>
      <c r="W22" s="57"/>
      <c r="X22" s="58"/>
      <c r="Y22" s="58"/>
      <c r="Z22" s="58"/>
      <c r="AA22" s="58"/>
      <c r="AB22" s="58"/>
      <c r="AC22" s="58"/>
      <c r="AD22" s="59"/>
    </row>
    <row r="23" spans="1:30" x14ac:dyDescent="0.2">
      <c r="B23" s="11"/>
      <c r="C23" s="13"/>
      <c r="D23" s="14"/>
      <c r="E23" s="14"/>
      <c r="F23" s="14"/>
      <c r="G23" s="14"/>
      <c r="H23" s="14"/>
      <c r="I23" s="14"/>
      <c r="J23" s="14"/>
      <c r="K23" s="14"/>
      <c r="L23" s="41"/>
      <c r="N23" s="51"/>
      <c r="O23" s="52"/>
      <c r="P23" s="52"/>
      <c r="Q23" s="52"/>
      <c r="R23" s="52"/>
      <c r="S23" s="52"/>
      <c r="T23" s="52"/>
      <c r="U23" s="53"/>
      <c r="W23" s="57"/>
      <c r="X23" s="58"/>
      <c r="Y23" s="58"/>
      <c r="Z23" s="58"/>
      <c r="AA23" s="58"/>
      <c r="AB23" s="58"/>
      <c r="AC23" s="58"/>
      <c r="AD23" s="59"/>
    </row>
    <row r="24" spans="1:30" x14ac:dyDescent="0.2">
      <c r="B24" s="11"/>
      <c r="C24" s="13"/>
      <c r="D24" s="14"/>
      <c r="E24" s="14"/>
      <c r="F24" s="14"/>
      <c r="G24" s="14"/>
      <c r="H24" s="14"/>
      <c r="I24" s="14"/>
      <c r="J24" s="14"/>
      <c r="K24" s="14"/>
      <c r="L24" s="41"/>
      <c r="N24" s="51"/>
      <c r="O24" s="52"/>
      <c r="P24" s="52"/>
      <c r="Q24" s="52"/>
      <c r="R24" s="52"/>
      <c r="S24" s="52"/>
      <c r="T24" s="52"/>
      <c r="U24" s="53"/>
      <c r="W24" s="57"/>
      <c r="X24" s="58"/>
      <c r="Y24" s="58"/>
      <c r="Z24" s="58"/>
      <c r="AA24" s="58"/>
      <c r="AB24" s="58"/>
      <c r="AC24" s="58"/>
      <c r="AD24" s="59"/>
    </row>
    <row r="25" spans="1:30" x14ac:dyDescent="0.2">
      <c r="B25" s="11"/>
      <c r="C25" s="13"/>
      <c r="D25" s="14"/>
      <c r="E25" s="14"/>
      <c r="F25" s="14"/>
      <c r="G25" s="14"/>
      <c r="H25" s="14"/>
      <c r="I25" s="14"/>
      <c r="J25" s="14"/>
      <c r="K25" s="14"/>
      <c r="L25" s="41"/>
      <c r="N25" s="51"/>
      <c r="O25" s="52"/>
      <c r="P25" s="52"/>
      <c r="Q25" s="52"/>
      <c r="R25" s="52"/>
      <c r="S25" s="52"/>
      <c r="T25" s="52"/>
      <c r="U25" s="53"/>
      <c r="W25" s="57"/>
      <c r="X25" s="58"/>
      <c r="Y25" s="58"/>
      <c r="Z25" s="58"/>
      <c r="AA25" s="58"/>
      <c r="AB25" s="58"/>
      <c r="AC25" s="58"/>
      <c r="AD25" s="59"/>
    </row>
    <row r="26" spans="1:30" x14ac:dyDescent="0.2">
      <c r="B26" s="10">
        <v>46265</v>
      </c>
      <c r="C26" s="13" t="s">
        <v>7</v>
      </c>
      <c r="D26" s="14">
        <v>120</v>
      </c>
      <c r="E26" s="14">
        <v>100</v>
      </c>
      <c r="F26" s="14">
        <v>20</v>
      </c>
      <c r="G26" s="14">
        <v>0</v>
      </c>
      <c r="H26" s="14">
        <v>3</v>
      </c>
      <c r="I26" s="14">
        <v>3</v>
      </c>
      <c r="J26" s="14">
        <v>3</v>
      </c>
      <c r="K26" s="14">
        <v>6</v>
      </c>
      <c r="L26" s="41">
        <v>2</v>
      </c>
      <c r="N26" s="51">
        <v>2</v>
      </c>
      <c r="O26" s="52">
        <v>2</v>
      </c>
      <c r="P26" s="52"/>
      <c r="Q26" s="52">
        <v>1</v>
      </c>
      <c r="R26" s="52">
        <v>1</v>
      </c>
      <c r="S26" s="52"/>
      <c r="T26" s="52"/>
      <c r="U26" s="53"/>
      <c r="W26" s="57"/>
      <c r="X26" s="60"/>
      <c r="Y26" s="58">
        <v>1</v>
      </c>
      <c r="Z26" s="58"/>
      <c r="AA26" s="58"/>
      <c r="AB26" s="58">
        <v>1</v>
      </c>
      <c r="AC26" s="58"/>
      <c r="AD26" s="59"/>
    </row>
    <row r="27" spans="1:30" s="2" customFormat="1" x14ac:dyDescent="0.2">
      <c r="B27" s="43">
        <v>46235</v>
      </c>
      <c r="C27" s="16">
        <v>31</v>
      </c>
      <c r="D27" s="16">
        <f>SUM(D4:D26)</f>
        <v>270</v>
      </c>
      <c r="E27" s="16">
        <f t="shared" ref="E27:J27" si="0">SUM(E4:E26)</f>
        <v>215</v>
      </c>
      <c r="F27" s="16">
        <f t="shared" si="0"/>
        <v>55</v>
      </c>
      <c r="G27" s="16">
        <f t="shared" si="0"/>
        <v>0</v>
      </c>
      <c r="H27" s="16">
        <f t="shared" ref="H27:I27" si="1">SUM(H4:H26)</f>
        <v>5</v>
      </c>
      <c r="I27" s="16">
        <f t="shared" si="1"/>
        <v>8</v>
      </c>
      <c r="J27" s="16">
        <f t="shared" si="0"/>
        <v>6</v>
      </c>
      <c r="K27" s="44">
        <f t="shared" ref="K27:L27" si="2">SUM(K4:K26)</f>
        <v>11</v>
      </c>
      <c r="L27" s="94">
        <f t="shared" si="2"/>
        <v>6</v>
      </c>
      <c r="N27" s="54">
        <f>SUM(N4:N26)</f>
        <v>4</v>
      </c>
      <c r="O27" s="55">
        <f t="shared" ref="O27:T27" si="3">SUM(O4:O26)</f>
        <v>3</v>
      </c>
      <c r="P27" s="55">
        <f t="shared" si="3"/>
        <v>1</v>
      </c>
      <c r="Q27" s="55">
        <f t="shared" si="3"/>
        <v>1</v>
      </c>
      <c r="R27" s="55">
        <f t="shared" si="3"/>
        <v>2</v>
      </c>
      <c r="S27" s="55">
        <f t="shared" si="3"/>
        <v>0</v>
      </c>
      <c r="T27" s="55">
        <f t="shared" si="3"/>
        <v>0</v>
      </c>
      <c r="U27" s="56">
        <f t="shared" ref="U27" si="4">SUM(U4:U26)</f>
        <v>0</v>
      </c>
      <c r="W27" s="95">
        <f>SUM(W4:W26)</f>
        <v>2</v>
      </c>
      <c r="X27" s="96">
        <f t="shared" ref="X27:AA27" si="5">SUM(X4:X26)</f>
        <v>2</v>
      </c>
      <c r="Y27" s="96">
        <f t="shared" si="5"/>
        <v>1</v>
      </c>
      <c r="Z27" s="96">
        <f t="shared" si="5"/>
        <v>0</v>
      </c>
      <c r="AA27" s="96">
        <f t="shared" si="5"/>
        <v>0</v>
      </c>
      <c r="AB27" s="96">
        <f t="shared" ref="AB27:AD27" si="6">SUM(AB4:AB26)</f>
        <v>1</v>
      </c>
      <c r="AC27" s="96">
        <f t="shared" si="6"/>
        <v>0</v>
      </c>
      <c r="AD27" s="61">
        <f t="shared" si="6"/>
        <v>0</v>
      </c>
    </row>
    <row r="28" spans="1:30" x14ac:dyDescent="0.2">
      <c r="A28" s="23"/>
    </row>
    <row r="29" spans="1:30" x14ac:dyDescent="0.2">
      <c r="A29" s="3" t="s">
        <v>18</v>
      </c>
    </row>
    <row r="30" spans="1:30" ht="38.25" x14ac:dyDescent="0.2">
      <c r="A30" s="1"/>
      <c r="B30" s="110" t="s">
        <v>19</v>
      </c>
      <c r="C30" s="111"/>
      <c r="D30" s="25" t="s">
        <v>28</v>
      </c>
      <c r="E30" s="25" t="s">
        <v>31</v>
      </c>
      <c r="F30" s="25" t="s">
        <v>32</v>
      </c>
      <c r="G30" s="25" t="s">
        <v>55</v>
      </c>
      <c r="H30" s="25" t="s">
        <v>33</v>
      </c>
      <c r="I30" s="25" t="s">
        <v>34</v>
      </c>
      <c r="J30" s="25" t="s">
        <v>35</v>
      </c>
      <c r="K30" s="25" t="s">
        <v>36</v>
      </c>
      <c r="L30" s="26" t="s">
        <v>37</v>
      </c>
    </row>
    <row r="31" spans="1:30" x14ac:dyDescent="0.2">
      <c r="A31" s="4"/>
      <c r="B31" s="112" t="s">
        <v>25</v>
      </c>
      <c r="C31" s="113"/>
      <c r="D31" s="27" t="s">
        <v>10</v>
      </c>
      <c r="E31" s="27" t="s">
        <v>10</v>
      </c>
      <c r="F31" s="27" t="s">
        <v>10</v>
      </c>
      <c r="G31" s="27" t="s">
        <v>29</v>
      </c>
      <c r="H31" s="27" t="s">
        <v>12</v>
      </c>
      <c r="I31" s="27" t="s">
        <v>12</v>
      </c>
      <c r="J31" s="27" t="s">
        <v>10</v>
      </c>
      <c r="K31" s="27" t="s">
        <v>0</v>
      </c>
      <c r="L31" s="28" t="s">
        <v>0</v>
      </c>
    </row>
    <row r="32" spans="1:30" x14ac:dyDescent="0.2">
      <c r="B32" s="29">
        <v>46235</v>
      </c>
      <c r="C32" s="30">
        <v>1</v>
      </c>
      <c r="D32" s="31">
        <f>D27</f>
        <v>270</v>
      </c>
      <c r="E32" s="31">
        <f>E27</f>
        <v>215</v>
      </c>
      <c r="F32" s="31">
        <f>F27</f>
        <v>55</v>
      </c>
      <c r="G32" s="31"/>
      <c r="H32" s="31">
        <f t="shared" ref="H32:L32" si="7">H27</f>
        <v>5</v>
      </c>
      <c r="I32" s="31">
        <f t="shared" si="7"/>
        <v>8</v>
      </c>
      <c r="J32" s="31">
        <f t="shared" si="7"/>
        <v>6</v>
      </c>
      <c r="K32" s="31">
        <f t="shared" si="7"/>
        <v>11</v>
      </c>
      <c r="L32" s="42">
        <f t="shared" si="7"/>
        <v>6</v>
      </c>
    </row>
    <row r="33" spans="2:12" x14ac:dyDescent="0.2">
      <c r="B33" s="29">
        <v>46266</v>
      </c>
      <c r="C33" s="30">
        <v>2</v>
      </c>
      <c r="D33" s="31"/>
      <c r="E33" s="31"/>
      <c r="F33" s="31"/>
      <c r="G33" s="31"/>
      <c r="H33" s="31"/>
      <c r="I33" s="31"/>
      <c r="J33" s="31"/>
      <c r="K33" s="33"/>
      <c r="L33" s="42"/>
    </row>
    <row r="34" spans="2:12" x14ac:dyDescent="0.2">
      <c r="B34" s="29">
        <v>46296</v>
      </c>
      <c r="C34" s="30">
        <v>3</v>
      </c>
      <c r="D34" s="31"/>
      <c r="E34" s="31"/>
      <c r="F34" s="31"/>
      <c r="G34" s="31"/>
      <c r="H34" s="31"/>
      <c r="I34" s="31"/>
      <c r="J34" s="31"/>
      <c r="K34" s="33"/>
      <c r="L34" s="42"/>
    </row>
    <row r="35" spans="2:12" x14ac:dyDescent="0.2">
      <c r="B35" s="29">
        <v>46327</v>
      </c>
      <c r="C35" s="30">
        <v>4</v>
      </c>
      <c r="D35" s="31"/>
      <c r="E35" s="31"/>
      <c r="F35" s="31"/>
      <c r="G35" s="31"/>
      <c r="H35" s="31"/>
      <c r="I35" s="31"/>
      <c r="J35" s="31"/>
      <c r="K35" s="33"/>
      <c r="L35" s="42"/>
    </row>
    <row r="36" spans="2:12" x14ac:dyDescent="0.2">
      <c r="B36" s="29">
        <v>46357</v>
      </c>
      <c r="C36" s="30">
        <v>5</v>
      </c>
      <c r="D36" s="31"/>
      <c r="E36" s="31"/>
      <c r="F36" s="31"/>
      <c r="G36" s="31"/>
      <c r="H36" s="31"/>
      <c r="I36" s="31"/>
      <c r="J36" s="31"/>
      <c r="K36" s="33"/>
      <c r="L36" s="42"/>
    </row>
    <row r="37" spans="2:12" x14ac:dyDescent="0.2">
      <c r="B37" s="29">
        <v>46388</v>
      </c>
      <c r="C37" s="30">
        <v>6</v>
      </c>
      <c r="D37" s="31"/>
      <c r="E37" s="31"/>
      <c r="F37" s="31"/>
      <c r="G37" s="31"/>
      <c r="H37" s="31"/>
      <c r="I37" s="31"/>
      <c r="J37" s="31"/>
      <c r="K37" s="33"/>
      <c r="L37" s="42"/>
    </row>
    <row r="38" spans="2:12" x14ac:dyDescent="0.2">
      <c r="B38" s="29">
        <v>46419</v>
      </c>
      <c r="C38" s="30">
        <v>7</v>
      </c>
      <c r="D38" s="31"/>
      <c r="E38" s="31"/>
      <c r="F38" s="31"/>
      <c r="G38" s="31"/>
      <c r="H38" s="31"/>
      <c r="I38" s="31"/>
      <c r="J38" s="31"/>
      <c r="K38" s="33"/>
      <c r="L38" s="42"/>
    </row>
    <row r="39" spans="2:12" x14ac:dyDescent="0.2">
      <c r="B39" s="29">
        <v>46447</v>
      </c>
      <c r="C39" s="30">
        <v>8</v>
      </c>
      <c r="D39" s="31"/>
      <c r="E39" s="31"/>
      <c r="F39" s="31"/>
      <c r="G39" s="31"/>
      <c r="H39" s="31"/>
      <c r="I39" s="31"/>
      <c r="J39" s="31"/>
      <c r="K39" s="33"/>
      <c r="L39" s="42"/>
    </row>
    <row r="40" spans="2:12" x14ac:dyDescent="0.2">
      <c r="B40" s="29">
        <v>46478</v>
      </c>
      <c r="C40" s="30">
        <v>9</v>
      </c>
      <c r="D40" s="31"/>
      <c r="E40" s="31"/>
      <c r="F40" s="31"/>
      <c r="G40" s="31"/>
      <c r="H40" s="31"/>
      <c r="I40" s="31"/>
      <c r="J40" s="31"/>
      <c r="K40" s="33"/>
      <c r="L40" s="42"/>
    </row>
    <row r="41" spans="2:12" x14ac:dyDescent="0.2">
      <c r="B41" s="29">
        <v>46508</v>
      </c>
      <c r="C41" s="30">
        <v>10</v>
      </c>
      <c r="D41" s="31"/>
      <c r="E41" s="31"/>
      <c r="F41" s="31"/>
      <c r="G41" s="31"/>
      <c r="H41" s="31"/>
      <c r="I41" s="31"/>
      <c r="J41" s="31"/>
      <c r="K41" s="33"/>
      <c r="L41" s="42"/>
    </row>
    <row r="42" spans="2:12" x14ac:dyDescent="0.2">
      <c r="B42" s="29">
        <v>46539</v>
      </c>
      <c r="C42" s="30">
        <v>11</v>
      </c>
      <c r="D42" s="31"/>
      <c r="E42" s="31"/>
      <c r="F42" s="31"/>
      <c r="G42" s="31"/>
      <c r="H42" s="31"/>
      <c r="I42" s="31"/>
      <c r="J42" s="31"/>
      <c r="K42" s="33"/>
      <c r="L42" s="42"/>
    </row>
    <row r="43" spans="2:12" x14ac:dyDescent="0.2">
      <c r="B43" s="29">
        <v>46569</v>
      </c>
      <c r="C43" s="30">
        <v>12</v>
      </c>
      <c r="D43" s="31"/>
      <c r="E43" s="31"/>
      <c r="F43" s="31"/>
      <c r="G43" s="31"/>
      <c r="H43" s="31"/>
      <c r="I43" s="31"/>
      <c r="J43" s="31"/>
      <c r="K43" s="33"/>
      <c r="L43" s="42"/>
    </row>
    <row r="44" spans="2:12" x14ac:dyDescent="0.2">
      <c r="B44" s="35" t="s">
        <v>45</v>
      </c>
      <c r="C44" s="36" t="s">
        <v>17</v>
      </c>
      <c r="D44" s="37">
        <f>SUM(D32:D43)</f>
        <v>270</v>
      </c>
      <c r="E44" s="37">
        <f t="shared" ref="E44:F44" si="8">SUM(E32:E43)</f>
        <v>215</v>
      </c>
      <c r="F44" s="37">
        <f t="shared" si="8"/>
        <v>55</v>
      </c>
      <c r="G44" s="37"/>
      <c r="H44" s="38">
        <v>1.1111111111111112E-2</v>
      </c>
      <c r="I44" s="38">
        <v>0.125</v>
      </c>
      <c r="J44" s="37">
        <f>SUM(J32:J43)</f>
        <v>6</v>
      </c>
      <c r="K44" s="39">
        <f>E44/D44</f>
        <v>0.79629629629629628</v>
      </c>
      <c r="L44" s="40">
        <f>F44/D44</f>
        <v>0.20370370370370369</v>
      </c>
    </row>
  </sheetData>
  <sheetProtection algorithmName="SHA-512" hashValue="XARPavQRdEL66xROULgGCd9iiokV24DB5MgjsVS+NBOr83kOjsH6KAw+O5DGLiHBohuH0aQ2eiBQx0MSpgWprw==" saltValue="BjArGNo8fvCJ+IC2NNsRCg==" spinCount="100000" sheet="1" objects="1" scenarios="1"/>
  <mergeCells count="4">
    <mergeCell ref="N1:U1"/>
    <mergeCell ref="W1:AD1"/>
    <mergeCell ref="B30:C30"/>
    <mergeCell ref="B31:C31"/>
  </mergeCells>
  <pageMargins left="0.37" right="0.27" top="0.78740157499999996" bottom="0.78740157499999996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75CB-9622-4210-A755-AF6380CCA51D}">
  <sheetPr>
    <pageSetUpPr fitToPage="1"/>
  </sheetPr>
  <dimension ref="A1:X45"/>
  <sheetViews>
    <sheetView showGridLines="0" workbookViewId="0">
      <selection activeCell="K31" sqref="K31"/>
    </sheetView>
  </sheetViews>
  <sheetFormatPr baseColWidth="10" defaultRowHeight="12.75" x14ac:dyDescent="0.2"/>
  <cols>
    <col min="1" max="1" width="3" customWidth="1"/>
    <col min="2" max="2" width="14.42578125" customWidth="1"/>
    <col min="6" max="6" width="14.7109375" customWidth="1"/>
    <col min="12" max="12" width="2.7109375" customWidth="1"/>
    <col min="13" max="13" width="7.85546875" bestFit="1" customWidth="1"/>
    <col min="14" max="15" width="8.85546875" bestFit="1" customWidth="1"/>
    <col min="16" max="16" width="9.7109375" bestFit="1" customWidth="1"/>
    <col min="17" max="17" width="9.7109375" customWidth="1"/>
    <col min="18" max="18" width="8.85546875" bestFit="1" customWidth="1"/>
    <col min="19" max="20" width="9.7109375" customWidth="1"/>
    <col min="21" max="21" width="9" bestFit="1" customWidth="1"/>
    <col min="22" max="22" width="5.7109375" bestFit="1" customWidth="1"/>
    <col min="23" max="23" width="2.7109375" customWidth="1"/>
  </cols>
  <sheetData>
    <row r="1" spans="1:24" ht="20.25" customHeight="1" x14ac:dyDescent="0.2">
      <c r="A1" s="3" t="s">
        <v>15</v>
      </c>
    </row>
    <row r="2" spans="1:24" x14ac:dyDescent="0.2">
      <c r="A2" s="23" t="s">
        <v>14</v>
      </c>
      <c r="M2" s="114" t="s">
        <v>65</v>
      </c>
      <c r="N2" s="114"/>
      <c r="O2" s="114"/>
      <c r="P2" s="114"/>
      <c r="Q2" s="114"/>
      <c r="R2" s="114"/>
      <c r="S2" s="114"/>
      <c r="T2" s="114"/>
      <c r="U2" s="114"/>
      <c r="V2" s="114"/>
      <c r="X2" s="1"/>
    </row>
    <row r="3" spans="1:24" ht="38.25" x14ac:dyDescent="0.2">
      <c r="A3" s="1"/>
      <c r="B3" s="5" t="s">
        <v>3</v>
      </c>
      <c r="C3" s="6" t="s">
        <v>26</v>
      </c>
      <c r="D3" s="6" t="s">
        <v>56</v>
      </c>
      <c r="E3" s="6" t="s">
        <v>60</v>
      </c>
      <c r="F3" s="6" t="s">
        <v>61</v>
      </c>
      <c r="G3" s="6" t="s">
        <v>62</v>
      </c>
      <c r="H3" s="6" t="s">
        <v>63</v>
      </c>
      <c r="I3" s="6" t="s">
        <v>64</v>
      </c>
      <c r="J3" s="46" t="s">
        <v>58</v>
      </c>
      <c r="K3" s="47" t="s">
        <v>13</v>
      </c>
      <c r="M3" s="45" t="s">
        <v>66</v>
      </c>
      <c r="N3" s="46" t="s">
        <v>67</v>
      </c>
      <c r="O3" s="65" t="s">
        <v>68</v>
      </c>
      <c r="P3" s="66" t="s">
        <v>69</v>
      </c>
      <c r="Q3" s="46" t="s">
        <v>67</v>
      </c>
      <c r="R3" s="65" t="s">
        <v>70</v>
      </c>
      <c r="S3" s="66" t="s">
        <v>71</v>
      </c>
      <c r="T3" s="46" t="s">
        <v>67</v>
      </c>
      <c r="U3" s="65" t="s">
        <v>72</v>
      </c>
      <c r="V3" s="69" t="s">
        <v>16</v>
      </c>
      <c r="W3" s="1"/>
      <c r="X3" s="4"/>
    </row>
    <row r="4" spans="1:24" x14ac:dyDescent="0.2">
      <c r="A4" s="4"/>
      <c r="B4" s="7" t="s">
        <v>4</v>
      </c>
      <c r="C4" s="18" t="s">
        <v>11</v>
      </c>
      <c r="D4" s="8" t="s">
        <v>29</v>
      </c>
      <c r="E4" s="8" t="s">
        <v>29</v>
      </c>
      <c r="F4" s="8" t="s">
        <v>29</v>
      </c>
      <c r="G4" s="8" t="s">
        <v>29</v>
      </c>
      <c r="H4" s="8" t="s">
        <v>29</v>
      </c>
      <c r="I4" s="8" t="s">
        <v>29</v>
      </c>
      <c r="J4" s="49" t="s">
        <v>57</v>
      </c>
      <c r="K4" s="50" t="s">
        <v>0</v>
      </c>
      <c r="M4" s="48" t="s">
        <v>29</v>
      </c>
      <c r="N4" s="49" t="s">
        <v>29</v>
      </c>
      <c r="O4" s="67" t="s">
        <v>29</v>
      </c>
      <c r="P4" s="68" t="s">
        <v>29</v>
      </c>
      <c r="Q4" s="49"/>
      <c r="R4" s="67"/>
      <c r="S4" s="68"/>
      <c r="T4" s="49"/>
      <c r="U4" s="67" t="s">
        <v>29</v>
      </c>
      <c r="V4" s="70" t="s">
        <v>29</v>
      </c>
      <c r="W4" s="4"/>
    </row>
    <row r="5" spans="1:24" x14ac:dyDescent="0.2">
      <c r="B5" s="10">
        <v>46235</v>
      </c>
      <c r="C5" s="13" t="s">
        <v>5</v>
      </c>
      <c r="D5" s="14">
        <v>115</v>
      </c>
      <c r="E5" s="14">
        <v>35</v>
      </c>
      <c r="F5" s="14">
        <v>50</v>
      </c>
      <c r="G5" s="14">
        <v>30</v>
      </c>
      <c r="H5" s="14"/>
      <c r="I5" s="14"/>
      <c r="J5" s="52">
        <v>60</v>
      </c>
      <c r="K5" s="74">
        <f>J5/D5</f>
        <v>0.52173913043478259</v>
      </c>
      <c r="M5" s="51">
        <v>20</v>
      </c>
      <c r="N5" s="52">
        <v>10</v>
      </c>
      <c r="O5" s="64">
        <f>N5/M5</f>
        <v>0.5</v>
      </c>
      <c r="P5" s="62">
        <v>20</v>
      </c>
      <c r="Q5" s="52">
        <v>15</v>
      </c>
      <c r="R5" s="64">
        <f t="shared" ref="R5:R28" si="0">Q5/P5</f>
        <v>0.75</v>
      </c>
      <c r="S5" s="62">
        <v>15</v>
      </c>
      <c r="T5" s="52">
        <v>12</v>
      </c>
      <c r="U5" s="64">
        <f t="shared" ref="U5:U28" si="1">T5/S5</f>
        <v>0.8</v>
      </c>
      <c r="V5" s="63"/>
    </row>
    <row r="6" spans="1:24" x14ac:dyDescent="0.2">
      <c r="B6" s="10">
        <v>46236</v>
      </c>
      <c r="C6" s="13"/>
      <c r="D6" s="14"/>
      <c r="E6" s="14"/>
      <c r="F6" s="14"/>
      <c r="G6" s="14"/>
      <c r="H6" s="14"/>
      <c r="I6" s="14"/>
      <c r="J6" s="52"/>
      <c r="K6" s="74"/>
      <c r="M6" s="51"/>
      <c r="N6" s="52"/>
      <c r="O6" s="64"/>
      <c r="P6" s="62"/>
      <c r="Q6" s="52"/>
      <c r="R6" s="64"/>
      <c r="S6" s="62"/>
      <c r="T6" s="52"/>
      <c r="U6" s="64"/>
      <c r="V6" s="63"/>
    </row>
    <row r="7" spans="1:24" x14ac:dyDescent="0.2">
      <c r="B7" s="10">
        <v>46237</v>
      </c>
      <c r="C7" s="13"/>
      <c r="D7" s="14"/>
      <c r="E7" s="14"/>
      <c r="F7" s="14"/>
      <c r="G7" s="14"/>
      <c r="H7" s="14"/>
      <c r="I7" s="14"/>
      <c r="J7" s="52"/>
      <c r="K7" s="74"/>
      <c r="M7" s="51"/>
      <c r="N7" s="52"/>
      <c r="O7" s="64"/>
      <c r="P7" s="62"/>
      <c r="Q7" s="52"/>
      <c r="R7" s="64"/>
      <c r="S7" s="62"/>
      <c r="T7" s="52"/>
      <c r="U7" s="64"/>
      <c r="V7" s="63"/>
    </row>
    <row r="8" spans="1:24" x14ac:dyDescent="0.2">
      <c r="B8" s="11"/>
      <c r="C8" s="13"/>
      <c r="D8" s="14"/>
      <c r="E8" s="14"/>
      <c r="F8" s="14"/>
      <c r="G8" s="14"/>
      <c r="H8" s="14"/>
      <c r="I8" s="14"/>
      <c r="J8" s="52"/>
      <c r="K8" s="74"/>
      <c r="M8" s="51"/>
      <c r="N8" s="52"/>
      <c r="O8" s="64"/>
      <c r="P8" s="62"/>
      <c r="Q8" s="52"/>
      <c r="R8" s="64"/>
      <c r="S8" s="62"/>
      <c r="T8" s="52"/>
      <c r="U8" s="64"/>
      <c r="V8" s="63"/>
    </row>
    <row r="9" spans="1:24" x14ac:dyDescent="0.2">
      <c r="B9" s="11"/>
      <c r="C9" s="13"/>
      <c r="D9" s="14"/>
      <c r="E9" s="14"/>
      <c r="F9" s="14"/>
      <c r="G9" s="14"/>
      <c r="H9" s="14"/>
      <c r="I9" s="14"/>
      <c r="J9" s="52"/>
      <c r="K9" s="74"/>
      <c r="M9" s="51"/>
      <c r="N9" s="52"/>
      <c r="O9" s="64"/>
      <c r="P9" s="62"/>
      <c r="Q9" s="52"/>
      <c r="R9" s="64"/>
      <c r="S9" s="62"/>
      <c r="T9" s="52"/>
      <c r="U9" s="64"/>
      <c r="V9" s="63"/>
    </row>
    <row r="10" spans="1:24" x14ac:dyDescent="0.2">
      <c r="B10" s="11"/>
      <c r="C10" s="13"/>
      <c r="D10" s="14"/>
      <c r="E10" s="14"/>
      <c r="F10" s="14"/>
      <c r="G10" s="14"/>
      <c r="H10" s="14"/>
      <c r="I10" s="14"/>
      <c r="J10" s="52"/>
      <c r="K10" s="74"/>
      <c r="M10" s="51"/>
      <c r="N10" s="52"/>
      <c r="O10" s="64"/>
      <c r="P10" s="62"/>
      <c r="Q10" s="52"/>
      <c r="R10" s="64"/>
      <c r="S10" s="62"/>
      <c r="T10" s="52"/>
      <c r="U10" s="64"/>
      <c r="V10" s="63"/>
    </row>
    <row r="11" spans="1:24" x14ac:dyDescent="0.2">
      <c r="B11" s="11"/>
      <c r="C11" s="13"/>
      <c r="D11" s="14"/>
      <c r="E11" s="14"/>
      <c r="F11" s="14"/>
      <c r="G11" s="14"/>
      <c r="H11" s="14"/>
      <c r="I11" s="14"/>
      <c r="J11" s="52"/>
      <c r="K11" s="74"/>
      <c r="M11" s="51"/>
      <c r="N11" s="52"/>
      <c r="O11" s="64"/>
      <c r="P11" s="62"/>
      <c r="Q11" s="52"/>
      <c r="R11" s="64"/>
      <c r="S11" s="62"/>
      <c r="T11" s="52"/>
      <c r="U11" s="64"/>
      <c r="V11" s="63"/>
    </row>
    <row r="12" spans="1:24" x14ac:dyDescent="0.2">
      <c r="B12" s="11"/>
      <c r="C12" s="13"/>
      <c r="D12" s="14"/>
      <c r="E12" s="14"/>
      <c r="F12" s="14"/>
      <c r="G12" s="14"/>
      <c r="H12" s="14"/>
      <c r="I12" s="14"/>
      <c r="J12" s="52"/>
      <c r="K12" s="74"/>
      <c r="M12" s="51"/>
      <c r="N12" s="52"/>
      <c r="O12" s="64"/>
      <c r="P12" s="62"/>
      <c r="Q12" s="52"/>
      <c r="R12" s="64"/>
      <c r="S12" s="62"/>
      <c r="T12" s="52"/>
      <c r="U12" s="64"/>
      <c r="V12" s="63"/>
    </row>
    <row r="13" spans="1:24" x14ac:dyDescent="0.2">
      <c r="B13" s="11"/>
      <c r="C13" s="13"/>
      <c r="D13" s="14"/>
      <c r="E13" s="14"/>
      <c r="F13" s="14"/>
      <c r="G13" s="14"/>
      <c r="H13" s="14"/>
      <c r="I13" s="14"/>
      <c r="J13" s="52"/>
      <c r="K13" s="74"/>
      <c r="M13" s="51"/>
      <c r="N13" s="52"/>
      <c r="O13" s="64"/>
      <c r="P13" s="62"/>
      <c r="Q13" s="52"/>
      <c r="R13" s="64"/>
      <c r="S13" s="62"/>
      <c r="T13" s="52"/>
      <c r="U13" s="64"/>
      <c r="V13" s="63"/>
    </row>
    <row r="14" spans="1:24" x14ac:dyDescent="0.2">
      <c r="B14" s="11"/>
      <c r="C14" s="13"/>
      <c r="D14" s="14"/>
      <c r="E14" s="14"/>
      <c r="F14" s="14"/>
      <c r="G14" s="14"/>
      <c r="H14" s="14"/>
      <c r="I14" s="14"/>
      <c r="J14" s="52"/>
      <c r="K14" s="74"/>
      <c r="M14" s="51"/>
      <c r="N14" s="52"/>
      <c r="O14" s="64"/>
      <c r="P14" s="62"/>
      <c r="Q14" s="52"/>
      <c r="R14" s="64"/>
      <c r="S14" s="62"/>
      <c r="T14" s="52"/>
      <c r="U14" s="64"/>
      <c r="V14" s="63"/>
    </row>
    <row r="15" spans="1:24" x14ac:dyDescent="0.2">
      <c r="B15" s="11"/>
      <c r="C15" s="13"/>
      <c r="D15" s="14"/>
      <c r="E15" s="14"/>
      <c r="F15" s="14"/>
      <c r="G15" s="14"/>
      <c r="H15" s="14"/>
      <c r="I15" s="14"/>
      <c r="J15" s="52"/>
      <c r="K15" s="74"/>
      <c r="M15" s="51"/>
      <c r="N15" s="52"/>
      <c r="O15" s="64"/>
      <c r="P15" s="62"/>
      <c r="Q15" s="52"/>
      <c r="R15" s="64"/>
      <c r="S15" s="62"/>
      <c r="T15" s="52"/>
      <c r="U15" s="64"/>
      <c r="V15" s="63"/>
    </row>
    <row r="16" spans="1:24" x14ac:dyDescent="0.2">
      <c r="B16" s="11"/>
      <c r="C16" s="13"/>
      <c r="D16" s="14"/>
      <c r="E16" s="14"/>
      <c r="F16" s="14"/>
      <c r="G16" s="14"/>
      <c r="H16" s="14"/>
      <c r="I16" s="14"/>
      <c r="J16" s="52"/>
      <c r="K16" s="74"/>
      <c r="M16" s="51"/>
      <c r="N16" s="52"/>
      <c r="O16" s="64"/>
      <c r="P16" s="62"/>
      <c r="Q16" s="52"/>
      <c r="R16" s="64"/>
      <c r="S16" s="62"/>
      <c r="T16" s="52"/>
      <c r="U16" s="64"/>
      <c r="V16" s="63"/>
    </row>
    <row r="17" spans="1:24" x14ac:dyDescent="0.2">
      <c r="B17" s="11"/>
      <c r="C17" s="13"/>
      <c r="D17" s="14"/>
      <c r="E17" s="14"/>
      <c r="F17" s="14"/>
      <c r="G17" s="14"/>
      <c r="H17" s="14"/>
      <c r="I17" s="14"/>
      <c r="J17" s="52"/>
      <c r="K17" s="74"/>
      <c r="M17" s="51"/>
      <c r="N17" s="52"/>
      <c r="O17" s="64"/>
      <c r="P17" s="62"/>
      <c r="Q17" s="52"/>
      <c r="R17" s="64"/>
      <c r="S17" s="62"/>
      <c r="T17" s="52"/>
      <c r="U17" s="64"/>
      <c r="V17" s="63"/>
    </row>
    <row r="18" spans="1:24" x14ac:dyDescent="0.2">
      <c r="B18" s="11"/>
      <c r="C18" s="13"/>
      <c r="D18" s="14"/>
      <c r="E18" s="14"/>
      <c r="F18" s="14"/>
      <c r="G18" s="14"/>
      <c r="H18" s="14"/>
      <c r="I18" s="14"/>
      <c r="J18" s="52"/>
      <c r="K18" s="74"/>
      <c r="M18" s="51"/>
      <c r="N18" s="52"/>
      <c r="O18" s="64"/>
      <c r="P18" s="62"/>
      <c r="Q18" s="52"/>
      <c r="R18" s="64"/>
      <c r="S18" s="62"/>
      <c r="T18" s="52"/>
      <c r="U18" s="64"/>
      <c r="V18" s="63"/>
    </row>
    <row r="19" spans="1:24" x14ac:dyDescent="0.2">
      <c r="B19" s="11"/>
      <c r="C19" s="13"/>
      <c r="D19" s="14"/>
      <c r="E19" s="14"/>
      <c r="F19" s="14"/>
      <c r="G19" s="14"/>
      <c r="H19" s="14"/>
      <c r="I19" s="14"/>
      <c r="J19" s="52"/>
      <c r="K19" s="74"/>
      <c r="M19" s="51"/>
      <c r="N19" s="52"/>
      <c r="O19" s="64"/>
      <c r="P19" s="62"/>
      <c r="Q19" s="52"/>
      <c r="R19" s="64"/>
      <c r="S19" s="62"/>
      <c r="T19" s="52"/>
      <c r="U19" s="64"/>
      <c r="V19" s="63"/>
    </row>
    <row r="20" spans="1:24" x14ac:dyDescent="0.2">
      <c r="B20" s="11"/>
      <c r="C20" s="13"/>
      <c r="D20" s="14"/>
      <c r="E20" s="14"/>
      <c r="F20" s="14"/>
      <c r="G20" s="14"/>
      <c r="H20" s="14"/>
      <c r="I20" s="14"/>
      <c r="J20" s="52"/>
      <c r="K20" s="74"/>
      <c r="M20" s="51"/>
      <c r="N20" s="52"/>
      <c r="O20" s="64"/>
      <c r="P20" s="62"/>
      <c r="Q20" s="52"/>
      <c r="R20" s="64"/>
      <c r="S20" s="62"/>
      <c r="T20" s="52"/>
      <c r="U20" s="64"/>
      <c r="V20" s="63"/>
    </row>
    <row r="21" spans="1:24" x14ac:dyDescent="0.2">
      <c r="B21" s="11"/>
      <c r="C21" s="13"/>
      <c r="D21" s="14"/>
      <c r="E21" s="14"/>
      <c r="F21" s="14"/>
      <c r="G21" s="14"/>
      <c r="H21" s="14"/>
      <c r="I21" s="14"/>
      <c r="J21" s="52"/>
      <c r="K21" s="74"/>
      <c r="M21" s="51"/>
      <c r="N21" s="52"/>
      <c r="O21" s="64"/>
      <c r="P21" s="62"/>
      <c r="Q21" s="52"/>
      <c r="R21" s="64"/>
      <c r="S21" s="62"/>
      <c r="T21" s="52"/>
      <c r="U21" s="64"/>
      <c r="V21" s="63"/>
    </row>
    <row r="22" spans="1:24" x14ac:dyDescent="0.2">
      <c r="B22" s="11"/>
      <c r="C22" s="13"/>
      <c r="D22" s="14"/>
      <c r="E22" s="14"/>
      <c r="F22" s="14"/>
      <c r="G22" s="14"/>
      <c r="H22" s="14"/>
      <c r="I22" s="14"/>
      <c r="J22" s="52"/>
      <c r="K22" s="74"/>
      <c r="M22" s="51"/>
      <c r="N22" s="52"/>
      <c r="O22" s="64"/>
      <c r="P22" s="62"/>
      <c r="Q22" s="52"/>
      <c r="R22" s="64"/>
      <c r="S22" s="62"/>
      <c r="T22" s="52"/>
      <c r="U22" s="64"/>
      <c r="V22" s="63"/>
    </row>
    <row r="23" spans="1:24" x14ac:dyDescent="0.2">
      <c r="B23" s="11"/>
      <c r="C23" s="13"/>
      <c r="D23" s="14"/>
      <c r="E23" s="14"/>
      <c r="F23" s="14"/>
      <c r="G23" s="14"/>
      <c r="H23" s="14"/>
      <c r="I23" s="14"/>
      <c r="J23" s="52"/>
      <c r="K23" s="74"/>
      <c r="M23" s="51"/>
      <c r="N23" s="52"/>
      <c r="O23" s="64"/>
      <c r="P23" s="62"/>
      <c r="Q23" s="52"/>
      <c r="R23" s="64"/>
      <c r="S23" s="62"/>
      <c r="T23" s="52"/>
      <c r="U23" s="64"/>
      <c r="V23" s="63"/>
    </row>
    <row r="24" spans="1:24" x14ac:dyDescent="0.2">
      <c r="B24" s="11"/>
      <c r="C24" s="13"/>
      <c r="D24" s="14"/>
      <c r="E24" s="14"/>
      <c r="F24" s="14"/>
      <c r="G24" s="14"/>
      <c r="H24" s="14"/>
      <c r="I24" s="14"/>
      <c r="J24" s="52"/>
      <c r="K24" s="74"/>
      <c r="M24" s="51"/>
      <c r="N24" s="52"/>
      <c r="O24" s="64"/>
      <c r="P24" s="62"/>
      <c r="Q24" s="52"/>
      <c r="R24" s="64"/>
      <c r="S24" s="62"/>
      <c r="T24" s="52"/>
      <c r="U24" s="64"/>
      <c r="V24" s="63"/>
    </row>
    <row r="25" spans="1:24" x14ac:dyDescent="0.2">
      <c r="B25" s="11"/>
      <c r="C25" s="13"/>
      <c r="D25" s="14"/>
      <c r="E25" s="14"/>
      <c r="F25" s="14"/>
      <c r="G25" s="14"/>
      <c r="H25" s="14"/>
      <c r="I25" s="14"/>
      <c r="J25" s="52"/>
      <c r="K25" s="74"/>
      <c r="M25" s="51"/>
      <c r="N25" s="52"/>
      <c r="O25" s="64"/>
      <c r="P25" s="62"/>
      <c r="Q25" s="52"/>
      <c r="R25" s="64"/>
      <c r="S25" s="62"/>
      <c r="T25" s="52"/>
      <c r="U25" s="64"/>
      <c r="V25" s="63"/>
    </row>
    <row r="26" spans="1:24" x14ac:dyDescent="0.2">
      <c r="B26" s="11"/>
      <c r="C26" s="13"/>
      <c r="D26" s="14"/>
      <c r="E26" s="14"/>
      <c r="F26" s="14"/>
      <c r="G26" s="14"/>
      <c r="H26" s="14"/>
      <c r="I26" s="14"/>
      <c r="J26" s="52"/>
      <c r="K26" s="74"/>
      <c r="M26" s="51"/>
      <c r="N26" s="52"/>
      <c r="O26" s="64"/>
      <c r="P26" s="62"/>
      <c r="Q26" s="52"/>
      <c r="R26" s="64"/>
      <c r="S26" s="62"/>
      <c r="T26" s="52"/>
      <c r="U26" s="64"/>
      <c r="V26" s="63"/>
    </row>
    <row r="27" spans="1:24" x14ac:dyDescent="0.2">
      <c r="B27" s="10">
        <v>46265</v>
      </c>
      <c r="C27" s="13" t="s">
        <v>7</v>
      </c>
      <c r="D27" s="14">
        <v>100</v>
      </c>
      <c r="E27" s="14">
        <v>70</v>
      </c>
      <c r="F27" s="14">
        <v>20</v>
      </c>
      <c r="G27" s="14">
        <v>3</v>
      </c>
      <c r="H27" s="14">
        <v>7</v>
      </c>
      <c r="I27" s="14"/>
      <c r="J27" s="52">
        <v>80</v>
      </c>
      <c r="K27" s="74">
        <f t="shared" ref="K27:K28" si="2">J27/D27</f>
        <v>0.8</v>
      </c>
      <c r="M27" s="51">
        <v>18</v>
      </c>
      <c r="N27" s="52">
        <v>2</v>
      </c>
      <c r="O27" s="64">
        <f>N27/M27</f>
        <v>0.1111111111111111</v>
      </c>
      <c r="P27" s="62">
        <v>1</v>
      </c>
      <c r="Q27" s="52"/>
      <c r="R27" s="64">
        <f t="shared" si="0"/>
        <v>0</v>
      </c>
      <c r="S27" s="62"/>
      <c r="T27" s="52"/>
      <c r="U27" s="64"/>
      <c r="V27" s="63"/>
      <c r="X27" s="2"/>
    </row>
    <row r="28" spans="1:24" x14ac:dyDescent="0.2">
      <c r="A28" s="2"/>
      <c r="B28" s="43">
        <v>46235</v>
      </c>
      <c r="C28" s="16">
        <v>31</v>
      </c>
      <c r="D28" s="16">
        <f t="shared" ref="D28:J28" si="3">SUM(D5:D27)</f>
        <v>215</v>
      </c>
      <c r="E28" s="16">
        <f t="shared" si="3"/>
        <v>105</v>
      </c>
      <c r="F28" s="16">
        <f t="shared" si="3"/>
        <v>70</v>
      </c>
      <c r="G28" s="16">
        <f t="shared" si="3"/>
        <v>33</v>
      </c>
      <c r="H28" s="16">
        <f t="shared" si="3"/>
        <v>7</v>
      </c>
      <c r="I28" s="16">
        <f t="shared" si="3"/>
        <v>0</v>
      </c>
      <c r="J28" s="55">
        <f t="shared" si="3"/>
        <v>140</v>
      </c>
      <c r="K28" s="75">
        <f t="shared" si="2"/>
        <v>0.65116279069767447</v>
      </c>
      <c r="M28" s="54">
        <f>SUM(M5:M27)</f>
        <v>38</v>
      </c>
      <c r="N28" s="55">
        <f t="shared" ref="N28:V28" si="4">SUM(N5:N27)</f>
        <v>12</v>
      </c>
      <c r="O28" s="73">
        <f t="shared" ref="O28" si="5">N28/M28</f>
        <v>0.31578947368421051</v>
      </c>
      <c r="P28" s="71">
        <f t="shared" si="4"/>
        <v>21</v>
      </c>
      <c r="Q28" s="55"/>
      <c r="R28" s="73">
        <f t="shared" si="0"/>
        <v>0</v>
      </c>
      <c r="S28" s="71"/>
      <c r="T28" s="55"/>
      <c r="U28" s="73" t="e">
        <f t="shared" si="1"/>
        <v>#DIV/0!</v>
      </c>
      <c r="V28" s="72">
        <f t="shared" si="4"/>
        <v>0</v>
      </c>
      <c r="W28" s="2"/>
    </row>
    <row r="29" spans="1:24" x14ac:dyDescent="0.2">
      <c r="A29" s="23"/>
    </row>
    <row r="30" spans="1:24" x14ac:dyDescent="0.2">
      <c r="A30" s="3" t="s">
        <v>59</v>
      </c>
    </row>
    <row r="31" spans="1:24" ht="44.25" customHeight="1" x14ac:dyDescent="0.2">
      <c r="A31" s="1"/>
      <c r="B31" s="110" t="s">
        <v>19</v>
      </c>
      <c r="C31" s="111"/>
      <c r="D31" s="25" t="s">
        <v>56</v>
      </c>
      <c r="E31" s="25" t="s">
        <v>60</v>
      </c>
      <c r="F31" s="25" t="s">
        <v>61</v>
      </c>
      <c r="G31" s="25" t="s">
        <v>62</v>
      </c>
      <c r="H31" s="25" t="s">
        <v>63</v>
      </c>
      <c r="I31" s="25" t="s">
        <v>64</v>
      </c>
      <c r="J31" s="25" t="s">
        <v>58</v>
      </c>
      <c r="K31" s="26" t="s">
        <v>13</v>
      </c>
    </row>
    <row r="32" spans="1:24" x14ac:dyDescent="0.2">
      <c r="A32" s="4"/>
      <c r="B32" s="112" t="s">
        <v>25</v>
      </c>
      <c r="C32" s="113"/>
      <c r="D32" s="27" t="s">
        <v>29</v>
      </c>
      <c r="E32" s="27" t="s">
        <v>29</v>
      </c>
      <c r="F32" s="27" t="s">
        <v>29</v>
      </c>
      <c r="G32" s="27" t="s">
        <v>29</v>
      </c>
      <c r="H32" s="27" t="s">
        <v>29</v>
      </c>
      <c r="I32" s="27" t="s">
        <v>29</v>
      </c>
      <c r="J32" s="27" t="s">
        <v>57</v>
      </c>
      <c r="K32" s="28" t="s">
        <v>0</v>
      </c>
    </row>
    <row r="33" spans="2:11" x14ac:dyDescent="0.2">
      <c r="B33" s="29">
        <v>46235</v>
      </c>
      <c r="C33" s="30">
        <v>1</v>
      </c>
      <c r="D33" s="31">
        <f>D28</f>
        <v>215</v>
      </c>
      <c r="E33" s="31">
        <f>E28</f>
        <v>105</v>
      </c>
      <c r="F33" s="31">
        <f t="shared" ref="F33:J33" si="6">F28</f>
        <v>70</v>
      </c>
      <c r="G33" s="31">
        <f t="shared" si="6"/>
        <v>33</v>
      </c>
      <c r="H33" s="31">
        <f t="shared" si="6"/>
        <v>7</v>
      </c>
      <c r="I33" s="31">
        <f t="shared" si="6"/>
        <v>0</v>
      </c>
      <c r="J33" s="31">
        <f t="shared" si="6"/>
        <v>140</v>
      </c>
      <c r="K33" s="76">
        <f>K28</f>
        <v>0.65116279069767447</v>
      </c>
    </row>
    <row r="34" spans="2:11" x14ac:dyDescent="0.2">
      <c r="B34" s="29">
        <v>46266</v>
      </c>
      <c r="C34" s="30">
        <v>2</v>
      </c>
      <c r="D34" s="31"/>
      <c r="E34" s="31"/>
      <c r="F34" s="31"/>
      <c r="G34" s="31"/>
      <c r="H34" s="31"/>
      <c r="I34" s="31"/>
      <c r="J34" s="31"/>
      <c r="K34" s="42"/>
    </row>
    <row r="35" spans="2:11" x14ac:dyDescent="0.2">
      <c r="B35" s="29">
        <v>46296</v>
      </c>
      <c r="C35" s="30">
        <v>3</v>
      </c>
      <c r="D35" s="31"/>
      <c r="E35" s="31"/>
      <c r="F35" s="31"/>
      <c r="G35" s="31"/>
      <c r="H35" s="31"/>
      <c r="I35" s="31"/>
      <c r="J35" s="31"/>
      <c r="K35" s="42"/>
    </row>
    <row r="36" spans="2:11" x14ac:dyDescent="0.2">
      <c r="B36" s="29">
        <v>46327</v>
      </c>
      <c r="C36" s="30">
        <v>4</v>
      </c>
      <c r="D36" s="31"/>
      <c r="E36" s="31"/>
      <c r="F36" s="31"/>
      <c r="G36" s="31"/>
      <c r="H36" s="31"/>
      <c r="I36" s="31"/>
      <c r="J36" s="31"/>
      <c r="K36" s="42"/>
    </row>
    <row r="37" spans="2:11" x14ac:dyDescent="0.2">
      <c r="B37" s="29">
        <v>46357</v>
      </c>
      <c r="C37" s="30">
        <v>5</v>
      </c>
      <c r="D37" s="31"/>
      <c r="E37" s="31"/>
      <c r="F37" s="31"/>
      <c r="G37" s="31"/>
      <c r="H37" s="31"/>
      <c r="I37" s="31"/>
      <c r="J37" s="31"/>
      <c r="K37" s="42"/>
    </row>
    <row r="38" spans="2:11" x14ac:dyDescent="0.2">
      <c r="B38" s="29">
        <v>46388</v>
      </c>
      <c r="C38" s="30">
        <v>6</v>
      </c>
      <c r="D38" s="31"/>
      <c r="E38" s="31"/>
      <c r="F38" s="31"/>
      <c r="G38" s="31"/>
      <c r="H38" s="31"/>
      <c r="I38" s="31"/>
      <c r="J38" s="31"/>
      <c r="K38" s="42"/>
    </row>
    <row r="39" spans="2:11" x14ac:dyDescent="0.2">
      <c r="B39" s="29">
        <v>46419</v>
      </c>
      <c r="C39" s="30">
        <v>7</v>
      </c>
      <c r="D39" s="31"/>
      <c r="E39" s="31"/>
      <c r="F39" s="31"/>
      <c r="G39" s="31"/>
      <c r="H39" s="31"/>
      <c r="I39" s="31"/>
      <c r="J39" s="31"/>
      <c r="K39" s="42"/>
    </row>
    <row r="40" spans="2:11" x14ac:dyDescent="0.2">
      <c r="B40" s="29">
        <v>46447</v>
      </c>
      <c r="C40" s="30">
        <v>8</v>
      </c>
      <c r="D40" s="31"/>
      <c r="E40" s="31"/>
      <c r="F40" s="31"/>
      <c r="G40" s="31"/>
      <c r="H40" s="31"/>
      <c r="I40" s="31"/>
      <c r="J40" s="31"/>
      <c r="K40" s="42"/>
    </row>
    <row r="41" spans="2:11" x14ac:dyDescent="0.2">
      <c r="B41" s="29">
        <v>46478</v>
      </c>
      <c r="C41" s="30">
        <v>9</v>
      </c>
      <c r="D41" s="31"/>
      <c r="E41" s="31"/>
      <c r="F41" s="31"/>
      <c r="G41" s="31"/>
      <c r="H41" s="31"/>
      <c r="I41" s="31"/>
      <c r="J41" s="31"/>
      <c r="K41" s="42"/>
    </row>
    <row r="42" spans="2:11" x14ac:dyDescent="0.2">
      <c r="B42" s="29">
        <v>46508</v>
      </c>
      <c r="C42" s="30">
        <v>10</v>
      </c>
      <c r="D42" s="31"/>
      <c r="E42" s="31"/>
      <c r="F42" s="31"/>
      <c r="G42" s="31"/>
      <c r="H42" s="31"/>
      <c r="I42" s="31"/>
      <c r="J42" s="31"/>
      <c r="K42" s="42"/>
    </row>
    <row r="43" spans="2:11" x14ac:dyDescent="0.2">
      <c r="B43" s="29">
        <v>46539</v>
      </c>
      <c r="C43" s="30">
        <v>11</v>
      </c>
      <c r="D43" s="31"/>
      <c r="E43" s="31"/>
      <c r="F43" s="31"/>
      <c r="G43" s="31"/>
      <c r="H43" s="31"/>
      <c r="I43" s="31"/>
      <c r="J43" s="31"/>
      <c r="K43" s="42"/>
    </row>
    <row r="44" spans="2:11" x14ac:dyDescent="0.2">
      <c r="B44" s="29">
        <v>46569</v>
      </c>
      <c r="C44" s="30">
        <v>12</v>
      </c>
      <c r="D44" s="31"/>
      <c r="E44" s="31"/>
      <c r="F44" s="31"/>
      <c r="G44" s="31"/>
      <c r="H44" s="31"/>
      <c r="I44" s="31"/>
      <c r="J44" s="31"/>
      <c r="K44" s="42"/>
    </row>
    <row r="45" spans="2:11" x14ac:dyDescent="0.2">
      <c r="B45" s="35" t="s">
        <v>45</v>
      </c>
      <c r="C45" s="36" t="s">
        <v>17</v>
      </c>
      <c r="D45" s="37">
        <f t="shared" ref="D45:E45" si="7">SUM(D33:D44)</f>
        <v>215</v>
      </c>
      <c r="E45" s="37">
        <f t="shared" si="7"/>
        <v>105</v>
      </c>
      <c r="F45" s="37">
        <v>40</v>
      </c>
      <c r="G45" s="37">
        <f t="shared" ref="G45" si="8">SUM(G33:G44)</f>
        <v>33</v>
      </c>
      <c r="H45" s="37">
        <f t="shared" ref="H45" si="9">SUM(H33:H44)</f>
        <v>7</v>
      </c>
      <c r="I45" s="37">
        <f t="shared" ref="I45" si="10">SUM(I33:I44)</f>
        <v>0</v>
      </c>
      <c r="J45" s="37">
        <f t="shared" ref="J45" si="11">SUM(J33:J44)</f>
        <v>140</v>
      </c>
      <c r="K45" s="77">
        <f t="shared" ref="K45" si="12">J45/D45</f>
        <v>0.65116279069767447</v>
      </c>
    </row>
  </sheetData>
  <sheetProtection algorithmName="SHA-512" hashValue="2Ljvr40G/OfDs1eUH7WWZ3rHI79Bi/lOa3xRmaoZgEShdBRH0Fg5RexoArDPtI3wEK1TO2mHfQacPrP5Vdd36g==" saltValue="muBlqLsbMEKnGTk7E4I3UA==" spinCount="100000" sheet="1" objects="1" scenarios="1"/>
  <mergeCells count="3">
    <mergeCell ref="B32:C32"/>
    <mergeCell ref="M2:V2"/>
    <mergeCell ref="B31:C31"/>
  </mergeCells>
  <pageMargins left="0.7" right="0.7" top="0.78740157499999996" bottom="0.78740157499999996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47CA-7574-4214-A87F-D70A152F1B70}">
  <sheetPr>
    <pageSetUpPr fitToPage="1"/>
  </sheetPr>
  <dimension ref="A2:M19"/>
  <sheetViews>
    <sheetView showGridLines="0" tabSelected="1" workbookViewId="0">
      <selection activeCell="K30" sqref="K29:K30"/>
    </sheetView>
  </sheetViews>
  <sheetFormatPr baseColWidth="10" defaultColWidth="11.42578125" defaultRowHeight="12.75" x14ac:dyDescent="0.2"/>
  <cols>
    <col min="1" max="1" width="17.140625" style="97" bestFit="1" customWidth="1"/>
    <col min="2" max="3" width="17.140625" style="97" customWidth="1"/>
    <col min="4" max="4" width="17.7109375" style="97" bestFit="1" customWidth="1"/>
    <col min="5" max="5" width="11.42578125" style="97"/>
    <col min="6" max="6" width="36.7109375" style="97" customWidth="1"/>
    <col min="7" max="7" width="11.42578125" style="97"/>
    <col min="8" max="9" width="23" style="97" customWidth="1"/>
    <col min="10" max="10" width="12.42578125" style="97" customWidth="1"/>
    <col min="11" max="11" width="14.28515625" style="97" customWidth="1"/>
    <col min="12" max="12" width="11.42578125" style="97"/>
    <col min="13" max="13" width="28" style="97" customWidth="1"/>
    <col min="14" max="16384" width="11.42578125" style="97"/>
  </cols>
  <sheetData>
    <row r="2" spans="1:13" s="98" customFormat="1" ht="38.25" x14ac:dyDescent="0.2">
      <c r="A2" s="100" t="s">
        <v>75</v>
      </c>
      <c r="B2" s="101" t="s">
        <v>76</v>
      </c>
      <c r="C2" s="101" t="s">
        <v>77</v>
      </c>
      <c r="D2" s="101" t="s">
        <v>78</v>
      </c>
      <c r="E2" s="101" t="s">
        <v>93</v>
      </c>
      <c r="F2" s="101" t="s">
        <v>79</v>
      </c>
      <c r="G2" s="101" t="s">
        <v>80</v>
      </c>
      <c r="H2" s="101" t="s">
        <v>81</v>
      </c>
      <c r="I2" s="101" t="s">
        <v>82</v>
      </c>
      <c r="J2" s="101" t="s">
        <v>83</v>
      </c>
      <c r="K2" s="101" t="s">
        <v>84</v>
      </c>
      <c r="L2" s="101" t="s">
        <v>85</v>
      </c>
      <c r="M2" s="102" t="s">
        <v>86</v>
      </c>
    </row>
    <row r="3" spans="1:13" s="99" customFormat="1" ht="67.5" x14ac:dyDescent="0.2">
      <c r="A3" s="103" t="s">
        <v>87</v>
      </c>
      <c r="B3" s="104" t="s">
        <v>88</v>
      </c>
      <c r="C3" s="104" t="s">
        <v>87</v>
      </c>
      <c r="D3" s="104"/>
      <c r="E3" s="104" t="s">
        <v>87</v>
      </c>
      <c r="F3" s="105" t="s">
        <v>89</v>
      </c>
      <c r="G3" s="104" t="s">
        <v>90</v>
      </c>
      <c r="H3" s="104" t="s">
        <v>90</v>
      </c>
      <c r="I3" s="105" t="s">
        <v>91</v>
      </c>
      <c r="J3" s="104" t="s">
        <v>88</v>
      </c>
      <c r="K3" s="104" t="s">
        <v>88</v>
      </c>
      <c r="L3" s="104" t="s">
        <v>92</v>
      </c>
      <c r="M3" s="106" t="s">
        <v>90</v>
      </c>
    </row>
    <row r="4" spans="1:13" x14ac:dyDescent="0.2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9"/>
    </row>
    <row r="5" spans="1:13" x14ac:dyDescent="0.2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3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1:13" x14ac:dyDescent="0.2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1:13" x14ac:dyDescent="0.2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9"/>
    </row>
    <row r="9" spans="1:13" x14ac:dyDescent="0.2">
      <c r="A9" s="107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</row>
    <row r="10" spans="1:13" x14ac:dyDescent="0.2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9"/>
    </row>
    <row r="11" spans="1:13" x14ac:dyDescent="0.2">
      <c r="A11" s="107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9"/>
    </row>
    <row r="12" spans="1:13" x14ac:dyDescent="0.2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x14ac:dyDescent="0.2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/>
    </row>
    <row r="14" spans="1:13" x14ac:dyDescent="0.2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13" x14ac:dyDescent="0.2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9"/>
    </row>
    <row r="16" spans="1:13" x14ac:dyDescent="0.2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</row>
    <row r="17" spans="1:13" x14ac:dyDescent="0.2">
      <c r="A17" s="107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</row>
    <row r="18" spans="1:13" x14ac:dyDescent="0.2">
      <c r="A18" s="107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</row>
    <row r="19" spans="1:13" x14ac:dyDescent="0.2">
      <c r="A19" s="107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9"/>
    </row>
  </sheetData>
  <sheetProtection algorithmName="SHA-512" hashValue="vAfCme7G4Ef6PP6H2XSU1sFKtkVi6QsJime/Mo3e1Maen0pTqT9kbLVyNgRKqtT6ON+O3BTt/q1XYoF3DqAEow==" saltValue="lcyoRt062jo97zI5J+wm7Q==" spinCount="100000" sheet="1" objects="1" scenarios="1"/>
  <pageMargins left="0.70866141732283472" right="0.70866141732283472" top="0.78740157480314965" bottom="0.78740157480314965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A71A02F7B8934095B273ACF049F9E6" ma:contentTypeVersion="3" ma:contentTypeDescription="Ein neues Dokument erstellen." ma:contentTypeScope="" ma:versionID="634bd653ee4eb359a550f40625fd5bd4">
  <xsd:schema xmlns:xsd="http://www.w3.org/2001/XMLSchema" xmlns:xs="http://www.w3.org/2001/XMLSchema" xmlns:p="http://schemas.microsoft.com/office/2006/metadata/properties" xmlns:ns2="898047ca-1270-48dd-b0d2-eb86e1b32c0e" targetNamespace="http://schemas.microsoft.com/office/2006/metadata/properties" ma:root="true" ma:fieldsID="71f14e77999174fff7142fb8ba51c329" ns2:_="">
    <xsd:import namespace="898047ca-1270-48dd-b0d2-eb86e1b32c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047ca-1270-48dd-b0d2-eb86e1b32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33D6C-D1BE-441A-BE1A-E0D6982619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25B9D-6060-4E19-A506-DF32C9FB9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8047ca-1270-48dd-b0d2-eb86e1b32c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32F4F-51F6-4E29-B4C3-A61512FBB26A}">
  <ds:schemaRefs>
    <ds:schemaRef ds:uri="http://schemas.microsoft.com/office/2006/metadata/properties"/>
    <ds:schemaRef ds:uri="http://schemas.microsoft.com/office/infopath/2007/PartnerControls"/>
    <ds:schemaRef ds:uri="93603a7e-8a11-4520-815b-5803fe19e4c6"/>
    <ds:schemaRef ds:uri="b732d588-3231-4114-80ab-a21d1bb2e5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ReportTelefonie-mtl+p.a.</vt:lpstr>
      <vt:lpstr>ReportMeldungsanlage</vt:lpstr>
      <vt:lpstr>ReportAbarbeitung</vt:lpstr>
      <vt:lpstr>ReportEinzelaufträge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Fünfstück</dc:creator>
  <cp:lastModifiedBy>Heike Däubel</cp:lastModifiedBy>
  <cp:lastPrinted>2021-09-24T12:55:18Z</cp:lastPrinted>
  <dcterms:created xsi:type="dcterms:W3CDTF">2021-09-17T08:46:44Z</dcterms:created>
  <dcterms:modified xsi:type="dcterms:W3CDTF">2026-02-24T13:35:55Z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0x0101000AA71A02F7B8934095B273ACF049F9E6</vt:lpwstr>
  </property>
  <property fmtid="{D5CDD505-2E9C-101B-9397-08002B2CF9AE}" pid="3" name="MediaServiceImageTags">
    <vt:lpwstr/>
  </property>
</Properties>
</file>