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2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50922_Thoms\0_Verdingungsunterlagen\02_Teil B_Funktionale Leistungsbeschreibung_Bau\B1_Leistungsbeschreibung_Bau\"/>
    </mc:Choice>
  </mc:AlternateContent>
  <bookViews>
    <workbookView showHorizontalScroll="0" showVerticalScroll="0" showSheetTabs="0" xWindow="0" yWindow="0" windowWidth="23040" windowHeight="7896"/>
  </bookViews>
  <sheets>
    <sheet name="Raumprogramm TSV-SG Bemerode" sheetId="1" r:id="rId1"/>
  </sheets>
  <definedNames>
    <definedName name="_xlnm.Print_Titles" localSheetId="0">'Raumprogramm TSV-SG Bemerode'!$1:$1</definedName>
    <definedName name="Z_00B26A09_E5B6_4CCC_93D7_2CDF8D9D4657_.wvu.Cols" localSheetId="0" hidden="1">'Raumprogramm TSV-SG Bemerode'!#REF!,'Raumprogramm TSV-SG Bemerode'!#REF!</definedName>
    <definedName name="Z_00B26A09_E5B6_4CCC_93D7_2CDF8D9D4657_.wvu.PrintArea" localSheetId="0" hidden="1">'Raumprogramm TSV-SG Bemerode'!$B$1:$G$60</definedName>
    <definedName name="Z_00B26A09_E5B6_4CCC_93D7_2CDF8D9D4657_.wvu.PrintTitles" localSheetId="0" hidden="1">'Raumprogramm TSV-SG Bemerode'!$1:$1</definedName>
    <definedName name="Z_08461A70_A6C2_48CC_93C1_D95565CFDA94_.wvu.Cols" localSheetId="0" hidden="1">'Raumprogramm TSV-SG Bemerode'!#REF!,'Raumprogramm TSV-SG Bemerode'!#REF!</definedName>
    <definedName name="Z_08461A70_A6C2_48CC_93C1_D95565CFDA94_.wvu.PrintArea" localSheetId="0" hidden="1">'Raumprogramm TSV-SG Bemerode'!$A$1:$G$60</definedName>
    <definedName name="Z_08461A70_A6C2_48CC_93C1_D95565CFDA94_.wvu.PrintTitles" localSheetId="0" hidden="1">'Raumprogramm TSV-SG Bemerode'!$1:$1</definedName>
    <definedName name="Z_08461A70_A6C2_48CC_93C1_D95565CFDA94_.wvu.Rows" localSheetId="0" hidden="1">'Raumprogramm TSV-SG Bemerode'!#REF!</definedName>
    <definedName name="Z_394B088A_C075_4E72_8A0F_A5FB679B6257_.wvu.Cols" localSheetId="0" hidden="1">'Raumprogramm TSV-SG Bemerode'!#REF!,'Raumprogramm TSV-SG Bemerode'!#REF!</definedName>
    <definedName name="Z_394B088A_C075_4E72_8A0F_A5FB679B6257_.wvu.PrintTitles" localSheetId="0" hidden="1">'Raumprogramm TSV-SG Bemerode'!$1:$1</definedName>
    <definedName name="Z_4D95FC08_A946_48E4_9E90_C0952B6E0999_.wvu.Cols" localSheetId="0" hidden="1">'Raumprogramm TSV-SG Bemerode'!#REF!,'Raumprogramm TSV-SG Bemerode'!#REF!</definedName>
    <definedName name="Z_4D95FC08_A946_48E4_9E90_C0952B6E0999_.wvu.PrintArea" localSheetId="0" hidden="1">'Raumprogramm TSV-SG Bemerode'!$A$1:$G$60</definedName>
    <definedName name="Z_4D95FC08_A946_48E4_9E90_C0952B6E0999_.wvu.PrintTitles" localSheetId="0" hidden="1">'Raumprogramm TSV-SG Bemerode'!$1:$1</definedName>
    <definedName name="Z_4D95FC08_A946_48E4_9E90_C0952B6E0999_.wvu.Rows" localSheetId="0" hidden="1">'Raumprogramm TSV-SG Bemerode'!#REF!</definedName>
    <definedName name="Z_669E6BD7_CB37_48CD_9FB1_BD82F56A76DD_.wvu.Cols" localSheetId="0" hidden="1">'Raumprogramm TSV-SG Bemerode'!#REF!,'Raumprogramm TSV-SG Bemerode'!#REF!</definedName>
    <definedName name="Z_669E6BD7_CB37_48CD_9FB1_BD82F56A76DD_.wvu.PrintArea" localSheetId="0" hidden="1">'Raumprogramm TSV-SG Bemerode'!$A$1:$G$60</definedName>
    <definedName name="Z_669E6BD7_CB37_48CD_9FB1_BD82F56A76DD_.wvu.PrintTitles" localSheetId="0" hidden="1">'Raumprogramm TSV-SG Bemerode'!$1:$1</definedName>
    <definedName name="Z_6F95DC11_E869_4A8E_B00F_882844B33ED0_.wvu.PrintTitles" localSheetId="0" hidden="1">'Raumprogramm TSV-SG Bemerode'!$1:$1</definedName>
    <definedName name="Z_72F17FF4_75B4_4DD0_9F84_4B580B39A93D_.wvu.Cols" localSheetId="0" hidden="1">'Raumprogramm TSV-SG Bemerode'!#REF!,'Raumprogramm TSV-SG Bemerode'!#REF!</definedName>
    <definedName name="Z_72F17FF4_75B4_4DD0_9F84_4B580B39A93D_.wvu.PrintTitles" localSheetId="0" hidden="1">'Raumprogramm TSV-SG Bemerode'!$1:$1</definedName>
    <definedName name="Z_82D9EA7E_1267_45C6_AF51_54AD770A31C9_.wvu.Cols" localSheetId="0" hidden="1">'Raumprogramm TSV-SG Bemerode'!#REF!,'Raumprogramm TSV-SG Bemerode'!#REF!</definedName>
    <definedName name="Z_82D9EA7E_1267_45C6_AF51_54AD770A31C9_.wvu.PrintTitles" localSheetId="0" hidden="1">'Raumprogramm TSV-SG Bemerode'!$1:$1</definedName>
    <definedName name="Z_A8B63C75_2B41_4FC6_BFAF_7ACD754FE9BE_.wvu.Cols" localSheetId="0" hidden="1">'Raumprogramm TSV-SG Bemerode'!#REF!,'Raumprogramm TSV-SG Bemerode'!#REF!</definedName>
    <definedName name="Z_A8B63C75_2B41_4FC6_BFAF_7ACD754FE9BE_.wvu.PrintArea" localSheetId="0" hidden="1">'Raumprogramm TSV-SG Bemerode'!$A$1:$G$60</definedName>
    <definedName name="Z_A8B63C75_2B41_4FC6_BFAF_7ACD754FE9BE_.wvu.PrintTitles" localSheetId="0" hidden="1">'Raumprogramm TSV-SG Bemerode'!$1:$1</definedName>
    <definedName name="Z_A8B63C75_2B41_4FC6_BFAF_7ACD754FE9BE_.wvu.Rows" localSheetId="0" hidden="1">'Raumprogramm TSV-SG Bemerode'!#REF!</definedName>
    <definedName name="Z_B3B4C61F_2F81_4851_93C3_F30E2EF81749_.wvu.Cols" localSheetId="0" hidden="1">'Raumprogramm TSV-SG Bemerode'!#REF!,'Raumprogramm TSV-SG Bemerode'!#REF!</definedName>
    <definedName name="Z_B3B4C61F_2F81_4851_93C3_F30E2EF81749_.wvu.PrintArea" localSheetId="0" hidden="1">'Raumprogramm TSV-SG Bemerode'!$A$1:$G$60</definedName>
    <definedName name="Z_B3B4C61F_2F81_4851_93C3_F30E2EF81749_.wvu.PrintTitles" localSheetId="0" hidden="1">'Raumprogramm TSV-SG Bemerode'!$1:$1</definedName>
    <definedName name="Z_CC2A30D3_2DB8_4A23_B2F3_00AB9E5221AF_.wvu.Cols" localSheetId="0" hidden="1">'Raumprogramm TSV-SG Bemerode'!#REF!,'Raumprogramm TSV-SG Bemerode'!#REF!</definedName>
    <definedName name="Z_CC2A30D3_2DB8_4A23_B2F3_00AB9E5221AF_.wvu.PrintArea" localSheetId="0" hidden="1">'Raumprogramm TSV-SG Bemerode'!$A$1:$G$60</definedName>
    <definedName name="Z_CC2A30D3_2DB8_4A23_B2F3_00AB9E5221AF_.wvu.PrintTitles" localSheetId="0" hidden="1">'Raumprogramm TSV-SG Bemerode'!$1:$1</definedName>
    <definedName name="Z_CEB4F0F2_8509_4D3E_92A1_37874FB9CA1C_.wvu.Cols" localSheetId="0" hidden="1">'Raumprogramm TSV-SG Bemerode'!#REF!,'Raumprogramm TSV-SG Bemerode'!#REF!</definedName>
    <definedName name="Z_CEB4F0F2_8509_4D3E_92A1_37874FB9CA1C_.wvu.PrintTitles" localSheetId="0" hidden="1">'Raumprogramm TSV-SG Bemerode'!$1:$1</definedName>
    <definedName name="Z_D6FC3BEF_F842_4104_98D4_6AD662EDB57B_.wvu.Cols" localSheetId="0" hidden="1">'Raumprogramm TSV-SG Bemerode'!#REF!,'Raumprogramm TSV-SG Bemerode'!#REF!</definedName>
    <definedName name="Z_D6FC3BEF_F842_4104_98D4_6AD662EDB57B_.wvu.PrintArea" localSheetId="0" hidden="1">'Raumprogramm TSV-SG Bemerode'!$A$1:$G$60</definedName>
    <definedName name="Z_D6FC3BEF_F842_4104_98D4_6AD662EDB57B_.wvu.PrintTitles" localSheetId="0" hidden="1">'Raumprogramm TSV-SG Bemerode'!$1:$1</definedName>
    <definedName name="Z_D6FC3BEF_F842_4104_98D4_6AD662EDB57B_.wvu.Rows" localSheetId="0" hidden="1">'Raumprogramm TSV-SG Bemerode'!#REF!</definedName>
    <definedName name="Z_E9DC7E7A_ED1B_4548_AF72_063072809362_.wvu.Cols" localSheetId="0" hidden="1">'Raumprogramm TSV-SG Bemerode'!#REF!,'Raumprogramm TSV-SG Bemerode'!#REF!</definedName>
    <definedName name="Z_E9DC7E7A_ED1B_4548_AF72_063072809362_.wvu.PrintArea" localSheetId="0" hidden="1">'Raumprogramm TSV-SG Bemerode'!$A$1:$G$60</definedName>
    <definedName name="Z_E9DC7E7A_ED1B_4548_AF72_063072809362_.wvu.PrintTitles" localSheetId="0" hidden="1">'Raumprogramm TSV-SG Bemerode'!$1:$1</definedName>
    <definedName name="Z_E9DC7E7A_ED1B_4548_AF72_063072809362_.wvu.Rows" localSheetId="0" hidden="1">'Raumprogramm TSV-SG Bemerode'!#REF!</definedName>
  </definedNames>
  <calcPr calcId="162913"/>
  <customWorkbookViews>
    <customWorkbookView name="Thoms, Susanne (19.15) - Persönliche Ansicht" guid="{6F95DC11-E869-4A8E-B00F-882844B33ED0}" mergeInterval="0" personalView="1" maximized="1" showHorizontalScroll="0" showVerticalScroll="0" showSheetTabs="0" xWindow="1911" yWindow="-9" windowWidth="1938" windowHeight="1158" activeSheetId="1"/>
    <customWorkbookView name="Merten, Astrid (42.11) - Persönliche Ansicht" guid="{4D95FC08-A946-48E4-9E90-C0952B6E0999}" mergeInterval="0" personalView="1" maximized="1" windowWidth="1916" windowHeight="975" activeSheetId="1"/>
    <customWorkbookView name="Brandes, Björn (61.02) - Persönliche Ansicht" guid="{A8B63C75-2B41-4FC6-BFAF-7ACD754FE9BE}" mergeInterval="0" personalView="1" maximized="1" windowWidth="1916" windowHeight="976" activeSheetId="1"/>
    <customWorkbookView name="Heinrich, Elke (42.11) - Persönliche Ansicht" guid="{E9DC7E7A-ED1B-4548-AF72-063072809362}" mergeInterval="0" personalView="1" maximized="1" windowWidth="1916" windowHeight="975" activeSheetId="1"/>
    <customWorkbookView name="Gebken, Imke (19.30) - Persönliche Ansicht" guid="{669E6BD7-CB37-48CD-9FB1-BD82F56A76DD}" mergeInterval="0" personalView="1" maximized="1" windowWidth="1020" windowHeight="543" activeSheetId="1"/>
    <customWorkbookView name="Schrader, Uta (20.10) - Persönliche Ansicht" guid="{00B26A09-E5B6-4CCC-93D7-2CDF8D9D4657}" mergeInterval="0" personalView="1" maximized="1" windowWidth="1244" windowHeight="514" activeSheetId="1"/>
    <customWorkbookView name="42S 42.11.2 Amelt, Olga - Persönliche Ansicht" guid="{CEB4F0F2-8509-4D3E-92A1-37874FB9CA1C}" mergeInterval="0" personalView="1" maximized="1" windowWidth="1916" windowHeight="984" activeSheetId="1"/>
    <customWorkbookView name="42S 42.53 / Krusch, Doris - Persönliche Ansicht" guid="{82D9EA7E-1267-45C6-AF51-54AD770A31C9}" mergeInterval="0" personalView="1" maximized="1" windowWidth="1916" windowHeight="1029" activeSheetId="1" showStatusbar="0"/>
    <customWorkbookView name="42S 42.11 Merten, Astrid - Persönliche Ansicht" guid="{394B088A-C075-4E72-8A0F-A5FB679B6257}" mergeInterval="0" personalView="1" maximized="1" windowWidth="1676" windowHeight="885" activeSheetId="1"/>
    <customWorkbookView name="Merten, Astrid (42.11.3) - Persönliche Ansicht" guid="{72F17FF4-75B4-4DD0-9F84-4B580B39A93D}" mergeInterval="0" personalView="1" maximized="1" windowWidth="1676" windowHeight="821" activeSheetId="1"/>
    <customWorkbookView name="Gebken, Imke (19.F) - Persönliche Ansicht" guid="{CC2A30D3-2DB8-4A23-B2F3-00AB9E5221AF}" mergeInterval="0" personalView="1" maximized="1" windowWidth="1676" windowHeight="815" activeSheetId="1"/>
    <customWorkbookView name="Spilker, Rolf (19.30) - Persönliche Ansicht" guid="{B3B4C61F-2F81-4851-93C3-F30E2EF81749}" mergeInterval="0" personalView="1" maximized="1" windowWidth="1676" windowHeight="835" activeSheetId="1"/>
    <customWorkbookView name="Siegmund, Brigitte (20.10) - Persönliche Ansicht" guid="{08461A70-A6C2-48CC-93C1-D95565CFDA94}" mergeInterval="0" personalView="1" maximized="1" windowWidth="1676" windowHeight="802" activeSheetId="1"/>
    <customWorkbookView name="Neuhaus, Silke (20.12) - Persönliche Ansicht" guid="{D6FC3BEF-F842-4104-98D4-6AD662EDB57B}" mergeInterval="0" personalView="1" maximized="1" windowWidth="1676" windowHeight="785" activeSheetId="1"/>
  </customWorkbookViews>
</workbook>
</file>

<file path=xl/calcChain.xml><?xml version="1.0" encoding="utf-8"?>
<calcChain xmlns="http://schemas.openxmlformats.org/spreadsheetml/2006/main">
  <c r="F28" i="1" l="1"/>
  <c r="F55" i="1"/>
  <c r="D64" i="1" l="1"/>
  <c r="F22" i="1" l="1"/>
  <c r="F54" i="1" l="1"/>
  <c r="F9" i="1" l="1"/>
  <c r="F7" i="1"/>
  <c r="F5" i="1"/>
  <c r="F27" i="1"/>
  <c r="F49" i="1" l="1"/>
  <c r="F11" i="1"/>
  <c r="F32" i="1"/>
  <c r="F31" i="1" s="1"/>
  <c r="F61" i="1"/>
  <c r="F26" i="1"/>
  <c r="F23" i="1"/>
  <c r="F24" i="1"/>
  <c r="F25" i="1"/>
  <c r="F50" i="1"/>
  <c r="F51" i="1"/>
  <c r="F52" i="1"/>
  <c r="F53" i="1"/>
  <c r="F60" i="1"/>
  <c r="F59" i="1" s="1"/>
  <c r="F48" i="1"/>
  <c r="F47" i="1" l="1"/>
  <c r="F37" i="1"/>
  <c r="F38" i="1"/>
  <c r="F39" i="1"/>
  <c r="F40" i="1"/>
  <c r="F42" i="1"/>
  <c r="F36" i="1"/>
  <c r="F6" i="1"/>
  <c r="F8" i="1"/>
  <c r="F10" i="1"/>
  <c r="F19" i="1"/>
  <c r="F20" i="1"/>
  <c r="F21" i="1"/>
  <c r="F4" i="1"/>
  <c r="F18" i="1" l="1"/>
  <c r="F35" i="1"/>
  <c r="F3" i="1" l="1"/>
  <c r="F67" i="1"/>
</calcChain>
</file>

<file path=xl/sharedStrings.xml><?xml version="1.0" encoding="utf-8"?>
<sst xmlns="http://schemas.openxmlformats.org/spreadsheetml/2006/main" count="136" uniqueCount="131">
  <si>
    <t>Putzmittelraum</t>
  </si>
  <si>
    <t>1.1</t>
  </si>
  <si>
    <t>1.</t>
  </si>
  <si>
    <t>1.3</t>
  </si>
  <si>
    <t>2.</t>
  </si>
  <si>
    <t>2.1</t>
  </si>
  <si>
    <t>3.1</t>
  </si>
  <si>
    <t>4.1</t>
  </si>
  <si>
    <t>4.2</t>
  </si>
  <si>
    <t>4.3</t>
  </si>
  <si>
    <t>4.4</t>
  </si>
  <si>
    <t>4.5</t>
  </si>
  <si>
    <t>4.6</t>
  </si>
  <si>
    <t>4.7</t>
  </si>
  <si>
    <t>4.8</t>
  </si>
  <si>
    <t>5.1</t>
  </si>
  <si>
    <t>5.2</t>
  </si>
  <si>
    <t>5.3</t>
  </si>
  <si>
    <t>5.4</t>
  </si>
  <si>
    <t>5.5</t>
  </si>
  <si>
    <t>5.6</t>
  </si>
  <si>
    <t>6.1</t>
  </si>
  <si>
    <t>1.4</t>
  </si>
  <si>
    <t>3.</t>
  </si>
  <si>
    <t>Anmerkungen</t>
  </si>
  <si>
    <t>m² Summe</t>
  </si>
  <si>
    <t>Anzahl Räume</t>
  </si>
  <si>
    <t>Raumart</t>
  </si>
  <si>
    <t xml:space="preserve">m² 
Raum </t>
  </si>
  <si>
    <t>Sprecher- u. Regieraum / Melderaum</t>
  </si>
  <si>
    <t>Kassenraum</t>
  </si>
  <si>
    <t>Büro Platzwart</t>
  </si>
  <si>
    <t>Gastronomie Küche</t>
  </si>
  <si>
    <t>Gastronomie Kühlraum</t>
  </si>
  <si>
    <t>Gastronomie Vorratsraum / Lager</t>
  </si>
  <si>
    <t>Gastronomie Personalraum</t>
  </si>
  <si>
    <t>Gastronomie Gastraum mit Theke</t>
  </si>
  <si>
    <t>Versammlungs- und Mehrzweckraum</t>
  </si>
  <si>
    <t>Zwei miteinander verbundene Räume, zusammen 240 m², Einbau einer mobilen Trennwand</t>
  </si>
  <si>
    <t>Versammlungsraum Schützen</t>
  </si>
  <si>
    <t>2.2</t>
  </si>
  <si>
    <t>2.3</t>
  </si>
  <si>
    <t>2.4</t>
  </si>
  <si>
    <t>1.2</t>
  </si>
  <si>
    <t>1.5</t>
  </si>
  <si>
    <t>Sonstiges TSV</t>
  </si>
  <si>
    <t>2.5</t>
  </si>
  <si>
    <t>2.6</t>
  </si>
  <si>
    <t>2.7</t>
  </si>
  <si>
    <t>Geschäftsstelle Sportverein</t>
  </si>
  <si>
    <t>Geschäftsstelle Archiv TSV</t>
  </si>
  <si>
    <t>Geschäftsstelle Kopierraum</t>
  </si>
  <si>
    <t>2.8</t>
  </si>
  <si>
    <t>Wohnung Platzwart oder Wirt</t>
  </si>
  <si>
    <t>Wohnung</t>
  </si>
  <si>
    <t>Kleinkaliber Schießbahn</t>
  </si>
  <si>
    <t>Luftgewehrstand</t>
  </si>
  <si>
    <t>1</t>
  </si>
  <si>
    <t>Waffenlager</t>
  </si>
  <si>
    <t>Lagerraum Schützen</t>
  </si>
  <si>
    <t>Gastronomie Gastraum</t>
  </si>
  <si>
    <t>WC Gastronomie und Besucher</t>
  </si>
  <si>
    <t>Außenflächen</t>
  </si>
  <si>
    <t>Geschäftsstelle Schützenverein</t>
  </si>
  <si>
    <t>Position</t>
  </si>
  <si>
    <t>In Kombination mit 4.7</t>
  </si>
  <si>
    <t>Sportverein TSV</t>
  </si>
  <si>
    <t>Schützen SG</t>
  </si>
  <si>
    <t>5.</t>
  </si>
  <si>
    <t>4.</t>
  </si>
  <si>
    <t>inkl. Personal-WC</t>
  </si>
  <si>
    <t>Überprüfung notwendig</t>
  </si>
  <si>
    <t>12 Schießstände</t>
  </si>
  <si>
    <t>3 Schießstände</t>
  </si>
  <si>
    <t>2.9</t>
  </si>
  <si>
    <t>Jugendraum</t>
  </si>
  <si>
    <t>1.1.1</t>
  </si>
  <si>
    <t>1.2.1</t>
  </si>
  <si>
    <t>1.3.1</t>
  </si>
  <si>
    <t>2 Umkleiden eine Duschzone</t>
  </si>
  <si>
    <t>Lager, Abstellraum Sportgeräte</t>
  </si>
  <si>
    <t>1.6</t>
  </si>
  <si>
    <t>ein barrierefreier Arbeitsplatz</t>
  </si>
  <si>
    <t>Abhängig vom Gebäudekonzept</t>
  </si>
  <si>
    <t xml:space="preserve">WC-Sportler </t>
  </si>
  <si>
    <t>WC-Sportlerinnen</t>
  </si>
  <si>
    <t>WC-Divers / Barrierefrei</t>
  </si>
  <si>
    <t>5.7</t>
  </si>
  <si>
    <t>WC´s</t>
  </si>
  <si>
    <t>Umkleiden Bereich 1</t>
  </si>
  <si>
    <t>Dusche Bereich 1, inkl. Vorraum</t>
  </si>
  <si>
    <t>Umkleiden Schiedsrichter*in 1</t>
  </si>
  <si>
    <t>Umkleiden Schiedsrichter*in 2</t>
  </si>
  <si>
    <t>Umkleiden Bereich 3, barrierefrei</t>
  </si>
  <si>
    <t>Dusche Bereich 3, inkl. Vorraum, barrierefrei</t>
  </si>
  <si>
    <t>Umkleiden Bereich 2, barrierefrei</t>
  </si>
  <si>
    <t>Dusche Bereich 2, inkl. Vorraum, barrierefrei</t>
  </si>
  <si>
    <t>6 Duschplätze</t>
  </si>
  <si>
    <t>im Erdgeschoss, in Kombination mit dem Sprecher-Regieraum</t>
  </si>
  <si>
    <t>Gesamtfläche</t>
  </si>
  <si>
    <t>Ein Raum für beide Schießstände ausreichend, zentral gelegen.</t>
  </si>
  <si>
    <t>Gastronomie Spülküche</t>
  </si>
  <si>
    <t>Umkleide Männer, 2 Duschen, 1 WC ohne Urinal</t>
  </si>
  <si>
    <t>Umkleide Frauen , 1 Duschplatz, 1 WC</t>
  </si>
  <si>
    <t>WC-Anlage</t>
  </si>
  <si>
    <t>1.6.1</t>
  </si>
  <si>
    <t>1.6.2</t>
  </si>
  <si>
    <t>1.6.3</t>
  </si>
  <si>
    <t>Aufsichtsraum</t>
  </si>
  <si>
    <t>4 Duschplätze, 1 Duschplatz barrierefrei männlich</t>
  </si>
  <si>
    <t>4 Duschplätze, 1 Duschplatz barrierefrei weiblich</t>
  </si>
  <si>
    <t>Lagerraum Mäher, Fahrzeuge</t>
  </si>
  <si>
    <t>6.4</t>
  </si>
  <si>
    <t>2x Fussball, 1x Hockey, 1x Leichtathletik, 1x Tennis+Beach, 1x Reserve - nicht klimatisiert, von außen zu erreichen</t>
  </si>
  <si>
    <t>Nicht zwingend klimatisiert, am Gebäude</t>
  </si>
  <si>
    <t xml:space="preserve">Lagerraum 2x Beach </t>
  </si>
  <si>
    <t>bereits in Anlage vorhanden</t>
  </si>
  <si>
    <t>günstig auf dem Gelände gelegen</t>
  </si>
  <si>
    <t>klimatisiert, innerhalb des Gebäudes</t>
  </si>
  <si>
    <t>kein separates WC erforderlich. Doppelnutzung mit Restaurant möglich</t>
  </si>
  <si>
    <t>Nach Erfordernis, abhängig vom Gebäudekonzept</t>
  </si>
  <si>
    <t xml:space="preserve">Lagerraum Tennis </t>
  </si>
  <si>
    <t>direkt an der Tennisanlage</t>
  </si>
  <si>
    <t>entfällt</t>
  </si>
  <si>
    <t>in Kobmination mit Platzwart</t>
  </si>
  <si>
    <t>Lagerräume Sportgeräte,Traninigsmaterial,Bälle TSV</t>
  </si>
  <si>
    <t>ggf. im Archivraum oder als eigener Raum</t>
  </si>
  <si>
    <t>Lagerfläche klimatisiert</t>
  </si>
  <si>
    <t>5.8</t>
  </si>
  <si>
    <t>Lagerfläche außen</t>
  </si>
  <si>
    <t>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</si>
</sst>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0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3" fillId="0" borderId="8" xfId="0" applyFont="1" applyBorder="1"/>
    <xf numFmtId="0" fontId="3" fillId="0" borderId="7" xfId="0" applyFont="1" applyFill="1" applyBorder="1"/>
    <xf numFmtId="0" fontId="3" fillId="0" borderId="8" xfId="0" applyFont="1" applyFill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4" fillId="0" borderId="0" xfId="0" applyFont="1"/>
    <xf numFmtId="49" fontId="4" fillId="5" borderId="13" xfId="0" applyNumberFormat="1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49" fontId="4" fillId="5" borderId="10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49" fontId="4" fillId="5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49" fontId="4" fillId="5" borderId="4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9" fontId="4" fillId="3" borderId="10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49" fontId="4" fillId="3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/>
    </xf>
    <xf numFmtId="49" fontId="4" fillId="3" borderId="4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49" fontId="4" fillId="4" borderId="10" xfId="0" applyNumberFormat="1" applyFont="1" applyFill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5" fillId="0" borderId="9" xfId="0" applyFont="1" applyFill="1" applyBorder="1" applyAlignment="1">
      <alignment vertical="center" wrapText="1"/>
    </xf>
    <xf numFmtId="49" fontId="4" fillId="4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49" fontId="4" fillId="4" borderId="4" xfId="0" applyNumberFormat="1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4" fillId="6" borderId="10" xfId="0" applyNumberFormat="1" applyFont="1" applyFill="1" applyBorder="1" applyAlignment="1">
      <alignment vertical="center"/>
    </xf>
    <xf numFmtId="49" fontId="4" fillId="6" borderId="2" xfId="0" applyNumberFormat="1" applyFont="1" applyFill="1" applyBorder="1" applyAlignment="1">
      <alignment vertical="center"/>
    </xf>
    <xf numFmtId="49" fontId="4" fillId="6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9" fontId="4" fillId="6" borderId="4" xfId="0" applyNumberFormat="1" applyFont="1" applyFill="1" applyBorder="1" applyAlignment="1">
      <alignment vertical="center"/>
    </xf>
    <xf numFmtId="49" fontId="4" fillId="8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9" fontId="4" fillId="8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49" fontId="4" fillId="8" borderId="1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49" fontId="4" fillId="0" borderId="14" xfId="0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 wrapText="1"/>
    </xf>
    <xf numFmtId="49" fontId="4" fillId="7" borderId="10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49" fontId="4" fillId="7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/>
    <xf numFmtId="49" fontId="4" fillId="7" borderId="4" xfId="0" applyNumberFormat="1" applyFont="1" applyFill="1" applyBorder="1" applyAlignment="1">
      <alignment vertical="center"/>
    </xf>
    <xf numFmtId="0" fontId="5" fillId="0" borderId="1" xfId="0" applyFont="1" applyBorder="1"/>
    <xf numFmtId="0" fontId="5" fillId="0" borderId="11" xfId="0" applyFont="1" applyBorder="1" applyAlignment="1">
      <alignment wrapText="1"/>
    </xf>
    <xf numFmtId="0" fontId="4" fillId="0" borderId="5" xfId="0" applyFont="1" applyFill="1" applyBorder="1" applyAlignment="1">
      <alignment vertical="center"/>
    </xf>
    <xf numFmtId="49" fontId="4" fillId="8" borderId="6" xfId="0" applyNumberFormat="1" applyFont="1" applyFill="1" applyBorder="1" applyAlignment="1">
      <alignment vertical="center"/>
    </xf>
    <xf numFmtId="0" fontId="3" fillId="9" borderId="8" xfId="0" applyFont="1" applyFill="1" applyBorder="1" applyAlignment="1">
      <alignment horizontal="center" wrapText="1"/>
    </xf>
    <xf numFmtId="0" fontId="4" fillId="9" borderId="8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0" fillId="0" borderId="15" xfId="0" applyBorder="1"/>
    <xf numFmtId="0" fontId="5" fillId="0" borderId="15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8" borderId="16" xfId="0" applyNumberFormat="1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usernames" Target="revisions/userNames.xml"/><Relationship Id="rId4" Type="http://schemas.openxmlformats.org/officeDocument/2006/relationships/sharedStrings" Target="sharedStrings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25.xml"/><Relationship Id="rId13" Type="http://schemas.openxmlformats.org/officeDocument/2006/relationships/revisionLog" Target="revisionLog12.xml"/><Relationship Id="rId18" Type="http://schemas.openxmlformats.org/officeDocument/2006/relationships/revisionLog" Target="revisionLog17.xml"/><Relationship Id="rId21" Type="http://schemas.openxmlformats.org/officeDocument/2006/relationships/revisionLog" Target="revisionLog20.xml"/><Relationship Id="rId25" Type="http://schemas.openxmlformats.org/officeDocument/2006/relationships/revisionLog" Target="revisionLog24.xml"/><Relationship Id="rId17" Type="http://schemas.openxmlformats.org/officeDocument/2006/relationships/revisionLog" Target="revisionLog16.xml"/><Relationship Id="rId20" Type="http://schemas.openxmlformats.org/officeDocument/2006/relationships/revisionLog" Target="revisionLog19.xml"/><Relationship Id="rId16" Type="http://schemas.openxmlformats.org/officeDocument/2006/relationships/revisionLog" Target="revisionLog15.xml"/><Relationship Id="rId24" Type="http://schemas.openxmlformats.org/officeDocument/2006/relationships/revisionLog" Target="revisionLog23.xml"/><Relationship Id="rId23" Type="http://schemas.openxmlformats.org/officeDocument/2006/relationships/revisionLog" Target="revisionLog22.xml"/><Relationship Id="rId15" Type="http://schemas.openxmlformats.org/officeDocument/2006/relationships/revisionLog" Target="revisionLog14.xml"/><Relationship Id="rId19" Type="http://schemas.openxmlformats.org/officeDocument/2006/relationships/revisionLog" Target="revisionLog18.xml"/><Relationship Id="rId22" Type="http://schemas.openxmlformats.org/officeDocument/2006/relationships/revisionLog" Target="revisionLog21.xml"/><Relationship Id="rId14" Type="http://schemas.openxmlformats.org/officeDocument/2006/relationships/revisionLog" Target="revisionLog1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906753B-0983-46E9-A18D-6816E7D18454}" diskRevisions="1" revisionId="2785" version="14">
  <header guid="{2853A827-A79A-4266-9DE1-4AD196BC3277}" dateTime="2025-06-30T12:53:56" maxSheetId="2" userName="Thoms, Susanne (19.15)" r:id="rId13" minRId="2642">
    <sheetIdMap count="1">
      <sheetId val="1"/>
    </sheetIdMap>
  </header>
  <header guid="{8514A6F0-2F20-4847-B784-6CAC7A2AFA8A}" dateTime="2025-07-02T13:22:42" maxSheetId="2" userName="Thoms, Susanne (19.15)" r:id="rId14" minRId="2643" maxRId="2679">
    <sheetIdMap count="1">
      <sheetId val="1"/>
    </sheetIdMap>
  </header>
  <header guid="{FCC17261-5407-435F-B5FA-7714EFCB7BF0}" dateTime="2025-07-08T13:15:32" maxSheetId="2" userName="Thoms, Susanne (19.15)" r:id="rId15" minRId="2681" maxRId="2682">
    <sheetIdMap count="1">
      <sheetId val="1"/>
    </sheetIdMap>
  </header>
  <header guid="{72D8AB49-B782-4F8C-A4DF-D7E24D9004EC}" dateTime="2025-07-09T09:55:42" maxSheetId="2" userName="Thoms, Susanne (19.15)" r:id="rId16" minRId="2683" maxRId="2689">
    <sheetIdMap count="1">
      <sheetId val="1"/>
    </sheetIdMap>
  </header>
  <header guid="{B938903F-E2F5-4705-A135-D0639F21DA61}" dateTime="2025-07-29T12:19:26" maxSheetId="2" userName="Thoms, Susanne (19.15)" r:id="rId17" minRId="2691" maxRId="2693">
    <sheetIdMap count="1">
      <sheetId val="1"/>
    </sheetIdMap>
  </header>
  <header guid="{D326AF41-2C24-4225-9339-87E91E573937}" dateTime="2025-07-29T14:53:51" maxSheetId="2" userName="Thoms, Susanne (19.15)" r:id="rId18">
    <sheetIdMap count="1">
      <sheetId val="1"/>
    </sheetIdMap>
  </header>
  <header guid="{FAFC5ADD-5F7E-412D-AD06-604A2B59A5C7}" dateTime="2025-07-30T13:12:17" maxSheetId="2" userName="Thoms, Susanne (19.15)" r:id="rId19">
    <sheetIdMap count="1">
      <sheetId val="1"/>
    </sheetIdMap>
  </header>
  <header guid="{4AA00116-1F2B-4591-8FE3-649CEC856291}" dateTime="2025-09-04T10:47:26" maxSheetId="2" userName="Thoms, Susanne (19.15)" r:id="rId20" minRId="2696" maxRId="2730">
    <sheetIdMap count="1">
      <sheetId val="1"/>
    </sheetIdMap>
  </header>
  <header guid="{309929EB-8C1D-454C-AA4E-26A5091FEFB8}" dateTime="2025-09-04T10:49:29" maxSheetId="2" userName="Thoms, Susanne (19.15)" r:id="rId21" minRId="2731" maxRId="2733">
    <sheetIdMap count="1">
      <sheetId val="1"/>
    </sheetIdMap>
  </header>
  <header guid="{AEE8435D-7E62-485D-8DEC-615EA5B745D5}" dateTime="2025-09-04T11:00:20" maxSheetId="2" userName="Thoms, Susanne (19.15)" r:id="rId22" minRId="2734" maxRId="2746">
    <sheetIdMap count="1">
      <sheetId val="1"/>
    </sheetIdMap>
  </header>
  <header guid="{D96DCD95-4968-4C6A-8112-AB0A044BBFF8}" dateTime="2025-09-11T11:40:28" maxSheetId="2" userName="Thoms, Susanne (19.15)" r:id="rId23" minRId="2748" maxRId="2750">
    <sheetIdMap count="1">
      <sheetId val="1"/>
    </sheetIdMap>
  </header>
  <header guid="{A03835F1-EED7-469E-B3DB-786630058EDD}" dateTime="2025-09-12T09:40:55" maxSheetId="2" userName="Thoms, Susanne (19.15)" r:id="rId24" minRId="2752">
    <sheetIdMap count="1">
      <sheetId val="1"/>
    </sheetIdMap>
  </header>
  <header guid="{FBAC580D-2807-4328-9DCD-58851658651C}" dateTime="2025-09-18T10:47:36" maxSheetId="2" userName="Thoms, Susanne (19.15)" r:id="rId25" minRId="2753" maxRId="2780">
    <sheetIdMap count="1">
      <sheetId val="1"/>
    </sheetIdMap>
  </header>
  <header guid="{A906753B-0983-46E9-A18D-6816E7D18454}" dateTime="2025-09-22T11:05:12" maxSheetId="2" userName="Thoms, Susanne (19.15)" r:id="rId26" minRId="2781" maxRId="2784">
    <sheetIdMap count="1">
      <sheetId val="1"/>
    </sheetIdMap>
  </header>
</header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42" sId="1">
    <oc r="C42" t="inlineStr">
      <is>
        <t>Gastronomie Müll</t>
      </is>
    </oc>
    <nc r="C42" t="inlineStr">
      <is>
        <t>Gastronomie Spülküche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43" sId="1">
    <oc r="H7" t="inlineStr">
      <is>
        <t>5 Duschplätze, 1 Duschplatz barrierefrei</t>
      </is>
    </oc>
    <nc r="H7" t="inlineStr">
      <is>
        <t>4 Duschplätze, 1 Duschplatz barrierefrei</t>
      </is>
    </nc>
  </rcc>
  <rcc rId="2644" sId="1">
    <oc r="H9" t="inlineStr">
      <is>
        <t>5 Duschplätze, 1 Duschplatz barrierefrei</t>
      </is>
    </oc>
    <nc r="H9" t="inlineStr">
      <is>
        <t>4 Duschplätze, 1 Duschplatz barrierefrei</t>
      </is>
    </nc>
  </rcc>
  <rcc rId="2645" sId="1">
    <oc r="H10" t="inlineStr">
      <is>
        <t>Umkleide Männer</t>
      </is>
    </oc>
    <nc r="H10" t="inlineStr">
      <is>
        <t>Umkleide Männer, 2 Duschen, 1 WC ohne Urinal</t>
      </is>
    </nc>
  </rcc>
  <rrc rId="2646" sId="1" ref="A11:XFD11" action="deleteRow">
    <rfmt sheetId="1" xfDxf="1" sqref="A11:XFD11" start="0" length="0">
      <dxf>
        <font>
          <sz val="14"/>
          <name val="Calibri"/>
          <scheme val="minor"/>
        </font>
        <alignment vertical="center" readingOrder="0"/>
      </dxf>
    </rfmt>
    <rcc rId="0" sId="1" dxf="1">
      <nc r="A11" t="inlineStr">
        <is>
          <t>1.4.1</t>
        </is>
      </nc>
      <ndxf>
        <font>
          <b/>
          <sz val="14"/>
          <name val="Calibri"/>
          <scheme val="minor"/>
        </font>
        <numFmt numFmtId="30" formatCode="@"/>
        <fill>
          <patternFill patternType="solid">
            <bgColor rgb="FF92D050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B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1" t="inlineStr">
        <is>
          <t>Dusche Schiedsrichter*in 1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">
        <v>1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1" start="0" length="0">
      <dxf>
        <fill>
          <patternFill patternType="solid">
            <bgColor theme="0" tint="-0.149998474074526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11">
        <v>8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">
        <f>SUM(D11*F11)</f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1" t="inlineStr">
        <is>
          <t>2 Duschplätze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2647" sId="1">
    <nc r="F10">
      <v>23</v>
    </nc>
  </rcc>
  <rrc rId="2648" sId="1" ref="A11:XFD11" action="deleteRow">
    <rfmt sheetId="1" xfDxf="1" sqref="A11:XFD11" start="0" length="0">
      <dxf>
        <font>
          <sz val="14"/>
          <name val="Calibri"/>
          <scheme val="minor"/>
        </font>
        <alignment vertical="center" readingOrder="0"/>
      </dxf>
    </rfmt>
    <rcc rId="0" sId="1" dxf="1">
      <nc r="A11" t="inlineStr">
        <is>
          <t>1.4.2</t>
        </is>
      </nc>
      <ndxf>
        <font>
          <b/>
          <sz val="14"/>
          <name val="Calibri"/>
          <scheme val="minor"/>
        </font>
        <numFmt numFmtId="30" formatCode="@"/>
        <fill>
          <patternFill patternType="solid">
            <bgColor rgb="FF92D050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B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1" t="inlineStr">
        <is>
          <t>WC Schiedsrichter*in 1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">
        <v>1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1" start="0" length="0">
      <dxf>
        <fill>
          <patternFill patternType="solid">
            <bgColor theme="0" tint="-0.149998474074526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11">
        <v>3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">
        <f>SUM(D11*F11)</f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1" t="inlineStr">
        <is>
          <t>1 WC ohne Urinal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2649" sId="1">
    <oc r="F10">
      <v>12</v>
    </oc>
    <nc r="F10">
      <v>20</v>
    </nc>
  </rcc>
  <rcc rId="2650" sId="1">
    <oc r="H11" t="inlineStr">
      <is>
        <t xml:space="preserve">Umkleide Frauen </t>
      </is>
    </oc>
    <nc r="H11" t="inlineStr">
      <is>
        <t>Umkleide Frauen , 1 Duschplatz, 1 WC</t>
      </is>
    </nc>
  </rcc>
  <rrc rId="2651" sId="1" ref="A12:XFD12" action="deleteRow">
    <rfmt sheetId="1" xfDxf="1" sqref="A12:XFD12" start="0" length="0">
      <dxf>
        <font>
          <sz val="14"/>
          <name val="Calibri"/>
          <scheme val="minor"/>
        </font>
        <alignment vertical="center" readingOrder="0"/>
      </dxf>
    </rfmt>
    <rcc rId="0" sId="1" dxf="1">
      <nc r="A12" t="inlineStr">
        <is>
          <t>1.5.1</t>
        </is>
      </nc>
      <ndxf>
        <font>
          <b/>
          <sz val="14"/>
          <name val="Calibri"/>
          <scheme val="minor"/>
        </font>
        <numFmt numFmtId="30" formatCode="@"/>
        <fill>
          <patternFill patternType="solid">
            <bgColor rgb="FF92D050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B1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2" t="inlineStr">
        <is>
          <t>Dusche Schiedsrichter*in 2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2">
        <v>1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2" start="0" length="0">
      <dxf>
        <fill>
          <patternFill patternType="solid">
            <bgColor theme="0" tint="-0.149998474074526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12">
        <v>3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2">
        <f>SUM(D12*F12)</f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2" t="inlineStr">
        <is>
          <t>1 Duschplatz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652" sId="1" ref="A12:XFD12" action="deleteRow">
    <rfmt sheetId="1" xfDxf="1" sqref="A12:XFD12" start="0" length="0">
      <dxf>
        <font>
          <sz val="14"/>
          <name val="Calibri"/>
          <scheme val="minor"/>
        </font>
        <alignment vertical="center" readingOrder="0"/>
      </dxf>
    </rfmt>
    <rcc rId="0" sId="1" dxf="1">
      <nc r="A12" t="inlineStr">
        <is>
          <t>1.5.2</t>
        </is>
      </nc>
      <ndxf>
        <font>
          <b/>
          <sz val="14"/>
          <name val="Calibri"/>
          <scheme val="minor"/>
        </font>
        <numFmt numFmtId="30" formatCode="@"/>
        <fill>
          <patternFill patternType="solid">
            <bgColor rgb="FF92D050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B1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2" t="inlineStr">
        <is>
          <t>WC Schiedsrichter*in 2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2">
        <v>1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2" start="0" length="0">
      <dxf>
        <fill>
          <patternFill patternType="solid">
            <bgColor theme="0" tint="-0.149998474074526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12">
        <v>3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2">
        <f>SUM(D12*F12)</f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2" t="inlineStr">
        <is>
          <t>1 WC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2653" sId="1">
    <nc r="D12">
      <v>1</v>
    </nc>
  </rcc>
  <rcc rId="2654" sId="1">
    <nc r="D13">
      <v>1</v>
    </nc>
  </rcc>
  <rcc rId="2655" sId="1">
    <nc r="D14">
      <v>1</v>
    </nc>
  </rcc>
  <rrc rId="2656" sId="1" ref="A15:XFD15" action="deleteRow">
    <rfmt sheetId="1" xfDxf="1" sqref="A15:XFD15" start="0" length="0">
      <dxf>
        <font>
          <sz val="14"/>
          <name val="Calibri"/>
          <scheme val="minor"/>
        </font>
        <alignment vertical="center" readingOrder="0"/>
      </dxf>
    </rfmt>
    <rcc rId="0" sId="1" dxf="1">
      <nc r="A15" t="inlineStr">
        <is>
          <t>1.9</t>
        </is>
      </nc>
      <ndxf>
        <font>
          <b/>
          <sz val="14"/>
          <name val="Calibri"/>
          <scheme val="minor"/>
        </font>
        <numFmt numFmtId="30" formatCode="@"/>
        <fill>
          <patternFill patternType="solid">
            <bgColor rgb="FF92D050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B1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5" t="inlineStr">
        <is>
          <t>WC-Einheit im Bereich Umkleide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5">
        <v>1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5" start="0" length="0">
      <dxf>
        <fill>
          <patternFill patternType="solid">
            <bgColor theme="0" tint="-0.149998474074526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15">
        <v>36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5">
        <f>SUM(D15*F15)</f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5" t="inlineStr">
        <is>
          <t>Abhängig vom Gebäudekonzept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2657" sId="1">
    <oc r="H19" t="inlineStr">
      <is>
        <t>Im Eingangsbereich zum Gelände anordnen, mobil</t>
      </is>
    </oc>
    <nc r="H19" t="inlineStr">
      <is>
        <t>Im Eingangsbereich zum Gelände anordnen</t>
      </is>
    </nc>
  </rcc>
  <rrc rId="2658" sId="1" ref="A12:XFD12" action="insertRow"/>
  <rcc rId="2659" sId="1">
    <nc r="A12" t="inlineStr">
      <is>
        <t>1.6</t>
      </is>
    </nc>
  </rcc>
  <rcc rId="2660" sId="1">
    <nc r="C12" t="inlineStr">
      <is>
        <t>WC-Anlage</t>
      </is>
    </nc>
  </rcc>
  <rcc rId="2661" sId="1">
    <nc r="F12">
      <v>40</v>
    </nc>
  </rcc>
  <rcc rId="2662" sId="1">
    <nc r="G12">
      <v>40</v>
    </nc>
  </rcc>
  <rcc rId="2663" sId="1">
    <oc r="A13" t="inlineStr">
      <is>
        <t>1.6</t>
      </is>
    </oc>
    <nc r="A13" t="inlineStr">
      <is>
        <t>1.6.1</t>
      </is>
    </nc>
  </rcc>
  <rcc rId="2664" sId="1">
    <oc r="A14" t="inlineStr">
      <is>
        <t>1.7</t>
      </is>
    </oc>
    <nc r="A14" t="inlineStr">
      <is>
        <t>1.6.2</t>
      </is>
    </nc>
  </rcc>
  <rcc rId="2665" sId="1">
    <oc r="A15" t="inlineStr">
      <is>
        <t>1.8</t>
      </is>
    </oc>
    <nc r="A15" t="inlineStr">
      <is>
        <t>1.6.3</t>
      </is>
    </nc>
  </rcc>
  <rfmt sheetId="1" sqref="H52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66" sId="1">
    <oc r="F11">
      <v>9</v>
    </oc>
    <nc r="F11">
      <v>14</v>
    </nc>
  </rcc>
  <rcc rId="2667" sId="1">
    <oc r="F52">
      <v>20</v>
    </oc>
    <nc r="F52">
      <v>18</v>
    </nc>
  </rcc>
  <rrc rId="2668" sId="1" ref="A53:XFD53" action="insertRow"/>
  <rcc rId="2669" sId="1">
    <nc r="A53" t="inlineStr">
      <is>
        <t>5.7</t>
      </is>
    </nc>
  </rcc>
  <rcc rId="2670" sId="1">
    <nc r="C53" t="inlineStr">
      <is>
        <t>Aufsichtsraum</t>
      </is>
    </nc>
  </rcc>
  <rcc rId="2671" sId="1">
    <nc r="D53">
      <v>1</v>
    </nc>
  </rcc>
  <rcc rId="2672" sId="1">
    <nc r="F53">
      <v>5</v>
    </nc>
  </rcc>
  <rcc rId="2673" sId="1">
    <nc r="G53">
      <f>SUM(D53*F53)</f>
    </nc>
  </rcc>
  <rfmt sheetId="1" sqref="H53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674" sId="1">
    <oc r="G46">
      <f>SUM(G47+G48+G49+G50+G51+G52)</f>
    </oc>
    <nc r="G46">
      <f>SUM(G47+G48+G49+G50+G51+G52+G53)</f>
    </nc>
  </rcc>
  <rcc rId="2675" sId="1">
    <oc r="G18">
      <f>SUM(G19+G20+G21+G22+G23+G24+G25+G26+G27)</f>
    </oc>
    <nc r="G18">
      <f>SUM(G19+G20+G21+G22+G23+G24+G25+G26+G27)</f>
    </nc>
  </rcc>
  <rcc rId="2676" sId="1">
    <oc r="G3">
      <f>SUM(G4:G16)</f>
    </oc>
    <nc r="G3">
      <f>SUM(G4:G16)</f>
    </nc>
  </rcc>
  <rcc rId="2677" sId="1">
    <oc r="G43">
      <v>40</v>
    </oc>
    <nc r="G43">
      <v>37</v>
    </nc>
  </rcc>
  <rcc rId="2678" sId="1">
    <oc r="A54" t="inlineStr">
      <is>
        <t>5.7</t>
      </is>
    </oc>
    <nc r="A54"/>
  </rcc>
  <rcc rId="2679" sId="1">
    <oc r="H54" t="inlineStr">
      <is>
        <t>Zugänglichkeit WC vom Restaurantbetrieb ermöglichen</t>
      </is>
    </oc>
    <nc r="H54" t="inlineStr">
      <is>
        <t>Zugänglichkeit WC vom Restaurantbetrieb möglich</t>
      </is>
    </nc>
  </rcc>
  <rcv guid="{6F95DC11-E869-4A8E-B00F-882844B33ED0}" action="delete"/>
  <rdn rId="0" localSheetId="1" customView="1" name="Z_6F95DC11_E869_4A8E_B00F_882844B33ED0_.wvu.PrintTitles" hidden="1" oldHidden="1">
    <formula>'Raumprogramm TSV-SG Bemerode'!$1:$1</formula>
    <oldFormula>'Raumprogramm TSV-SG Bemerode'!$1:$1</oldFormula>
  </rdn>
  <rcv guid="{6F95DC11-E869-4A8E-B00F-882844B33ED0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81" sId="1">
    <oc r="G63">
      <f>SUM(G3+G18+G30+G34+G46)</f>
    </oc>
    <nc r="G63">
      <f>SUM(G3+G18+G30+G34+G46+G57)</f>
    </nc>
  </rcc>
  <rcc rId="2682" sId="1">
    <oc r="E63">
      <f>SUM(E46+E34+E30+E18+E3)</f>
    </oc>
    <nc r="E63" t="inlineStr">
      <is>
        <t>=SUMME(E57+E46+E34+E30+E3)</t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63">
    <dxf>
      <numFmt numFmtId="2" formatCode="0.00"/>
    </dxf>
  </rfmt>
  <rrc rId="2683" sId="1" ref="A63:XFD63" action="insertRow"/>
  <rcc rId="2684" sId="1">
    <oc r="H7" t="inlineStr">
      <is>
        <t>4 Duschplätze, 1 Duschplatz barrierefrei</t>
      </is>
    </oc>
    <nc r="H7" t="inlineStr">
      <is>
        <t>4 Duschplätze, 1 Duschplatz barrierefrei männlich</t>
      </is>
    </nc>
  </rcc>
  <rcc rId="2685" sId="1">
    <oc r="H9" t="inlineStr">
      <is>
        <t>4 Duschplätze, 1 Duschplatz barrierefrei</t>
      </is>
    </oc>
    <nc r="H9" t="inlineStr">
      <is>
        <t>4 Duschplätze, 1 Duschplatz barrierefrei weiblich</t>
      </is>
    </nc>
  </rcc>
  <rcc rId="2686" sId="1">
    <oc r="H25" t="inlineStr">
      <is>
        <t>integriert in Geschäfsstelle (</t>
      </is>
    </oc>
    <nc r="H25" t="inlineStr">
      <is>
        <t xml:space="preserve">integriert in Geschäfsstelle </t>
      </is>
    </nc>
  </rcc>
  <rfmt sheetId="1" sqref="E64" start="0" length="0">
    <dxf>
      <font>
        <sz val="11"/>
      </font>
      <numFmt numFmtId="0" formatCode="General"/>
      <fill>
        <patternFill patternType="none">
          <bgColor indexed="65"/>
        </patternFill>
      </fill>
      <border outline="0">
        <right style="medium">
          <color indexed="64"/>
        </right>
      </border>
    </dxf>
  </rfmt>
  <rfmt sheetId="1" sqref="E64:G64" start="0" length="2147483647">
    <dxf>
      <font>
        <name val="Calibri"/>
        <scheme val="minor"/>
      </font>
    </dxf>
  </rfmt>
  <rfmt sheetId="1" sqref="E64:G64" start="0" length="2147483647">
    <dxf>
      <font>
        <sz val="11"/>
      </font>
    </dxf>
  </rfmt>
  <rfmt sheetId="1" sqref="E64:G64" start="0" length="2147483647">
    <dxf>
      <font>
        <sz val="12"/>
      </font>
    </dxf>
  </rfmt>
  <rfmt sheetId="1" sqref="E64:G64" start="0" length="2147483647">
    <dxf>
      <font>
        <sz val="14"/>
      </font>
    </dxf>
  </rfmt>
  <rfmt sheetId="1" sqref="E64" start="0" length="0">
    <dxf>
      <numFmt numFmtId="30" formatCode="@"/>
    </dxf>
  </rfmt>
  <rcc rId="2687" sId="1">
    <oc r="E64" t="inlineStr">
      <is>
        <t>=SUMME(E57+E46+E34+E30+E3)</t>
      </is>
    </oc>
    <nc r="E64"/>
  </rcc>
  <rcc rId="2688" sId="1" odxf="1" dxf="1">
    <nc r="D64">
      <f>SUM(E3+E18+E30+E34+E46+E57)</f>
    </nc>
    <odxf>
      <numFmt numFmtId="0" formatCode="General"/>
    </odxf>
    <ndxf>
      <numFmt numFmtId="30" formatCode="@"/>
    </ndxf>
  </rcc>
  <rm rId="2689" sheetId="1" source="D64" destination="E64" sourceSheetId="1">
    <rfmt sheetId="1" sqref="E64" start="0" length="0">
      <dxf>
        <font>
          <b/>
          <sz val="14"/>
          <color auto="1"/>
          <name val="Calibri"/>
          <scheme val="minor"/>
        </font>
        <numFmt numFmtId="30" formatCode="@"/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</rm>
  <rfmt sheetId="1" sqref="E64" start="0" length="2147483647">
    <dxf>
      <font>
        <sz val="11"/>
      </font>
    </dxf>
  </rfmt>
  <rfmt sheetId="1" sqref="E64" start="0" length="2147483647">
    <dxf>
      <font>
        <sz val="12"/>
      </font>
    </dxf>
  </rfmt>
  <rfmt sheetId="1" sqref="E64" start="0" length="2147483647">
    <dxf>
      <font>
        <name val="Calibri"/>
        <scheme val="minor"/>
      </font>
    </dxf>
  </rfmt>
  <rfmt sheetId="1" sqref="E64" start="0" length="2147483647">
    <dxf>
      <font>
        <sz val="14"/>
      </font>
    </dxf>
  </rfmt>
  <rfmt sheetId="1" sqref="E64" start="0" length="2147483647">
    <dxf>
      <font>
        <b/>
      </font>
    </dxf>
  </rfmt>
  <rfmt sheetId="1" sqref="D64" start="0" length="0">
    <dxf>
      <font>
        <sz val="14"/>
        <color auto="1"/>
        <name val="Calibri"/>
        <scheme val="minor"/>
      </font>
      <border outline="0">
        <top style="medium">
          <color indexed="64"/>
        </top>
        <bottom style="medium">
          <color indexed="64"/>
        </bottom>
      </border>
    </dxf>
  </rfmt>
  <rfmt sheetId="1" sqref="E64">
    <dxf>
      <fill>
        <patternFill patternType="solid">
          <bgColor theme="0" tint="-0.14999847407452621"/>
        </patternFill>
      </fill>
    </dxf>
  </rfmt>
  <rfmt sheetId="1" sqref="G64">
    <dxf>
      <fill>
        <patternFill patternType="solid">
          <bgColor theme="0" tint="-0.14999847407452621"/>
        </patternFill>
      </fill>
    </dxf>
  </rfmt>
  <rfmt sheetId="1" sqref="E62:E63">
    <dxf>
      <fill>
        <patternFill>
          <bgColor theme="0"/>
        </patternFill>
      </fill>
    </dxf>
  </rfmt>
  <rfmt sheetId="1" sqref="E62:E63">
    <dxf>
      <fill>
        <patternFill patternType="none">
          <bgColor auto="1"/>
        </patternFill>
      </fill>
    </dxf>
  </rfmt>
  <rfmt sheetId="1" sqref="G1:G61">
    <dxf>
      <fill>
        <patternFill patternType="solid">
          <bgColor theme="0" tint="-4.9989318521683403E-2"/>
        </patternFill>
      </fill>
    </dxf>
  </rfmt>
  <rfmt sheetId="1" sqref="G1:G61">
    <dxf>
      <fill>
        <patternFill>
          <bgColor theme="0" tint="-0.14999847407452621"/>
        </patternFill>
      </fill>
    </dxf>
  </rfmt>
  <rfmt sheetId="1" sqref="E64" start="0" length="0">
    <dxf>
      <border>
        <left/>
        <right style="thin">
          <color indexed="64"/>
        </right>
        <top style="medium">
          <color indexed="64"/>
        </top>
        <bottom style="medium">
          <color indexed="64"/>
        </bottom>
      </border>
    </dxf>
  </rfmt>
  <rfmt sheetId="1" sqref="E64" start="0" length="0">
    <dxf>
      <border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rfmt>
  <rcv guid="{6F95DC11-E869-4A8E-B00F-882844B33ED0}" action="delete"/>
  <rdn rId="0" localSheetId="1" customView="1" name="Z_6F95DC11_E869_4A8E_B00F_882844B33ED0_.wvu.PrintTitles" hidden="1" oldHidden="1">
    <formula>'Raumprogramm TSV-SG Bemerode'!$1:$1</formula>
    <oldFormula>'Raumprogramm TSV-SG Bemerode'!$1:$1</oldFormula>
  </rdn>
  <rcv guid="{6F95DC11-E869-4A8E-B00F-882844B33ED0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1" sId="1">
    <oc r="F22">
      <v>18</v>
    </oc>
    <nc r="F22">
      <v>20</v>
    </nc>
  </rcc>
  <rcc rId="2692" sId="1">
    <oc r="G22">
      <f>SUM(D22*F22)</f>
    </oc>
    <nc r="G22">
      <f>SUM(D22*F22)</f>
    </nc>
  </rcc>
  <rcc rId="2693" sId="1">
    <oc r="F23">
      <v>20</v>
    </oc>
    <nc r="F23">
      <v>19</v>
    </nc>
  </rcc>
  <rcv guid="{6F95DC11-E869-4A8E-B00F-882844B33ED0}" action="delete"/>
  <rdn rId="0" localSheetId="1" customView="1" name="Z_6F95DC11_E869_4A8E_B00F_882844B33ED0_.wvu.PrintTitles" hidden="1" oldHidden="1">
    <formula>'Raumprogramm TSV-SG Bemerode'!$1:$1</formula>
    <oldFormula>'Raumprogramm TSV-SG Bemerode'!$1:$1</oldFormula>
  </rdn>
  <rcv guid="{6F95DC11-E869-4A8E-B00F-882844B33ED0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F95DC11-E869-4A8E-B00F-882844B33ED0}" action="delete"/>
  <rdn rId="0" localSheetId="1" customView="1" name="Z_6F95DC11_E869_4A8E_B00F_882844B33ED0_.wvu.PrintTitles" hidden="1" oldHidden="1">
    <formula>'Raumprogramm TSV-SG Bemerode'!$1:$1</formula>
    <oldFormula>'Raumprogramm TSV-SG Bemerode'!$1:$1</oldFormula>
  </rdn>
  <rcv guid="{6F95DC11-E869-4A8E-B00F-882844B33ED0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7:G17">
    <dxf>
      <fill>
        <patternFill patternType="none">
          <bgColor auto="1"/>
        </patternFill>
      </fill>
    </dxf>
  </rfmt>
  <rfmt sheetId="1" sqref="E29:G29">
    <dxf>
      <fill>
        <patternFill patternType="none">
          <bgColor auto="1"/>
        </patternFill>
      </fill>
    </dxf>
  </rfmt>
  <rfmt sheetId="1" sqref="E33:G33">
    <dxf>
      <fill>
        <patternFill patternType="none">
          <bgColor auto="1"/>
        </patternFill>
      </fill>
    </dxf>
  </rfmt>
  <rfmt sheetId="1" sqref="E45:G45">
    <dxf>
      <fill>
        <patternFill patternType="none">
          <bgColor auto="1"/>
        </patternFill>
      </fill>
    </dxf>
  </rfmt>
  <rfmt sheetId="1" sqref="A45:H45" start="0" length="0">
    <dxf>
      <border>
        <top/>
      </border>
    </dxf>
  </rfmt>
  <rfmt sheetId="1" sqref="A45:H45" start="0" length="0">
    <dxf>
      <border>
        <bottom/>
      </border>
    </dxf>
  </rfmt>
  <rfmt sheetId="1" sqref="A45:H45">
    <dxf>
      <border>
        <left/>
        <right/>
        <vertical/>
      </border>
    </dxf>
  </rfmt>
  <rfmt sheetId="1" sqref="A44:H44" start="0" length="0">
    <dxf>
      <border>
        <bottom style="thin">
          <color indexed="64"/>
        </bottom>
      </border>
    </dxf>
  </rfmt>
  <rfmt sheetId="1" sqref="A46:H46" start="0" length="0">
    <dxf>
      <border>
        <top style="thin">
          <color indexed="64"/>
        </top>
      </border>
    </dxf>
  </rfmt>
  <rfmt sheetId="1" sqref="C59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696" sId="1" ref="A59:XFD59" action="insertRow"/>
  <rcc rId="2697" sId="1">
    <nc r="A59" t="inlineStr">
      <is>
        <t>6.2</t>
      </is>
    </nc>
  </rcc>
  <rcc rId="2698" sId="1">
    <nc r="C59" t="inlineStr">
      <is>
        <t>Lagerraum Schützen</t>
      </is>
    </nc>
  </rcc>
  <rcc rId="2699" sId="1">
    <oc r="C58" t="inlineStr">
      <is>
        <t>Lagerraum Sportgeräte, Traninigsmaterial, Bälle</t>
      </is>
    </oc>
    <nc r="C58" t="inlineStr">
      <is>
        <t>Lagerräume Sportgeräte, Traninigsmaterial, Bälle TSV</t>
      </is>
    </nc>
  </rcc>
  <rcc rId="2700" sId="1">
    <nc r="D59">
      <v>1</v>
    </nc>
  </rcc>
  <rcc rId="2701" sId="1">
    <nc r="E59">
      <v>18</v>
    </nc>
  </rcc>
  <rcc rId="2702" sId="1">
    <nc r="G59">
      <f>SUM(D59*F59)</f>
    </nc>
  </rcc>
  <rcc rId="2703" sId="1">
    <nc r="F59">
      <v>18</v>
    </nc>
  </rcc>
  <rcc rId="2704" sId="1">
    <oc r="C60" t="inlineStr">
      <is>
        <t>Garage Schützen</t>
      </is>
    </oc>
    <nc r="C60" t="inlineStr">
      <is>
        <t>Lagerraum Mäher, Fahrzeuge</t>
      </is>
    </nc>
  </rcc>
  <rrc rId="2705" sId="1" ref="A59:XFD59" action="insertRow"/>
  <rm rId="2706" sheetId="1" source="A60" destination="A59" sourceSheetId="1">
    <rfmt sheetId="1" sqref="A59" start="0" length="0">
      <dxf>
        <font>
          <b/>
          <sz val="14"/>
          <color auto="1"/>
          <name val="Calibri"/>
          <scheme val="minor"/>
        </font>
        <numFmt numFmtId="30" formatCode="@"/>
        <fill>
          <patternFill patternType="solid">
            <bgColor theme="6" tint="0.399975585192419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</rm>
  <rcc rId="2707" sId="1" odxf="1" dxf="1">
    <nc r="A60" t="inlineStr">
      <is>
        <t>6.3</t>
      </is>
    </nc>
    <odxf>
      <font>
        <b val="0"/>
        <sz val="14"/>
        <name val="Calibri"/>
        <scheme val="minor"/>
      </font>
      <numFmt numFmtId="0" formatCode="General"/>
      <fill>
        <patternFill patternType="none">
          <bgColor indexed="65"/>
        </patternFill>
      </fill>
      <border outline="0">
        <left/>
        <right/>
        <bottom/>
      </border>
    </odxf>
    <ndxf>
      <font>
        <b/>
        <sz val="14"/>
        <name val="Calibri"/>
        <scheme val="minor"/>
      </font>
      <numFmt numFmtId="30" formatCode="@"/>
      <fill>
        <patternFill patternType="solid">
          <bgColor theme="6" tint="0.39997558519241921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2708" sId="1" odxf="1" dxf="1">
    <oc r="A61" t="inlineStr">
      <is>
        <t>6.2</t>
      </is>
    </oc>
    <nc r="A61" t="inlineStr">
      <is>
        <t>6.4</t>
      </is>
    </nc>
    <odxf>
      <border outline="0">
        <top style="thin">
          <color indexed="64"/>
        </top>
      </border>
    </odxf>
    <ndxf>
      <border outline="0">
        <top/>
      </border>
    </ndxf>
  </rcc>
  <rcc rId="2709" sId="1" odxf="1" dxf="1">
    <oc r="A62" t="inlineStr">
      <is>
        <t>6.3</t>
      </is>
    </oc>
    <nc r="A62" t="inlineStr">
      <is>
        <t>6.5</t>
      </is>
    </nc>
    <odxf>
      <border outline="0">
        <top style="thin">
          <color indexed="64"/>
        </top>
        <bottom/>
      </border>
    </odxf>
    <ndxf>
      <border outline="0">
        <top/>
        <bottom style="thin">
          <color indexed="64"/>
        </bottom>
      </border>
    </ndxf>
  </rcc>
  <rcc rId="2710" sId="1">
    <nc r="C59" t="inlineStr">
      <is>
        <t>Lagerraum TSV klimatisiert</t>
      </is>
    </nc>
  </rcc>
  <rcc rId="2711" sId="1">
    <nc r="D59">
      <v>2</v>
    </nc>
  </rcc>
  <rcc rId="2712" sId="1">
    <nc r="G59">
      <f>SUM(D59*F59)</f>
    </nc>
  </rcc>
  <rcc rId="2713" sId="1">
    <nc r="F59">
      <v>18</v>
    </nc>
  </rcc>
  <rcc rId="2714" sId="1">
    <oc r="D58">
      <v>8</v>
    </oc>
    <nc r="D58">
      <v>6</v>
    </nc>
  </rcc>
  <rcc rId="2715" sId="1">
    <oc r="E62">
      <v>72</v>
    </oc>
    <nc r="E62"/>
  </rcc>
  <rcc rId="2716" sId="1">
    <oc r="F62">
      <v>18</v>
    </oc>
    <nc r="F62"/>
  </rcc>
  <rcc rId="2717" sId="1">
    <oc r="C62" t="inlineStr">
      <is>
        <t>Garage Fahrzeuge</t>
      </is>
    </oc>
    <nc r="C62" t="inlineStr">
      <is>
        <t>Tennis ausserhalb</t>
      </is>
    </nc>
  </rcc>
  <rcc rId="2718" sId="1">
    <oc r="D62">
      <v>4</v>
    </oc>
    <nc r="D62">
      <v>1</v>
    </nc>
  </rcc>
  <rrc rId="2719" sId="1" ref="A62:XFD62" action="deleteRow">
    <undo index="0" exp="area" dr="D58:D62" r="D63" sId="1"/>
    <undo index="0" exp="area" dr="G58:G62" r="G57" sId="1"/>
    <undo index="0" exp="area" dr="E58:E62" r="E57" sId="1"/>
    <rfmt sheetId="1" xfDxf="1" sqref="A62:XFD62" start="0" length="0">
      <dxf>
        <font>
          <sz val="14"/>
          <name val="Calibri"/>
          <scheme val="minor"/>
        </font>
      </dxf>
    </rfmt>
    <rcc rId="0" sId="1" dxf="1">
      <nc r="A62" t="inlineStr">
        <is>
          <t>6.5</t>
        </is>
      </nc>
      <ndxf>
        <font>
          <b/>
          <sz val="14"/>
          <name val="Calibri"/>
          <scheme val="minor"/>
        </font>
        <numFmt numFmtId="30" formatCode="@"/>
        <fill>
          <patternFill patternType="solid">
            <bgColor theme="6" tint="0.399975585192419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B62" start="0" length="0">
      <dxf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62" t="inlineStr">
        <is>
          <t>Tennis ausserhalb</t>
        </is>
      </nc>
      <ndxf>
        <border outline="0">
          <left style="thin">
            <color indexed="64"/>
          </left>
          <right style="thin">
            <color indexed="64"/>
          </right>
        </border>
      </ndxf>
    </rcc>
    <rcc rId="0" sId="1" dxf="1">
      <nc r="D62">
        <v>1</v>
      </nc>
      <ndxf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E62" start="0" length="0">
      <dxf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F62" start="0" length="0">
      <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G62">
        <f>SUM(D62*F62)</f>
      </nc>
      <ndxf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H62" t="inlineStr">
        <is>
          <t>Eine Garage inklusive Werkbank</t>
        </is>
      </nc>
      <ndxf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</rrc>
  <rcc rId="2720" sId="1">
    <oc r="H58" t="inlineStr">
      <is>
        <t xml:space="preserve">pro Sportplatz eine Garage + Tennis + Beachvolleyball </t>
      </is>
    </oc>
    <nc r="H58" t="inlineStr">
      <is>
        <t>2x Fussball, 1x Hockey, 1x Leichtathletik, 1x Tennis+Beach, 1x Reserve - nicht klimatisiert, von außen zu erreichen</t>
      </is>
    </nc>
  </rcc>
  <rcc rId="2721" sId="1">
    <nc r="H59" t="inlineStr">
      <is>
        <t>Lagerung von empfindlichen Geräten</t>
      </is>
    </nc>
  </rcc>
  <rcc rId="2722" sId="1">
    <nc r="H60" t="inlineStr">
      <is>
        <t>Nicht zwingend klimatisiert, am Gebäude</t>
      </is>
    </nc>
  </rcc>
  <rrc rId="2723" sId="1" ref="A62:XFD62" action="insertRow"/>
  <rcc rId="2724" sId="1">
    <nc r="C62" t="inlineStr">
      <is>
        <t xml:space="preserve">Lagerraum 2x Beach </t>
      </is>
    </nc>
  </rcc>
  <rcc rId="2725" sId="1">
    <nc r="D62">
      <v>2</v>
    </nc>
  </rcc>
  <rcc rId="2726" sId="1" endOfListFormulaUpdate="1">
    <nc r="D63">
      <f>SUM(D58:D62)</f>
    </nc>
  </rcc>
  <rcc rId="2727" sId="1">
    <nc r="E62">
      <v>18</v>
    </nc>
  </rcc>
  <rcc rId="2728" sId="1">
    <nc r="H62" t="inlineStr">
      <is>
        <t>bereits in Anlage vorhanden</t>
      </is>
    </nc>
  </rcc>
  <rcc rId="2729" sId="1">
    <nc r="H61" t="inlineStr">
      <is>
        <t>günstig auf dem Gelände gelegen</t>
      </is>
    </nc>
  </rcc>
  <rcc rId="2730" sId="1">
    <nc r="H52" t="inlineStr">
      <is>
        <t>klimatisiert, innerhalb des Gebäudes</t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31" sId="1">
    <oc r="H47" t="inlineStr">
      <is>
        <t>Im OG</t>
      </is>
    </oc>
    <nc r="H47"/>
  </rcc>
  <rcc rId="2732" sId="1">
    <oc r="H54" t="inlineStr">
      <is>
        <t>Zugänglichkeit WC vom Restaurantbetrieb möglich</t>
      </is>
    </oc>
    <nc r="H54" t="inlineStr">
      <is>
        <t>kein separates WC erforderlich. Doppelnutzung mit Restaurant möglich</t>
      </is>
    </nc>
  </rcc>
  <rcc rId="2733" sId="1">
    <oc r="H43" t="inlineStr">
      <is>
        <t>Nach Erfordernis</t>
      </is>
    </oc>
    <nc r="H43" t="inlineStr">
      <is>
        <t>Nach Erfordernis, abhängig vom Gebäudekonzept</t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34" sId="1">
    <oc r="E62">
      <v>18</v>
    </oc>
    <nc r="E62">
      <v>36</v>
    </nc>
  </rcc>
  <rcc rId="2735" sId="1">
    <nc r="E69">
      <v>1692</v>
    </nc>
  </rcc>
  <rrc rId="2736" sId="1" eol="1" ref="A70:XFD70" action="insertRow"/>
  <rcc rId="2737" sId="1">
    <nc r="E70">
      <v>234</v>
    </nc>
  </rcc>
  <rrc rId="2738" sId="1" eol="1" ref="A71:XFD71" action="insertRow"/>
  <rcc rId="2739" sId="1">
    <nc r="E71">
      <f>SUM(E69:E70)</f>
    </nc>
  </rcc>
  <rrc rId="2740" sId="1" ref="A63:XFD63" action="insertRow"/>
  <rcc rId="2741" sId="1">
    <nc r="C63" t="inlineStr">
      <is>
        <t xml:space="preserve">Lagerraum Tennis </t>
      </is>
    </nc>
  </rcc>
  <rcc rId="2742" sId="1">
    <nc r="D63">
      <v>1</v>
    </nc>
  </rcc>
  <rcc rId="2743" sId="1" endOfListFormulaUpdate="1">
    <oc r="D64">
      <f>SUM(D58:D62)</f>
    </oc>
    <nc r="D64">
      <f>SUM(D58:D63)</f>
    </nc>
  </rcc>
  <rcc rId="2744" sId="1">
    <nc r="E63">
      <v>18</v>
    </nc>
  </rcc>
  <rcc rId="2745" sId="1">
    <nc r="H63" t="inlineStr">
      <is>
        <t>direkt an der Tennisanlage</t>
      </is>
    </nc>
  </rcc>
  <rcc rId="2746" sId="1">
    <oc r="E57">
      <f>SUM(E58:E61)</f>
    </oc>
    <nc r="E57">
      <f>SUM(E58:E63)</f>
    </nc>
  </rcc>
  <rcv guid="{6F95DC11-E869-4A8E-B00F-882844B33ED0}" action="delete"/>
  <rdn rId="0" localSheetId="1" customView="1" name="Z_6F95DC11_E869_4A8E_B00F_882844B33ED0_.wvu.PrintTitles" hidden="1" oldHidden="1">
    <formula>'Raumprogramm TSV-SG Bemerode'!$1:$1</formula>
    <oldFormula>'Raumprogramm TSV-SG Bemerode'!$1:$1</oldFormula>
  </rdn>
  <rcv guid="{6F95DC11-E869-4A8E-B00F-882844B33ED0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48" sId="1">
    <oc r="H20" t="inlineStr">
      <is>
        <t>Im Eingangsbereich zum Gelände anordnen</t>
      </is>
    </oc>
    <nc r="H20" t="inlineStr">
      <is>
        <t>entfällt</t>
      </is>
    </nc>
  </rcc>
  <rcc rId="2749" sId="1">
    <nc r="H19" t="inlineStr">
      <is>
        <t>in Kobmination mit Platzwart</t>
      </is>
    </nc>
  </rcc>
  <rfmt sheetId="1" sqref="H39">
    <dxf>
      <fill>
        <patternFill patternType="solid">
          <bgColor rgb="FFFFFF00"/>
        </patternFill>
      </fill>
    </dxf>
  </rfmt>
  <rfmt sheetId="1" sqref="H42" start="0" length="2147483647">
    <dxf>
      <font>
        <sz val="11"/>
      </font>
    </dxf>
  </rfmt>
  <rfmt sheetId="1" sqref="H42" start="0" length="2147483647">
    <dxf>
      <font>
        <sz val="12"/>
      </font>
    </dxf>
  </rfmt>
  <rfmt sheetId="1" sqref="H42" start="0" length="2147483647">
    <dxf>
      <font>
        <sz val="14"/>
      </font>
    </dxf>
  </rfmt>
  <rfmt sheetId="1" sqref="H54" start="0" length="2147483647">
    <dxf>
      <font>
        <sz val="12"/>
      </font>
    </dxf>
  </rfmt>
  <rfmt sheetId="1" sqref="H54" start="0" length="2147483647">
    <dxf>
      <font>
        <sz val="11"/>
      </font>
    </dxf>
  </rfmt>
  <rfmt sheetId="1" sqref="H54" start="0" length="2147483647">
    <dxf>
      <font>
        <sz val="12"/>
      </font>
    </dxf>
  </rfmt>
  <rfmt sheetId="1" sqref="H54" start="0" length="2147483647">
    <dxf>
      <font>
        <sz val="14"/>
      </font>
    </dxf>
  </rfmt>
  <rcc rId="2750" sId="1">
    <oc r="C58" t="inlineStr">
      <is>
        <t>Lagerräume Sportgeräte, Traninigsmaterial, Bälle TSV</t>
      </is>
    </oc>
    <nc r="C58" t="inlineStr">
      <is>
        <t>Lagerräume Sportgeräte,Traninigsmaterial,Bälle TSV</t>
      </is>
    </nc>
  </rcc>
  <rcv guid="{6F95DC11-E869-4A8E-B00F-882844B33ED0}" action="delete"/>
  <rdn rId="0" localSheetId="1" customView="1" name="Z_6F95DC11_E869_4A8E_B00F_882844B33ED0_.wvu.PrintTitles" hidden="1" oldHidden="1">
    <formula>'Raumprogramm TSV-SG Bemerode'!$1:$1</formula>
    <oldFormula>'Raumprogramm TSV-SG Bemerode'!$1:$1</oldFormula>
  </rdn>
  <rcv guid="{6F95DC11-E869-4A8E-B00F-882844B33ED0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52" sId="1">
    <oc r="H25" t="inlineStr">
      <is>
        <t xml:space="preserve">integriert in Geschäfsstelle </t>
      </is>
    </oc>
    <nc r="H25" t="inlineStr">
      <is>
        <t>ggf. im Archivraum oder als eigener Raum</t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753" sId="1" ref="A16:XFD16" action="insertRow"/>
  <rcc rId="2754" sId="1">
    <nc r="A16" t="inlineStr">
      <is>
        <t>1.6.4</t>
      </is>
    </nc>
  </rcc>
  <rcc rId="2755" sId="1">
    <nc r="C16" t="inlineStr">
      <is>
        <t>Lagerfläche klimatisiert</t>
      </is>
    </nc>
  </rcc>
  <rcc rId="2756" sId="1">
    <nc r="D16">
      <v>2</v>
    </nc>
  </rcc>
  <rcc rId="2757" sId="1">
    <nc r="E16">
      <v>36</v>
    </nc>
  </rcc>
  <rcc rId="2758" sId="1">
    <nc r="F16">
      <v>18</v>
    </nc>
  </rcc>
  <rcc rId="2759" sId="1">
    <nc r="G16">
      <f>SUM(D16*F16)</f>
    </nc>
  </rcc>
  <rfmt sheetId="1" sqref="A60:H60" start="0" length="2147483647">
    <dxf>
      <font>
        <color theme="0" tint="-0.14999847407452621"/>
      </font>
    </dxf>
  </rfmt>
  <rrc rId="2760" sId="1" ref="A55:XFD55" action="insertRow"/>
  <rcc rId="2761" sId="1">
    <nc r="A55" t="inlineStr">
      <is>
        <t>5.8</t>
      </is>
    </nc>
  </rcc>
  <rcc rId="2762" sId="1">
    <nc r="C55" t="inlineStr">
      <is>
        <t>Lagerfläche außen</t>
      </is>
    </nc>
  </rcc>
  <rcc rId="2763" sId="1">
    <nc r="D55">
      <v>1</v>
    </nc>
  </rcc>
  <rcc rId="2764" sId="1">
    <nc r="E55">
      <v>18</v>
    </nc>
  </rcc>
  <rcc rId="2765" sId="1">
    <nc r="F55">
      <v>18</v>
    </nc>
  </rcc>
  <rcc rId="2766" sId="1">
    <nc r="G55">
      <f>SUM(D55*F55)</f>
    </nc>
  </rcc>
  <rcc rId="2767" sId="1">
    <oc r="G47">
      <f>SUM(G48+G49+G50+G51+G52+G53+G54)</f>
    </oc>
    <nc r="G47">
      <f>SUM(G48+G49+G50+G51+G52+G53+G54+G55)</f>
    </nc>
  </rcc>
  <rrc rId="2768" sId="1" ref="A29:XFD29" action="insertRow"/>
  <rcc rId="2769" sId="1" odxf="1" dxf="1">
    <nc r="C29" t="inlineStr">
      <is>
        <t>Lagerfläche klimatisiert</t>
      </is>
    </nc>
    <odxf>
      <alignment wrapText="0" readingOrder="0"/>
      <border outline="0">
        <left/>
      </border>
    </odxf>
    <ndxf>
      <alignment wrapText="1" readingOrder="0"/>
      <border outline="0">
        <left style="thin">
          <color indexed="64"/>
        </left>
      </border>
    </ndxf>
  </rcc>
  <rcc rId="2770" sId="1">
    <nc r="D29">
      <v>2</v>
    </nc>
  </rcc>
  <rcc rId="2771" sId="1">
    <nc r="E29">
      <v>36</v>
    </nc>
  </rcc>
  <rcc rId="2772" sId="1">
    <nc r="F29">
      <v>18</v>
    </nc>
  </rcc>
  <rcc rId="2773" sId="1">
    <nc r="G29">
      <f>SUM(D29*F29)</f>
    </nc>
  </rcc>
  <rcc rId="2774" sId="1">
    <nc r="A29" t="inlineStr">
      <is>
        <t>2.10</t>
      </is>
    </nc>
  </rcc>
  <rrc rId="2775" sId="1" ref="A16:XFD16" action="deleteRow">
    <rfmt sheetId="1" xfDxf="1" sqref="A16:XFD16" start="0" length="0">
      <dxf>
        <font>
          <sz val="14"/>
          <name val="Calibri"/>
          <scheme val="minor"/>
        </font>
        <alignment vertical="center" readingOrder="0"/>
      </dxf>
    </rfmt>
    <rcc rId="0" sId="1" dxf="1">
      <nc r="A16" t="inlineStr">
        <is>
          <t>1.6.4</t>
        </is>
      </nc>
      <ndxf>
        <font>
          <b/>
          <sz val="14"/>
          <name val="Calibri"/>
          <scheme val="minor"/>
        </font>
        <numFmt numFmtId="30" formatCode="@"/>
        <fill>
          <patternFill patternType="solid">
            <bgColor rgb="FF92D050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B1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6" t="inlineStr">
        <is>
          <t>Lagerfläche klimatisiert</t>
        </is>
      </nc>
      <n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6">
        <v>2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6">
        <v>36</v>
      </nc>
      <ndxf>
        <fill>
          <patternFill patternType="solid">
            <bgColor theme="0" tint="-0.149998474074526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6">
        <v>18</v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6">
        <f>SUM(D16*F16)</f>
      </nc>
      <ndxf>
        <fill>
          <patternFill patternType="solid">
            <bgColor theme="0" tint="-0.149998474074526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6" start="0" length="0">
      <dxf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2776" sId="1">
    <oc r="G18">
      <f>SUM(G19+G20+G21+G22+G23+G24+G25+G26+G27)</f>
    </oc>
    <nc r="G18">
      <f>SUM(G19+G20+G21+G22+G23+G24+G25+G26+G27+G28)</f>
    </nc>
  </rcc>
  <rfmt sheetId="1" sqref="H55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777" sId="1" odxf="1" dxf="1">
    <nc r="H55" t="inlineStr">
      <is>
        <t>Nicht zwingend klimatisiert, am Gebäude</t>
      </is>
    </nc>
    <odxf>
      <border outline="0">
        <top style="thin">
          <color indexed="64"/>
        </top>
      </border>
    </odxf>
    <ndxf>
      <border outline="0">
        <top/>
      </border>
    </ndxf>
  </rcc>
  <rfmt sheetId="1" sqref="C62:H62" start="0" length="2147483647">
    <dxf>
      <font>
        <color theme="0" tint="-0.14999847407452621"/>
      </font>
    </dxf>
  </rfmt>
  <rrc rId="2778" sId="1" ref="A61:XFD61" action="deleteRow">
    <rfmt sheetId="1" xfDxf="1" sqref="A61:XFD61" start="0" length="0">
      <dxf>
        <font>
          <sz val="14"/>
          <name val="Calibri"/>
          <scheme val="minor"/>
        </font>
        <alignment vertical="center" readingOrder="0"/>
      </dxf>
    </rfmt>
    <rcc rId="0" sId="1" dxf="1">
      <nc r="A61" t="inlineStr">
        <is>
          <t>6.2</t>
        </is>
      </nc>
      <ndxf>
        <font>
          <b/>
          <sz val="14"/>
          <color theme="0" tint="-0.14999847407452621"/>
          <name val="Calibri"/>
          <scheme val="minor"/>
        </font>
        <numFmt numFmtId="30" formatCode="@"/>
        <fill>
          <patternFill patternType="solid">
            <bgColor theme="6" tint="0.39997558519241921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B61" start="0" length="0">
      <dxf>
        <font>
          <sz val="14"/>
          <color theme="0" tint="-0.1499984740745262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1" t="inlineStr">
        <is>
          <t>Lagerraum TSV klimatisiert</t>
        </is>
      </nc>
      <ndxf>
        <font>
          <sz val="14"/>
          <color theme="0" tint="-0.1499984740745262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D61">
        <v>2</v>
      </nc>
      <ndxf>
        <font>
          <sz val="14"/>
          <color theme="0" tint="-0.14999847407452621"/>
          <name val="Calibri"/>
          <scheme val="minor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61" start="0" length="0">
      <dxf>
        <font>
          <sz val="14"/>
          <color theme="0" tint="-0.14999847407452621"/>
          <name val="Calibri"/>
          <scheme val="minor"/>
        </font>
        <fill>
          <patternFill patternType="solid">
            <bgColor theme="0" tint="-0.14999847407452621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F61">
        <v>18</v>
      </nc>
      <ndxf>
        <font>
          <sz val="14"/>
          <color theme="0" tint="-0.14999847407452621"/>
          <name val="Calibri"/>
          <scheme val="minor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G61">
        <f>SUM(D61*F61)</f>
      </nc>
      <ndxf>
        <font>
          <sz val="14"/>
          <color theme="0" tint="-0.14999847407452621"/>
          <name val="Calibri"/>
          <scheme val="minor"/>
        </font>
        <fill>
          <patternFill patternType="solid">
            <bgColor theme="0" tint="-0.149998474074526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H61" t="inlineStr">
        <is>
          <t>Lagerung von empfindlichen Geräten</t>
        </is>
      </nc>
      <ndxf>
        <font>
          <sz val="14"/>
          <color theme="0" tint="-0.14999847407452621"/>
          <name val="Calibri"/>
          <scheme val="minor"/>
        </font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</rrc>
  <rrc rId="2779" sId="1" ref="A61:XFD61" action="deleteRow">
    <rfmt sheetId="1" xfDxf="1" sqref="A61:XFD61" start="0" length="0">
      <dxf>
        <font>
          <sz val="14"/>
          <name val="Calibri"/>
          <scheme val="minor"/>
        </font>
        <alignment vertical="center" readingOrder="0"/>
      </dxf>
    </rfmt>
    <rcc rId="0" sId="1" dxf="1">
      <nc r="A61" t="inlineStr">
        <is>
          <t>6.3</t>
        </is>
      </nc>
      <ndxf>
        <font>
          <b/>
          <sz val="14"/>
          <name val="Calibri"/>
          <scheme val="minor"/>
        </font>
        <numFmt numFmtId="30" formatCode="@"/>
        <fill>
          <patternFill patternType="solid">
            <bgColor theme="6" tint="0.39997558519241921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B61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1" t="inlineStr">
        <is>
          <t>Lagerraum Schützen</t>
        </is>
      </nc>
      <ndxf>
        <font>
          <sz val="14"/>
          <color theme="0" tint="-0.1499984740745262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D61">
        <v>1</v>
      </nc>
      <ndxf>
        <font>
          <sz val="14"/>
          <color theme="0" tint="-0.14999847407452621"/>
          <name val="Calibri"/>
          <scheme val="minor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E61">
        <v>18</v>
      </nc>
      <ndxf>
        <font>
          <sz val="14"/>
          <color theme="0" tint="-0.14999847407452621"/>
          <name val="Calibri"/>
          <scheme val="minor"/>
        </font>
        <fill>
          <patternFill patternType="solid">
            <bgColor theme="0" tint="-0.14999847407452621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F61">
        <v>18</v>
      </nc>
      <ndxf>
        <font>
          <sz val="14"/>
          <color theme="0" tint="-0.14999847407452621"/>
          <name val="Calibri"/>
          <scheme val="minor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G61">
        <f>SUM(D61*F61)</f>
      </nc>
      <ndxf>
        <font>
          <sz val="14"/>
          <color theme="0" tint="-0.14999847407452621"/>
          <name val="Calibri"/>
          <scheme val="minor"/>
        </font>
        <fill>
          <patternFill patternType="solid">
            <bgColor theme="0" tint="-0.14999847407452621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H61" t="inlineStr">
        <is>
          <t>Nicht zwingend klimatisiert, am Gebäude</t>
        </is>
      </nc>
      <ndxf>
        <font>
          <sz val="14"/>
          <color theme="0" tint="-0.14999847407452621"/>
          <name val="Calibri"/>
          <scheme val="minor"/>
        </font>
        <alignment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</rrc>
  <rcc rId="2780" sId="1">
    <oc r="E67">
      <f>SUM(E3+E18+E31+E35+E47+E59)</f>
    </oc>
    <nc r="E67" t="inlineStr">
      <is>
        <t>=SUMME(E3+E18+E31+E35+E47+E59)</t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81" sId="1">
    <oc r="E70">
      <v>1692</v>
    </oc>
    <nc r="E70"/>
  </rcc>
  <rcc rId="2782" sId="1">
    <oc r="E71">
      <v>234</v>
    </oc>
    <nc r="E71"/>
  </rcc>
  <rcc rId="2783" sId="1">
    <oc r="E72">
      <f>SUM(E70:E71)</f>
    </oc>
    <nc r="E72"/>
  </rcc>
  <rrc rId="2784" sId="1" ref="E1:E1048576" action="deleteCol">
    <undo index="0" exp="area" ref3D="1" dr="$A$1:$XFD$1" dn="Z_A8B63C75_2B41_4FC6_BFAF_7ACD754FE9BE_.wvu.PrintTitles" sId="1"/>
    <undo index="0" exp="area" ref3D="1" dr="$A$1:$XFD$1" dn="Z_CEB4F0F2_8509_4D3E_92A1_37874FB9CA1C_.wvu.PrintTitles" sId="1"/>
    <undo index="0" exp="area" ref3D="1" dr="$A$1:$XFD$1" dn="Z_E9DC7E7A_ED1B_4548_AF72_063072809362_.wvu.PrintTitles" sId="1"/>
    <undo index="0" exp="area" ref3D="1" dr="$A$1:$XFD$1" dn="Z_B3B4C61F_2F81_4851_93C3_F30E2EF81749_.wvu.PrintTitles" sId="1"/>
    <undo index="0" exp="area" ref3D="1" dr="$A$1:$XFD$1" dn="Z_CC2A30D3_2DB8_4A23_B2F3_00AB9E5221AF_.wvu.PrintTitles" sId="1"/>
    <undo index="0" exp="area" ref3D="1" dr="$A$1:$XFD$1" dn="Z_D6FC3BEF_F842_4104_98D4_6AD662EDB57B_.wvu.PrintTitles" sId="1"/>
    <undo index="0" exp="area" ref3D="1" dr="$A$1:$XFD$1" dn="Z_08461A70_A6C2_48CC_93C1_D95565CFDA94_.wvu.PrintTitles" sId="1"/>
    <undo index="0" exp="area" ref3D="1" dr="$A$1:$XFD$1" dn="Z_72F17FF4_75B4_4DD0_9F84_4B580B39A93D_.wvu.PrintTitles" sId="1"/>
    <undo index="0" exp="area" ref3D="1" dr="$A$1:$XFD$1" dn="Z_6F95DC11_E869_4A8E_B00F_882844B33ED0_.wvu.PrintTitles" sId="1"/>
    <undo index="0" exp="area" ref3D="1" dr="$A$1:$XFD$1" dn="Z_669E6BD7_CB37_48CD_9FB1_BD82F56A76DD_.wvu.PrintTitles" sId="1"/>
    <undo index="0" exp="area" ref3D="1" dr="$A$1:$XFD$1" dn="Z_00B26A09_E5B6_4CCC_93D7_2CDF8D9D4657_.wvu.PrintTitles" sId="1"/>
    <undo index="0" exp="area" ref3D="1" dr="$A$1:$XFD$1" dn="Drucktitel" sId="1"/>
    <undo index="0" exp="area" ref3D="1" dr="$A$1:$XFD$1" dn="Z_4D95FC08_A946_48E4_9E90_C0952B6E0999_.wvu.PrintTitles" sId="1"/>
    <undo index="0" exp="area" ref3D="1" dr="$A$1:$XFD$1" dn="Z_82D9EA7E_1267_45C6_AF51_54AD770A31C9_.wvu.PrintTitles" sId="1"/>
    <undo index="0" exp="area" ref3D="1" dr="$A$1:$XFD$1" dn="Z_394B088A_C075_4E72_8A0F_A5FB679B6257_.wvu.PrintTitles" sId="1"/>
    <rfmt sheetId="1" xfDxf="1" sqref="E1:E1048576" start="0" length="0">
      <dxf>
        <alignment horizontal="center" readingOrder="0"/>
      </dxf>
    </rfmt>
    <rcc rId="0" sId="1" dxf="1">
      <nc r="E1" t="inlineStr">
        <is>
          <t>Lt. PPG</t>
        </is>
      </nc>
      <ndxf>
        <font>
          <b/>
          <sz val="12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E2" start="0" length="0">
      <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E3">
        <f>SUM(E4:E15)</f>
      </nc>
      <ndxf>
        <font>
          <b/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E4">
        <v>350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5" start="0" length="0">
      <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E6">
        <v>70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7" start="0" length="0">
      <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8">
        <v>70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9" start="0" length="0">
      <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0">
        <v>20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">
        <v>15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2" start="0" length="0">
      <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5" start="0" length="0">
      <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6" start="0" length="0">
      <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7" start="0" length="0">
      <dxf>
        <font>
          <sz val="14"/>
          <color auto="1"/>
          <name val="Calibri"/>
          <scheme val="minor"/>
        </font>
        <alignment vertical="center" readingOrder="0"/>
      </dxf>
    </rfmt>
    <rcc rId="0" sId="1" dxf="1">
      <nc r="E18">
        <f>SUM(E19:E27)</f>
      </nc>
      <ndxf>
        <font>
          <b/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E19">
        <v>18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E20">
        <v>8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1">
        <v>5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2">
        <v>15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3">
        <v>40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4">
        <v>10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5">
        <v>5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6">
        <v>30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7" start="0" length="0">
      <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28">
        <v>36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9" start="0" length="0">
      <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0" start="0" length="0">
      <dxf>
        <font>
          <sz val="14"/>
          <color auto="1"/>
          <name val="Calibri"/>
          <scheme val="minor"/>
        </font>
        <alignment vertical="center" readingOrder="0"/>
      </dxf>
    </rfmt>
    <rcc rId="0" sId="1" dxf="1">
      <nc r="E31">
        <f>SUM(E32:E33)</f>
      </nc>
      <ndxf>
        <font>
          <b/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E32">
        <v>80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E33" start="0" length="0">
      <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4" start="0" length="0">
      <dxf>
        <font>
          <sz val="14"/>
          <color auto="1"/>
          <name val="Calibri"/>
          <scheme val="minor"/>
        </font>
        <alignment vertical="center" readingOrder="0"/>
      </dxf>
    </rfmt>
    <rcc rId="0" sId="1" dxf="1">
      <nc r="E35">
        <f>SUM(E36:E46)</f>
      </nc>
      <ndxf>
        <font>
          <b/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E36">
        <v>25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E37">
        <v>10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8">
        <v>15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9">
        <v>10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0">
        <v>15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1" start="0" length="0">
      <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42">
        <v>240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3" start="0" length="0">
      <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44">
        <v>40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5" start="0" length="0">
      <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46" start="0" length="0">
      <dxf>
        <font>
          <sz val="14"/>
          <color auto="1"/>
          <name val="Calibri"/>
          <scheme val="minor"/>
        </font>
        <alignment vertical="center" readingOrder="0"/>
      </dxf>
    </rfmt>
    <rcc rId="0" sId="1" dxf="1">
      <nc r="E47">
        <f>SUM(E48+E49+E50+E51+E52+E53+E56)</f>
      </nc>
      <ndxf>
        <font>
          <b/>
          <sz val="14"/>
          <color auto="1"/>
          <name val="Calibri"/>
          <scheme val="minor"/>
        </font>
        <numFmt numFmtId="30" formatCode="@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>
      <nc r="E48">
        <v>40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E49">
        <v>20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0">
        <v>361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1" t="inlineStr">
        <is>
          <t>145</t>
        </is>
      </nc>
      <ndxf>
        <font>
          <sz val="14"/>
          <color auto="1"/>
          <name val="Calibri"/>
          <scheme val="minor"/>
        </font>
        <numFmt numFmtId="30" formatCode="@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2">
        <v>15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3">
        <v>20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4" start="0" length="0">
      <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E55">
        <v>18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E56" start="0" length="0">
      <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E57" start="0" length="0">
      <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E58" start="0" length="0">
      <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top style="thin">
            <color indexed="64"/>
          </top>
        </border>
      </dxf>
    </rfmt>
    <rcc rId="0" sId="1" dxf="1">
      <nc r="E59">
        <f>SUM(E60:E63)</f>
      </nc>
      <ndxf>
        <font>
          <b/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E60">
        <v>144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E61">
        <v>18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62">
        <v>36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63">
        <v>18</v>
      </nc>
      <n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64" start="0" length="0">
      <dxf>
        <font>
          <sz val="14"/>
          <color auto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67" t="inlineStr">
        <is>
          <t>=SUMME(E3+E18+E31+E35+E47+E59)</t>
        </is>
      </nc>
      <ndxf>
        <font>
          <b/>
          <sz val="14"/>
          <color auto="1"/>
          <name val="Calibri"/>
          <scheme val="minor"/>
        </font>
        <numFmt numFmtId="30" formatCode="@"/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cv guid="{6F95DC11-E869-4A8E-B00F-882844B33ED0}" action="delete"/>
  <rdn rId="0" localSheetId="1" customView="1" name="Z_6F95DC11_E869_4A8E_B00F_882844B33ED0_.wvu.PrintTitles" hidden="1" oldHidden="1">
    <formula>'Raumprogramm TSV-SG Bemerode'!$1:$1</formula>
    <oldFormula>'Raumprogramm TSV-SG Bemerode'!$1:$1</oldFormula>
  </rdn>
  <rcv guid="{6F95DC11-E869-4A8E-B00F-882844B33ED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1">
  <userInfo guid="{2853A827-A79A-4266-9DE1-4AD196BC3277}" name="Thoms, Susanne (19.15)" id="-557716369" dateTime="2025-07-02T13:22:42"/>
  <userInfo guid="{FCC17261-5407-435F-B5FA-7714EFCB7BF0}" name="Thoms, Susanne (19.15)" id="-557720666" dateTime="2025-07-08T12:42:12"/>
  <userInfo guid="{72D8AB49-B782-4F8C-A4DF-D7E24D9004EC}" name="Thoms, Susanne (19.15)" id="-557757677" dateTime="2025-07-09T09:49:14"/>
  <userInfo guid="{72D8AB49-B782-4F8C-A4DF-D7E24D9004EC}" name="Thoms, Susanne (19.15)" id="-557728001" dateTime="2025-07-09T10:32:06"/>
  <userInfo guid="{B938903F-E2F5-4705-A135-D0639F21DA61}" name="Thoms, Susanne (19.15)" id="-557711525" dateTime="2025-07-29T12:18:12"/>
  <userInfo guid="{D326AF41-2C24-4225-9339-87E91E573937}" name="Thoms, Susanne (19.15)" id="-557732585" dateTime="2025-07-29T12:47:32"/>
  <userInfo guid="{FAFC5ADD-5F7E-412D-AD06-604A2B59A5C7}" name="Thoms, Susanne (19.15)" id="-557732570" dateTime="2025-07-30T11:13:58"/>
  <userInfo guid="{AEE8435D-7E62-485D-8DEC-615EA5B745D5}" name="Thoms, Susanne (19.15)" id="-557762046" dateTime="2025-09-04T08:49:23"/>
  <userInfo guid="{D96DCD95-4968-4C6A-8112-AB0A044BBFF8}" name="Thoms, Susanne (19.15)" id="-557722778" dateTime="2025-09-11T11:25:55"/>
  <userInfo guid="{A03835F1-EED7-469E-B3DB-786630058EDD}" name="Thoms, Susanne (19.15)" id="-557766837" dateTime="2025-09-12T07:58:01"/>
  <userInfo guid="{FBAC580D-2807-4328-9DCD-58851658651C}" name="Thoms, Susanne (19.15)" id="-557712554" dateTime="2025-09-18T10:30:26"/>
</user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tabSelected="1" view="pageLayout" topLeftCell="A43" zoomScale="60" zoomScaleNormal="100" zoomScaleSheetLayoutView="110" zoomScalePageLayoutView="60" workbookViewId="0">
      <selection activeCell="G70" sqref="G70"/>
    </sheetView>
  </sheetViews>
  <sheetFormatPr baseColWidth="10" defaultColWidth="2.5546875" defaultRowHeight="13.2" x14ac:dyDescent="0.25"/>
  <cols>
    <col min="1" max="1" width="8.44140625" customWidth="1"/>
    <col min="2" max="2" width="4.5546875" style="1" customWidth="1"/>
    <col min="3" max="3" width="59.109375" bestFit="1" customWidth="1"/>
    <col min="4" max="4" width="8.6640625" style="3" customWidth="1"/>
    <col min="5" max="5" width="9.33203125" style="4" customWidth="1"/>
    <col min="6" max="6" width="9.33203125" style="3" customWidth="1"/>
    <col min="7" max="7" width="84.44140625" style="2" customWidth="1"/>
  </cols>
  <sheetData>
    <row r="1" spans="1:7" s="9" customFormat="1" ht="32.4" thickBot="1" x14ac:dyDescent="0.4">
      <c r="A1" s="5" t="s">
        <v>64</v>
      </c>
      <c r="B1" s="6"/>
      <c r="C1" s="5" t="s">
        <v>27</v>
      </c>
      <c r="D1" s="7" t="s">
        <v>26</v>
      </c>
      <c r="E1" s="7" t="s">
        <v>28</v>
      </c>
      <c r="F1" s="88" t="s">
        <v>25</v>
      </c>
      <c r="G1" s="8" t="s">
        <v>24</v>
      </c>
    </row>
    <row r="2" spans="1:7" s="14" customFormat="1" ht="19.95" customHeight="1" thickBot="1" x14ac:dyDescent="0.3">
      <c r="A2" s="10"/>
      <c r="B2" s="86"/>
      <c r="C2" s="11"/>
      <c r="D2" s="12"/>
      <c r="E2" s="12"/>
      <c r="F2" s="97"/>
      <c r="G2" s="13"/>
    </row>
    <row r="3" spans="1:7" s="14" customFormat="1" ht="19.95" customHeight="1" thickBot="1" x14ac:dyDescent="0.3">
      <c r="A3" s="15" t="s">
        <v>2</v>
      </c>
      <c r="B3" s="16" t="s">
        <v>66</v>
      </c>
      <c r="C3" s="17"/>
      <c r="D3" s="18"/>
      <c r="E3" s="18"/>
      <c r="F3" s="89">
        <f>SUM(F4:F16)</f>
        <v>566</v>
      </c>
      <c r="G3" s="20"/>
    </row>
    <row r="4" spans="1:7" s="14" customFormat="1" ht="19.95" customHeight="1" x14ac:dyDescent="0.25">
      <c r="A4" s="21" t="s">
        <v>1</v>
      </c>
      <c r="B4" s="22"/>
      <c r="C4" s="22" t="s">
        <v>89</v>
      </c>
      <c r="D4" s="23">
        <v>12</v>
      </c>
      <c r="E4" s="23">
        <v>22</v>
      </c>
      <c r="F4" s="90">
        <f>SUM(D4*E4)</f>
        <v>264</v>
      </c>
      <c r="G4" s="24" t="s">
        <v>79</v>
      </c>
    </row>
    <row r="5" spans="1:7" s="14" customFormat="1" ht="19.95" customHeight="1" x14ac:dyDescent="0.25">
      <c r="A5" s="21" t="s">
        <v>76</v>
      </c>
      <c r="B5" s="22"/>
      <c r="C5" s="22" t="s">
        <v>90</v>
      </c>
      <c r="D5" s="23">
        <v>6</v>
      </c>
      <c r="E5" s="23">
        <v>16</v>
      </c>
      <c r="F5" s="90">
        <f>SUM(D5*E5)</f>
        <v>96</v>
      </c>
      <c r="G5" s="24" t="s">
        <v>97</v>
      </c>
    </row>
    <row r="6" spans="1:7" s="14" customFormat="1" ht="19.95" customHeight="1" x14ac:dyDescent="0.25">
      <c r="A6" s="21" t="s">
        <v>43</v>
      </c>
      <c r="B6" s="25"/>
      <c r="C6" s="26" t="s">
        <v>95</v>
      </c>
      <c r="D6" s="27">
        <v>2</v>
      </c>
      <c r="E6" s="28">
        <v>25</v>
      </c>
      <c r="F6" s="91">
        <f>SUM(D6*E6)</f>
        <v>50</v>
      </c>
      <c r="G6" s="24" t="s">
        <v>79</v>
      </c>
    </row>
    <row r="7" spans="1:7" s="14" customFormat="1" ht="19.95" customHeight="1" x14ac:dyDescent="0.25">
      <c r="A7" s="21" t="s">
        <v>77</v>
      </c>
      <c r="B7" s="25"/>
      <c r="C7" s="26" t="s">
        <v>96</v>
      </c>
      <c r="D7" s="27">
        <v>1</v>
      </c>
      <c r="E7" s="28">
        <v>16</v>
      </c>
      <c r="F7" s="91">
        <f>SUM(D7*E7)</f>
        <v>16</v>
      </c>
      <c r="G7" s="24" t="s">
        <v>109</v>
      </c>
    </row>
    <row r="8" spans="1:7" s="14" customFormat="1" ht="19.95" customHeight="1" x14ac:dyDescent="0.25">
      <c r="A8" s="21" t="s">
        <v>3</v>
      </c>
      <c r="B8" s="25"/>
      <c r="C8" s="25" t="s">
        <v>93</v>
      </c>
      <c r="D8" s="28">
        <v>2</v>
      </c>
      <c r="E8" s="28">
        <v>25</v>
      </c>
      <c r="F8" s="91">
        <f>SUM(D8*E8)</f>
        <v>50</v>
      </c>
      <c r="G8" s="24" t="s">
        <v>79</v>
      </c>
    </row>
    <row r="9" spans="1:7" s="14" customFormat="1" ht="19.95" customHeight="1" x14ac:dyDescent="0.25">
      <c r="A9" s="21" t="s">
        <v>78</v>
      </c>
      <c r="B9" s="25"/>
      <c r="C9" s="25" t="s">
        <v>94</v>
      </c>
      <c r="D9" s="28">
        <v>1</v>
      </c>
      <c r="E9" s="28">
        <v>16</v>
      </c>
      <c r="F9" s="91">
        <f>SUM(D9*E9)</f>
        <v>16</v>
      </c>
      <c r="G9" s="24" t="s">
        <v>110</v>
      </c>
    </row>
    <row r="10" spans="1:7" s="14" customFormat="1" ht="19.95" customHeight="1" x14ac:dyDescent="0.25">
      <c r="A10" s="21" t="s">
        <v>22</v>
      </c>
      <c r="B10" s="25"/>
      <c r="C10" s="29" t="s">
        <v>91</v>
      </c>
      <c r="D10" s="28">
        <v>1</v>
      </c>
      <c r="E10" s="28">
        <v>20</v>
      </c>
      <c r="F10" s="91">
        <f>SUM(D10*E10)</f>
        <v>20</v>
      </c>
      <c r="G10" s="29" t="s">
        <v>102</v>
      </c>
    </row>
    <row r="11" spans="1:7" s="14" customFormat="1" ht="19.5" customHeight="1" x14ac:dyDescent="0.25">
      <c r="A11" s="21" t="s">
        <v>44</v>
      </c>
      <c r="B11" s="25"/>
      <c r="C11" s="29" t="s">
        <v>92</v>
      </c>
      <c r="D11" s="28">
        <v>1</v>
      </c>
      <c r="E11" s="28">
        <v>14</v>
      </c>
      <c r="F11" s="91">
        <f>SUM(D11*E11)</f>
        <v>14</v>
      </c>
      <c r="G11" s="29" t="s">
        <v>103</v>
      </c>
    </row>
    <row r="12" spans="1:7" s="14" customFormat="1" ht="19.5" customHeight="1" x14ac:dyDescent="0.25">
      <c r="A12" s="21" t="s">
        <v>81</v>
      </c>
      <c r="B12" s="25"/>
      <c r="C12" s="29" t="s">
        <v>104</v>
      </c>
      <c r="D12" s="28"/>
      <c r="E12" s="28">
        <v>40</v>
      </c>
      <c r="F12" s="91">
        <v>40</v>
      </c>
      <c r="G12" s="29"/>
    </row>
    <row r="13" spans="1:7" s="14" customFormat="1" ht="19.5" customHeight="1" x14ac:dyDescent="0.25">
      <c r="A13" s="21" t="s">
        <v>105</v>
      </c>
      <c r="B13" s="25"/>
      <c r="C13" s="29" t="s">
        <v>84</v>
      </c>
      <c r="D13" s="28">
        <v>1</v>
      </c>
      <c r="E13" s="28"/>
      <c r="F13" s="91"/>
      <c r="G13" s="29" t="s">
        <v>83</v>
      </c>
    </row>
    <row r="14" spans="1:7" s="14" customFormat="1" ht="19.5" customHeight="1" x14ac:dyDescent="0.25">
      <c r="A14" s="21" t="s">
        <v>106</v>
      </c>
      <c r="B14" s="25"/>
      <c r="C14" s="29" t="s">
        <v>85</v>
      </c>
      <c r="D14" s="28">
        <v>1</v>
      </c>
      <c r="E14" s="28"/>
      <c r="F14" s="91"/>
      <c r="G14" s="29" t="s">
        <v>83</v>
      </c>
    </row>
    <row r="15" spans="1:7" s="14" customFormat="1" ht="19.5" customHeight="1" x14ac:dyDescent="0.25">
      <c r="A15" s="21" t="s">
        <v>107</v>
      </c>
      <c r="B15" s="25"/>
      <c r="C15" s="29" t="s">
        <v>86</v>
      </c>
      <c r="D15" s="28">
        <v>1</v>
      </c>
      <c r="E15" s="28"/>
      <c r="F15" s="91"/>
      <c r="G15" s="29" t="s">
        <v>83</v>
      </c>
    </row>
    <row r="16" spans="1:7" s="14" customFormat="1" ht="19.95" customHeight="1" x14ac:dyDescent="0.25">
      <c r="A16" s="30"/>
      <c r="B16" s="25"/>
      <c r="C16" s="31"/>
      <c r="D16" s="28"/>
      <c r="E16" s="28"/>
      <c r="F16" s="91"/>
      <c r="G16" s="29"/>
    </row>
    <row r="17" spans="1:7" s="14" customFormat="1" ht="19.95" customHeight="1" thickBot="1" x14ac:dyDescent="0.3">
      <c r="A17" s="32"/>
      <c r="B17" s="33"/>
      <c r="C17" s="34"/>
      <c r="D17" s="35"/>
      <c r="E17" s="35"/>
      <c r="F17" s="101"/>
      <c r="G17" s="36"/>
    </row>
    <row r="18" spans="1:7" s="39" customFormat="1" ht="19.95" customHeight="1" thickBot="1" x14ac:dyDescent="0.3">
      <c r="A18" s="37" t="s">
        <v>4</v>
      </c>
      <c r="B18" s="16" t="s">
        <v>45</v>
      </c>
      <c r="C18" s="38"/>
      <c r="D18" s="19"/>
      <c r="E18" s="19"/>
      <c r="F18" s="89">
        <f>SUM(F19+F20+F21+F22+F23+F24+F25+F26+F27+F28)</f>
        <v>169</v>
      </c>
      <c r="G18" s="20"/>
    </row>
    <row r="19" spans="1:7" s="14" customFormat="1" ht="19.95" customHeight="1" x14ac:dyDescent="0.25">
      <c r="A19" s="40" t="s">
        <v>5</v>
      </c>
      <c r="B19" s="22"/>
      <c r="C19" s="41" t="s">
        <v>29</v>
      </c>
      <c r="D19" s="23">
        <v>1</v>
      </c>
      <c r="E19" s="23"/>
      <c r="F19" s="90">
        <f>SUM(D19*E19)</f>
        <v>0</v>
      </c>
      <c r="G19" s="24" t="s">
        <v>124</v>
      </c>
    </row>
    <row r="20" spans="1:7" s="14" customFormat="1" ht="19.95" customHeight="1" x14ac:dyDescent="0.25">
      <c r="A20" s="42" t="s">
        <v>40</v>
      </c>
      <c r="B20" s="28"/>
      <c r="C20" s="31" t="s">
        <v>30</v>
      </c>
      <c r="D20" s="28">
        <v>1</v>
      </c>
      <c r="E20" s="28">
        <v>0</v>
      </c>
      <c r="F20" s="91">
        <f>SUM(D20*E20)</f>
        <v>0</v>
      </c>
      <c r="G20" s="29" t="s">
        <v>123</v>
      </c>
    </row>
    <row r="21" spans="1:7" s="14" customFormat="1" ht="19.95" customHeight="1" x14ac:dyDescent="0.25">
      <c r="A21" s="42" t="s">
        <v>41</v>
      </c>
      <c r="B21" s="28"/>
      <c r="C21" s="43" t="s">
        <v>0</v>
      </c>
      <c r="D21" s="28">
        <v>1</v>
      </c>
      <c r="E21" s="28">
        <v>5</v>
      </c>
      <c r="F21" s="91">
        <f>SUM(D21*E21)</f>
        <v>5</v>
      </c>
      <c r="G21" s="29"/>
    </row>
    <row r="22" spans="1:7" s="14" customFormat="1" ht="19.95" customHeight="1" x14ac:dyDescent="0.25">
      <c r="A22" s="42" t="s">
        <v>42</v>
      </c>
      <c r="B22" s="28"/>
      <c r="C22" s="43" t="s">
        <v>31</v>
      </c>
      <c r="D22" s="28">
        <v>1</v>
      </c>
      <c r="E22" s="28">
        <v>20</v>
      </c>
      <c r="F22" s="91">
        <f>SUM(D22*E22)</f>
        <v>20</v>
      </c>
      <c r="G22" s="29" t="s">
        <v>98</v>
      </c>
    </row>
    <row r="23" spans="1:7" s="14" customFormat="1" ht="19.95" customHeight="1" x14ac:dyDescent="0.25">
      <c r="A23" s="42" t="s">
        <v>46</v>
      </c>
      <c r="B23" s="28"/>
      <c r="C23" s="43" t="s">
        <v>49</v>
      </c>
      <c r="D23" s="28">
        <v>2</v>
      </c>
      <c r="E23" s="28">
        <v>19</v>
      </c>
      <c r="F23" s="91">
        <f>SUM(D23*E23)</f>
        <v>38</v>
      </c>
      <c r="G23" s="29" t="s">
        <v>82</v>
      </c>
    </row>
    <row r="24" spans="1:7" s="14" customFormat="1" ht="19.95" customHeight="1" x14ac:dyDescent="0.25">
      <c r="A24" s="42" t="s">
        <v>47</v>
      </c>
      <c r="B24" s="28"/>
      <c r="C24" s="43" t="s">
        <v>50</v>
      </c>
      <c r="D24" s="28">
        <v>1</v>
      </c>
      <c r="E24" s="28">
        <v>10</v>
      </c>
      <c r="F24" s="91">
        <f>SUM(D24*E24)</f>
        <v>10</v>
      </c>
      <c r="G24" s="29"/>
    </row>
    <row r="25" spans="1:7" s="14" customFormat="1" ht="19.95" customHeight="1" x14ac:dyDescent="0.25">
      <c r="A25" s="42" t="s">
        <v>48</v>
      </c>
      <c r="B25" s="28"/>
      <c r="C25" s="26" t="s">
        <v>51</v>
      </c>
      <c r="D25" s="28">
        <v>1</v>
      </c>
      <c r="E25" s="28">
        <v>0</v>
      </c>
      <c r="F25" s="91">
        <f>SUM(D25*E25)</f>
        <v>0</v>
      </c>
      <c r="G25" s="29" t="s">
        <v>126</v>
      </c>
    </row>
    <row r="26" spans="1:7" s="14" customFormat="1" ht="19.95" customHeight="1" x14ac:dyDescent="0.25">
      <c r="A26" s="42" t="s">
        <v>52</v>
      </c>
      <c r="B26" s="28"/>
      <c r="C26" s="44" t="s">
        <v>80</v>
      </c>
      <c r="D26" s="28">
        <v>1</v>
      </c>
      <c r="E26" s="28">
        <v>20</v>
      </c>
      <c r="F26" s="91">
        <f>SUM(D26*E26)</f>
        <v>20</v>
      </c>
      <c r="G26" s="29"/>
    </row>
    <row r="27" spans="1:7" s="14" customFormat="1" ht="19.95" customHeight="1" x14ac:dyDescent="0.25">
      <c r="A27" s="42" t="s">
        <v>74</v>
      </c>
      <c r="B27" s="28"/>
      <c r="C27" s="44" t="s">
        <v>75</v>
      </c>
      <c r="D27" s="28">
        <v>1</v>
      </c>
      <c r="E27" s="28">
        <v>40</v>
      </c>
      <c r="F27" s="91">
        <f>SUM(D27*E27)</f>
        <v>40</v>
      </c>
      <c r="G27" s="29"/>
    </row>
    <row r="28" spans="1:7" s="14" customFormat="1" ht="19.95" customHeight="1" x14ac:dyDescent="0.25">
      <c r="A28" s="42" t="s">
        <v>130</v>
      </c>
      <c r="B28" s="28"/>
      <c r="C28" s="29" t="s">
        <v>127</v>
      </c>
      <c r="D28" s="28">
        <v>2</v>
      </c>
      <c r="E28" s="28">
        <v>18</v>
      </c>
      <c r="F28" s="91">
        <f>SUM(D28*E28)</f>
        <v>36</v>
      </c>
      <c r="G28" s="29"/>
    </row>
    <row r="29" spans="1:7" s="14" customFormat="1" ht="19.5" customHeight="1" x14ac:dyDescent="0.25">
      <c r="A29" s="45"/>
      <c r="B29" s="28"/>
      <c r="C29" s="43"/>
      <c r="D29" s="28"/>
      <c r="E29" s="28"/>
      <c r="F29" s="98"/>
      <c r="G29" s="29"/>
    </row>
    <row r="30" spans="1:7" s="33" customFormat="1" ht="19.95" customHeight="1" thickBot="1" x14ac:dyDescent="0.3">
      <c r="A30" s="32"/>
      <c r="B30" s="35"/>
      <c r="C30" s="46"/>
      <c r="D30" s="35"/>
      <c r="E30" s="35"/>
      <c r="F30" s="101"/>
      <c r="G30" s="36"/>
    </row>
    <row r="31" spans="1:7" s="14" customFormat="1" ht="19.95" customHeight="1" thickBot="1" x14ac:dyDescent="0.3">
      <c r="A31" s="47" t="s">
        <v>23</v>
      </c>
      <c r="B31" s="48" t="s">
        <v>54</v>
      </c>
      <c r="C31" s="17"/>
      <c r="D31" s="18"/>
      <c r="E31" s="18"/>
      <c r="F31" s="89">
        <f>SUM(F32)</f>
        <v>80</v>
      </c>
      <c r="G31" s="49"/>
    </row>
    <row r="32" spans="1:7" s="14" customFormat="1" ht="19.95" customHeight="1" x14ac:dyDescent="0.25">
      <c r="A32" s="50" t="s">
        <v>6</v>
      </c>
      <c r="B32" s="23"/>
      <c r="C32" s="51" t="s">
        <v>53</v>
      </c>
      <c r="D32" s="23">
        <v>1</v>
      </c>
      <c r="E32" s="23">
        <v>80</v>
      </c>
      <c r="F32" s="90">
        <f>SUM(D32*E32)</f>
        <v>80</v>
      </c>
      <c r="G32" s="24"/>
    </row>
    <row r="33" spans="1:7" s="14" customFormat="1" ht="19.95" customHeight="1" x14ac:dyDescent="0.25">
      <c r="A33" s="52"/>
      <c r="B33" s="28"/>
      <c r="C33" s="53"/>
      <c r="D33" s="28"/>
      <c r="E33" s="28"/>
      <c r="F33" s="98"/>
      <c r="G33" s="29"/>
    </row>
    <row r="34" spans="1:7" s="14" customFormat="1" ht="19.95" customHeight="1" thickBot="1" x14ac:dyDescent="0.3">
      <c r="A34" s="32"/>
      <c r="B34" s="35"/>
      <c r="C34" s="54"/>
      <c r="D34" s="35"/>
      <c r="E34" s="35"/>
      <c r="F34" s="101"/>
      <c r="G34" s="36"/>
    </row>
    <row r="35" spans="1:7" s="14" customFormat="1" ht="19.95" customHeight="1" thickBot="1" x14ac:dyDescent="0.3">
      <c r="A35" s="55" t="s">
        <v>69</v>
      </c>
      <c r="B35" s="16" t="s">
        <v>32</v>
      </c>
      <c r="C35" s="17"/>
      <c r="D35" s="18"/>
      <c r="E35" s="18"/>
      <c r="F35" s="89">
        <f>SUM(F36+F37+F38+F39+F40+F42+F44)</f>
        <v>377</v>
      </c>
      <c r="G35" s="20"/>
    </row>
    <row r="36" spans="1:7" s="14" customFormat="1" ht="19.95" customHeight="1" x14ac:dyDescent="0.25">
      <c r="A36" s="56" t="s">
        <v>7</v>
      </c>
      <c r="B36" s="22"/>
      <c r="C36" s="22" t="s">
        <v>32</v>
      </c>
      <c r="D36" s="23">
        <v>1</v>
      </c>
      <c r="E36" s="23">
        <v>30</v>
      </c>
      <c r="F36" s="90">
        <f>SUM(D36*E36)</f>
        <v>30</v>
      </c>
      <c r="G36" s="24" t="s">
        <v>71</v>
      </c>
    </row>
    <row r="37" spans="1:7" s="14" customFormat="1" ht="19.95" customHeight="1" x14ac:dyDescent="0.25">
      <c r="A37" s="57" t="s">
        <v>8</v>
      </c>
      <c r="B37" s="25"/>
      <c r="C37" s="25" t="s">
        <v>33</v>
      </c>
      <c r="D37" s="28">
        <v>1</v>
      </c>
      <c r="E37" s="28">
        <v>10</v>
      </c>
      <c r="F37" s="91">
        <f>SUM(D37*E37)</f>
        <v>10</v>
      </c>
      <c r="G37" s="29"/>
    </row>
    <row r="38" spans="1:7" s="14" customFormat="1" ht="19.95" customHeight="1" x14ac:dyDescent="0.25">
      <c r="A38" s="57" t="s">
        <v>9</v>
      </c>
      <c r="B38" s="25"/>
      <c r="C38" s="25" t="s">
        <v>34</v>
      </c>
      <c r="D38" s="28">
        <v>1</v>
      </c>
      <c r="E38" s="28">
        <v>15</v>
      </c>
      <c r="F38" s="91">
        <f>SUM(D38*E38)</f>
        <v>15</v>
      </c>
      <c r="G38" s="58"/>
    </row>
    <row r="39" spans="1:7" s="14" customFormat="1" ht="19.95" customHeight="1" x14ac:dyDescent="0.25">
      <c r="A39" s="57" t="s">
        <v>10</v>
      </c>
      <c r="B39" s="25"/>
      <c r="C39" s="25" t="s">
        <v>101</v>
      </c>
      <c r="D39" s="28">
        <v>1</v>
      </c>
      <c r="E39" s="28">
        <v>10</v>
      </c>
      <c r="F39" s="91">
        <f>SUM(D39*E39)</f>
        <v>10</v>
      </c>
      <c r="G39" s="59"/>
    </row>
    <row r="40" spans="1:7" s="14" customFormat="1" ht="19.95" customHeight="1" x14ac:dyDescent="0.25">
      <c r="A40" s="57" t="s">
        <v>11</v>
      </c>
      <c r="B40" s="25"/>
      <c r="C40" s="25" t="s">
        <v>35</v>
      </c>
      <c r="D40" s="28">
        <v>1</v>
      </c>
      <c r="E40" s="28">
        <v>15</v>
      </c>
      <c r="F40" s="91">
        <f>SUM(D40*E40)</f>
        <v>15</v>
      </c>
      <c r="G40" s="109" t="s">
        <v>70</v>
      </c>
    </row>
    <row r="41" spans="1:7" s="14" customFormat="1" ht="19.95" customHeight="1" x14ac:dyDescent="0.25">
      <c r="A41" s="57"/>
      <c r="B41" s="60" t="s">
        <v>60</v>
      </c>
      <c r="C41" s="25"/>
      <c r="D41" s="28"/>
      <c r="E41" s="28"/>
      <c r="F41" s="91"/>
      <c r="G41" s="29"/>
    </row>
    <row r="42" spans="1:7" s="14" customFormat="1" ht="19.95" customHeight="1" x14ac:dyDescent="0.25">
      <c r="A42" s="57" t="s">
        <v>12</v>
      </c>
      <c r="B42" s="25"/>
      <c r="C42" s="25" t="s">
        <v>36</v>
      </c>
      <c r="D42" s="28">
        <v>1</v>
      </c>
      <c r="E42" s="28">
        <v>260</v>
      </c>
      <c r="F42" s="91">
        <f>SUM(D42*E42)</f>
        <v>260</v>
      </c>
      <c r="G42" s="29" t="s">
        <v>65</v>
      </c>
    </row>
    <row r="43" spans="1:7" s="14" customFormat="1" ht="46.5" customHeight="1" x14ac:dyDescent="0.25">
      <c r="A43" s="57" t="s">
        <v>13</v>
      </c>
      <c r="B43" s="25"/>
      <c r="C43" s="26" t="s">
        <v>37</v>
      </c>
      <c r="D43" s="28">
        <v>1</v>
      </c>
      <c r="E43" s="28"/>
      <c r="F43" s="91"/>
      <c r="G43" s="29" t="s">
        <v>38</v>
      </c>
    </row>
    <row r="44" spans="1:7" s="14" customFormat="1" ht="19.95" customHeight="1" x14ac:dyDescent="0.25">
      <c r="A44" s="57" t="s">
        <v>14</v>
      </c>
      <c r="B44" s="25"/>
      <c r="C44" s="26" t="s">
        <v>61</v>
      </c>
      <c r="D44" s="28"/>
      <c r="E44" s="28"/>
      <c r="F44" s="91">
        <v>37</v>
      </c>
      <c r="G44" s="29" t="s">
        <v>120</v>
      </c>
    </row>
    <row r="45" spans="1:7" s="14" customFormat="1" ht="19.95" customHeight="1" x14ac:dyDescent="0.25">
      <c r="A45" s="61"/>
      <c r="B45" s="25"/>
      <c r="C45" s="26"/>
      <c r="D45" s="28"/>
      <c r="E45" s="28"/>
      <c r="F45" s="98"/>
      <c r="G45" s="29"/>
    </row>
    <row r="46" spans="1:7" s="14" customFormat="1" ht="19.95" customHeight="1" x14ac:dyDescent="0.25">
      <c r="A46" s="32"/>
      <c r="B46" s="33"/>
      <c r="C46" s="33"/>
      <c r="D46" s="35"/>
      <c r="E46" s="35"/>
      <c r="F46" s="101"/>
      <c r="G46" s="36"/>
    </row>
    <row r="47" spans="1:7" s="14" customFormat="1" ht="19.95" customHeight="1" thickBot="1" x14ac:dyDescent="0.3">
      <c r="A47" s="102" t="s">
        <v>68</v>
      </c>
      <c r="B47" s="103" t="s">
        <v>67</v>
      </c>
      <c r="C47" s="104"/>
      <c r="D47" s="104"/>
      <c r="E47" s="105"/>
      <c r="F47" s="106">
        <f>SUM(F48+F49+F50+F51+F52+F53+F54+F55)</f>
        <v>554</v>
      </c>
      <c r="G47" s="107"/>
    </row>
    <row r="48" spans="1:7" s="14" customFormat="1" ht="19.95" customHeight="1" x14ac:dyDescent="0.25">
      <c r="A48" s="62" t="s">
        <v>15</v>
      </c>
      <c r="B48" s="22"/>
      <c r="C48" s="51" t="s">
        <v>39</v>
      </c>
      <c r="D48" s="23">
        <v>1</v>
      </c>
      <c r="E48" s="23">
        <v>80</v>
      </c>
      <c r="F48" s="90">
        <f>SUM(D48*E48)</f>
        <v>80</v>
      </c>
      <c r="G48" s="63"/>
    </row>
    <row r="49" spans="1:7" s="14" customFormat="1" ht="19.95" customHeight="1" x14ac:dyDescent="0.25">
      <c r="A49" s="64" t="s">
        <v>16</v>
      </c>
      <c r="B49" s="25"/>
      <c r="C49" s="26" t="s">
        <v>63</v>
      </c>
      <c r="D49" s="28">
        <v>1</v>
      </c>
      <c r="E49" s="28">
        <v>20</v>
      </c>
      <c r="F49" s="91">
        <f>SUM(D49*E49)</f>
        <v>20</v>
      </c>
      <c r="G49" s="58"/>
    </row>
    <row r="50" spans="1:7" s="14" customFormat="1" ht="19.95" customHeight="1" x14ac:dyDescent="0.25">
      <c r="A50" s="64" t="s">
        <v>17</v>
      </c>
      <c r="B50" s="25"/>
      <c r="C50" s="26" t="s">
        <v>55</v>
      </c>
      <c r="D50" s="28">
        <v>1</v>
      </c>
      <c r="E50" s="28">
        <v>216</v>
      </c>
      <c r="F50" s="91">
        <f>SUM(D50*E50)</f>
        <v>216</v>
      </c>
      <c r="G50" s="58" t="s">
        <v>73</v>
      </c>
    </row>
    <row r="51" spans="1:7" s="14" customFormat="1" ht="19.95" customHeight="1" x14ac:dyDescent="0.25">
      <c r="A51" s="64" t="s">
        <v>18</v>
      </c>
      <c r="B51" s="25"/>
      <c r="C51" s="25" t="s">
        <v>56</v>
      </c>
      <c r="D51" s="65" t="s">
        <v>57</v>
      </c>
      <c r="E51" s="28">
        <v>182</v>
      </c>
      <c r="F51" s="91">
        <f>SUM(D51*E51)</f>
        <v>182</v>
      </c>
      <c r="G51" s="29" t="s">
        <v>72</v>
      </c>
    </row>
    <row r="52" spans="1:7" s="14" customFormat="1" ht="19.95" customHeight="1" x14ac:dyDescent="0.25">
      <c r="A52" s="64" t="s">
        <v>19</v>
      </c>
      <c r="B52" s="25"/>
      <c r="C52" s="25" t="s">
        <v>58</v>
      </c>
      <c r="D52" s="28">
        <v>1</v>
      </c>
      <c r="E52" s="28">
        <v>15</v>
      </c>
      <c r="F52" s="91">
        <f>SUM(D52*E52)</f>
        <v>15</v>
      </c>
      <c r="G52" s="29" t="s">
        <v>100</v>
      </c>
    </row>
    <row r="53" spans="1:7" s="67" customFormat="1" ht="19.95" customHeight="1" x14ac:dyDescent="0.25">
      <c r="A53" s="64" t="s">
        <v>20</v>
      </c>
      <c r="B53" s="25"/>
      <c r="C53" s="25" t="s">
        <v>59</v>
      </c>
      <c r="D53" s="28">
        <v>1</v>
      </c>
      <c r="E53" s="28">
        <v>18</v>
      </c>
      <c r="F53" s="91">
        <f>SUM(D53*E53)</f>
        <v>18</v>
      </c>
      <c r="G53" s="29" t="s">
        <v>118</v>
      </c>
    </row>
    <row r="54" spans="1:7" s="67" customFormat="1" ht="19.95" customHeight="1" x14ac:dyDescent="0.25">
      <c r="A54" s="87" t="s">
        <v>87</v>
      </c>
      <c r="B54" s="69"/>
      <c r="C54" s="69" t="s">
        <v>108</v>
      </c>
      <c r="D54" s="71">
        <v>1</v>
      </c>
      <c r="E54" s="71">
        <v>5</v>
      </c>
      <c r="F54" s="92">
        <f>SUM(D54*E54)</f>
        <v>5</v>
      </c>
      <c r="G54" s="29"/>
    </row>
    <row r="55" spans="1:7" s="67" customFormat="1" ht="19.95" customHeight="1" x14ac:dyDescent="0.25">
      <c r="A55" s="87" t="s">
        <v>128</v>
      </c>
      <c r="B55" s="69"/>
      <c r="C55" s="69" t="s">
        <v>129</v>
      </c>
      <c r="D55" s="71">
        <v>1</v>
      </c>
      <c r="E55" s="71">
        <v>18</v>
      </c>
      <c r="F55" s="92">
        <f>SUM(D55*E55)</f>
        <v>18</v>
      </c>
      <c r="G55" s="24" t="s">
        <v>114</v>
      </c>
    </row>
    <row r="56" spans="1:7" s="67" customFormat="1" ht="40.5" customHeight="1" x14ac:dyDescent="0.25">
      <c r="A56" s="87"/>
      <c r="B56" s="69"/>
      <c r="C56" s="69" t="s">
        <v>88</v>
      </c>
      <c r="D56" s="71"/>
      <c r="E56" s="71"/>
      <c r="F56" s="92"/>
      <c r="G56" s="66" t="s">
        <v>119</v>
      </c>
    </row>
    <row r="57" spans="1:7" s="14" customFormat="1" ht="19.95" customHeight="1" x14ac:dyDescent="0.25">
      <c r="A57" s="68"/>
      <c r="B57" s="69"/>
      <c r="C57" s="70"/>
      <c r="D57" s="71"/>
      <c r="E57" s="71"/>
      <c r="F57" s="99"/>
      <c r="G57" s="72"/>
    </row>
    <row r="58" spans="1:7" s="14" customFormat="1" ht="19.95" customHeight="1" thickBot="1" x14ac:dyDescent="0.3">
      <c r="A58" s="73"/>
      <c r="B58" s="74"/>
      <c r="C58" s="74"/>
      <c r="D58" s="75"/>
      <c r="E58" s="75"/>
      <c r="F58" s="100"/>
      <c r="G58" s="76"/>
    </row>
    <row r="59" spans="1:7" s="14" customFormat="1" ht="19.95" customHeight="1" thickBot="1" x14ac:dyDescent="0.3">
      <c r="A59" s="77">
        <v>6</v>
      </c>
      <c r="B59" s="16" t="s">
        <v>62</v>
      </c>
      <c r="C59" s="78"/>
      <c r="D59" s="18"/>
      <c r="E59" s="18"/>
      <c r="F59" s="89">
        <f>SUM(F60:F61)</f>
        <v>126</v>
      </c>
      <c r="G59" s="49"/>
    </row>
    <row r="60" spans="1:7" s="14" customFormat="1" ht="36.75" customHeight="1" x14ac:dyDescent="0.25">
      <c r="A60" s="79" t="s">
        <v>21</v>
      </c>
      <c r="B60" s="22"/>
      <c r="C60" s="51" t="s">
        <v>125</v>
      </c>
      <c r="D60" s="80">
        <v>6</v>
      </c>
      <c r="E60" s="23">
        <v>18</v>
      </c>
      <c r="F60" s="90">
        <f>SUM(D60*E60)</f>
        <v>108</v>
      </c>
      <c r="G60" s="24" t="s">
        <v>113</v>
      </c>
    </row>
    <row r="61" spans="1:7" s="82" customFormat="1" ht="19.95" customHeight="1" x14ac:dyDescent="0.35">
      <c r="A61" s="79" t="s">
        <v>112</v>
      </c>
      <c r="B61" s="25"/>
      <c r="C61" s="84" t="s">
        <v>111</v>
      </c>
      <c r="D61" s="81">
        <v>1</v>
      </c>
      <c r="E61" s="28">
        <v>18</v>
      </c>
      <c r="F61" s="91">
        <f>SUM(D61*E61)</f>
        <v>18</v>
      </c>
      <c r="G61" s="29" t="s">
        <v>117</v>
      </c>
    </row>
    <row r="62" spans="1:7" s="82" customFormat="1" ht="19.95" customHeight="1" x14ac:dyDescent="0.35">
      <c r="A62" s="79"/>
      <c r="B62" s="25"/>
      <c r="C62" s="84" t="s">
        <v>115</v>
      </c>
      <c r="D62" s="81">
        <v>2</v>
      </c>
      <c r="E62" s="28"/>
      <c r="F62" s="91"/>
      <c r="G62" s="108" t="s">
        <v>116</v>
      </c>
    </row>
    <row r="63" spans="1:7" s="82" customFormat="1" ht="19.95" customHeight="1" x14ac:dyDescent="0.35">
      <c r="A63" s="79"/>
      <c r="B63" s="25"/>
      <c r="C63" s="84" t="s">
        <v>121</v>
      </c>
      <c r="D63" s="81">
        <v>1</v>
      </c>
      <c r="E63" s="28"/>
      <c r="F63" s="91"/>
      <c r="G63" s="108" t="s">
        <v>122</v>
      </c>
    </row>
    <row r="64" spans="1:7" s="82" customFormat="1" ht="19.95" customHeight="1" x14ac:dyDescent="0.35">
      <c r="A64" s="83"/>
      <c r="B64" s="25"/>
      <c r="C64" s="84"/>
      <c r="D64" s="81">
        <f>SUM(D60:D63)</f>
        <v>10</v>
      </c>
      <c r="E64" s="28"/>
      <c r="F64" s="91"/>
      <c r="G64" s="85"/>
    </row>
    <row r="66" spans="2:6" ht="13.8" thickBot="1" x14ac:dyDescent="0.3"/>
    <row r="67" spans="2:6" ht="18.600000000000001" thickBot="1" x14ac:dyDescent="0.4">
      <c r="B67" s="93" t="s">
        <v>99</v>
      </c>
      <c r="C67" s="94"/>
      <c r="D67" s="95"/>
      <c r="E67" s="95"/>
      <c r="F67" s="96">
        <f>SUM(F3+F18+F31+F35+F47+F59)</f>
        <v>1872</v>
      </c>
    </row>
  </sheetData>
  <customSheetViews>
    <customSheetView guid="{6F95DC11-E869-4A8E-B00F-882844B33ED0}" scale="60" showPageBreaks="1" fitToPage="1" view="pageLayout" topLeftCell="A43">
      <selection activeCell="G70" sqref="G70"/>
      <rowBreaks count="711" manualBreakCount="711">
        <brk id="104" max="16383" man="1"/>
        <brk id="196" max="16383" man="1"/>
        <brk id="288" max="16383" man="1"/>
        <brk id="380" max="16383" man="1"/>
        <brk id="472" max="16383" man="1"/>
        <brk id="564" max="16383" man="1"/>
        <brk id="656" max="16383" man="1"/>
        <brk id="748" max="16383" man="1"/>
        <brk id="840" max="16383" man="1"/>
        <brk id="932" max="16383" man="1"/>
        <brk id="1024" max="16383" man="1"/>
        <brk id="1116" max="16383" man="1"/>
        <brk id="1208" max="16383" man="1"/>
        <brk id="1300" max="16383" man="1"/>
        <brk id="1392" max="16383" man="1"/>
        <brk id="1484" max="16383" man="1"/>
        <brk id="1576" max="16383" man="1"/>
        <brk id="1668" max="16383" man="1"/>
        <brk id="1760" max="16383" man="1"/>
        <brk id="1852" max="16383" man="1"/>
        <brk id="1944" max="16383" man="1"/>
        <brk id="2036" max="16383" man="1"/>
        <brk id="2128" max="16383" man="1"/>
        <brk id="2220" max="16383" man="1"/>
        <brk id="2312" max="16383" man="1"/>
        <brk id="2404" max="16383" man="1"/>
        <brk id="2496" max="16383" man="1"/>
        <brk id="2588" max="16383" man="1"/>
        <brk id="2680" max="16383" man="1"/>
        <brk id="2772" max="16383" man="1"/>
        <brk id="2864" max="16383" man="1"/>
        <brk id="2956" max="16383" man="1"/>
        <brk id="3048" max="16383" man="1"/>
        <brk id="3140" max="16383" man="1"/>
        <brk id="3232" max="16383" man="1"/>
        <brk id="3324" max="16383" man="1"/>
        <brk id="3416" max="16383" man="1"/>
        <brk id="3508" max="16383" man="1"/>
        <brk id="3600" max="16383" man="1"/>
        <brk id="3692" max="16383" man="1"/>
        <brk id="3784" max="16383" man="1"/>
        <brk id="3876" max="16383" man="1"/>
        <brk id="3968" max="16383" man="1"/>
        <brk id="4060" max="16383" man="1"/>
        <brk id="4152" max="16383" man="1"/>
        <brk id="4244" max="16383" man="1"/>
        <brk id="4336" max="16383" man="1"/>
        <brk id="4428" max="16383" man="1"/>
        <brk id="4520" max="16383" man="1"/>
        <brk id="4612" max="16383" man="1"/>
        <brk id="4704" max="16383" man="1"/>
        <brk id="4796" max="16383" man="1"/>
        <brk id="4888" max="16383" man="1"/>
        <brk id="4980" max="16383" man="1"/>
        <brk id="5072" max="16383" man="1"/>
        <brk id="5164" max="16383" man="1"/>
        <brk id="5256" max="16383" man="1"/>
        <brk id="5348" max="16383" man="1"/>
        <brk id="5440" max="16383" man="1"/>
        <brk id="5532" max="16383" man="1"/>
        <brk id="5624" max="16383" man="1"/>
        <brk id="5716" max="16383" man="1"/>
        <brk id="5808" max="16383" man="1"/>
        <brk id="5900" max="16383" man="1"/>
        <brk id="5992" max="16383" man="1"/>
        <brk id="6084" max="16383" man="1"/>
        <brk id="6176" max="16383" man="1"/>
        <brk id="6268" max="16383" man="1"/>
        <brk id="6360" max="16383" man="1"/>
        <brk id="6452" max="16383" man="1"/>
        <brk id="6544" max="16383" man="1"/>
        <brk id="6636" max="16383" man="1"/>
        <brk id="6728" max="16383" man="1"/>
        <brk id="6820" max="16383" man="1"/>
        <brk id="6912" max="16383" man="1"/>
        <brk id="7004" max="16383" man="1"/>
        <brk id="7096" max="16383" man="1"/>
        <brk id="7188" max="16383" man="1"/>
        <brk id="7280" max="16383" man="1"/>
        <brk id="7372" max="16383" man="1"/>
        <brk id="7464" max="16383" man="1"/>
        <brk id="7556" max="16383" man="1"/>
        <brk id="7648" max="16383" man="1"/>
        <brk id="7740" max="16383" man="1"/>
        <brk id="7832" max="16383" man="1"/>
        <brk id="7924" max="16383" man="1"/>
        <brk id="8016" max="16383" man="1"/>
        <brk id="8108" max="16383" man="1"/>
        <brk id="8200" max="16383" man="1"/>
        <brk id="8292" max="16383" man="1"/>
        <brk id="8384" max="16383" man="1"/>
        <brk id="8476" max="16383" man="1"/>
        <brk id="8568" max="16383" man="1"/>
        <brk id="8660" max="16383" man="1"/>
        <brk id="8752" max="16383" man="1"/>
        <brk id="8844" max="16383" man="1"/>
        <brk id="8936" max="16383" man="1"/>
        <brk id="9028" max="16383" man="1"/>
        <brk id="9120" max="16383" man="1"/>
        <brk id="9212" max="16383" man="1"/>
        <brk id="9304" max="16383" man="1"/>
        <brk id="9396" max="16383" man="1"/>
        <brk id="9488" max="16383" man="1"/>
        <brk id="9580" max="16383" man="1"/>
        <brk id="9672" max="16383" man="1"/>
        <brk id="9764" max="16383" man="1"/>
        <brk id="9856" max="16383" man="1"/>
        <brk id="9948" max="16383" man="1"/>
        <brk id="10040" max="16383" man="1"/>
        <brk id="10132" max="16383" man="1"/>
        <brk id="10224" max="16383" man="1"/>
        <brk id="10316" max="16383" man="1"/>
        <brk id="10408" max="16383" man="1"/>
        <brk id="10500" max="16383" man="1"/>
        <brk id="10592" max="16383" man="1"/>
        <brk id="10684" max="16383" man="1"/>
        <brk id="10776" max="16383" man="1"/>
        <brk id="10868" max="16383" man="1"/>
        <brk id="10960" max="16383" man="1"/>
        <brk id="11052" max="16383" man="1"/>
        <brk id="11144" max="16383" man="1"/>
        <brk id="11236" max="16383" man="1"/>
        <brk id="11328" max="16383" man="1"/>
        <brk id="11420" max="16383" man="1"/>
        <brk id="11512" max="16383" man="1"/>
        <brk id="11604" max="16383" man="1"/>
        <brk id="11696" max="16383" man="1"/>
        <brk id="11788" max="16383" man="1"/>
        <brk id="11880" max="16383" man="1"/>
        <brk id="11972" max="16383" man="1"/>
        <brk id="12064" max="16383" man="1"/>
        <brk id="12156" max="16383" man="1"/>
        <brk id="12248" max="16383" man="1"/>
        <brk id="12340" max="16383" man="1"/>
        <brk id="12432" max="16383" man="1"/>
        <brk id="12524" max="16383" man="1"/>
        <brk id="12616" max="16383" man="1"/>
        <brk id="12708" max="16383" man="1"/>
        <brk id="12800" max="16383" man="1"/>
        <brk id="12892" max="16383" man="1"/>
        <brk id="12984" max="16383" man="1"/>
        <brk id="13076" max="16383" man="1"/>
        <brk id="13168" max="16383" man="1"/>
        <brk id="13260" max="16383" man="1"/>
        <brk id="13352" max="16383" man="1"/>
        <brk id="13444" max="16383" man="1"/>
        <brk id="13536" max="16383" man="1"/>
        <brk id="13628" max="16383" man="1"/>
        <brk id="13720" max="16383" man="1"/>
        <brk id="13812" max="16383" man="1"/>
        <brk id="13904" max="16383" man="1"/>
        <brk id="13996" max="16383" man="1"/>
        <brk id="14088" max="16383" man="1"/>
        <brk id="14180" max="16383" man="1"/>
        <brk id="14272" max="16383" man="1"/>
        <brk id="14364" max="16383" man="1"/>
        <brk id="14456" max="16383" man="1"/>
        <brk id="14548" max="16383" man="1"/>
        <brk id="14640" max="16383" man="1"/>
        <brk id="14732" max="16383" man="1"/>
        <brk id="14824" max="16383" man="1"/>
        <brk id="14916" max="16383" man="1"/>
        <brk id="15008" max="16383" man="1"/>
        <brk id="15100" max="16383" man="1"/>
        <brk id="15192" max="16383" man="1"/>
        <brk id="15284" max="16383" man="1"/>
        <brk id="15376" max="16383" man="1"/>
        <brk id="15468" max="16383" man="1"/>
        <brk id="15560" max="16383" man="1"/>
        <brk id="15652" max="16383" man="1"/>
        <brk id="15744" max="16383" man="1"/>
        <brk id="15836" max="16383" man="1"/>
        <brk id="15928" max="16383" man="1"/>
        <brk id="16020" max="16383" man="1"/>
        <brk id="16112" max="16383" man="1"/>
        <brk id="16204" max="16383" man="1"/>
        <brk id="16296" max="16383" man="1"/>
        <brk id="16388" max="16383" man="1"/>
        <brk id="16480" max="16383" man="1"/>
        <brk id="16572" max="16383" man="1"/>
        <brk id="16664" max="16383" man="1"/>
        <brk id="16756" max="16383" man="1"/>
        <brk id="16848" max="16383" man="1"/>
        <brk id="16940" max="16383" man="1"/>
        <brk id="17032" max="16383" man="1"/>
        <brk id="17124" max="16383" man="1"/>
        <brk id="17216" max="16383" man="1"/>
        <brk id="17308" max="16383" man="1"/>
        <brk id="17400" max="16383" man="1"/>
        <brk id="17492" max="16383" man="1"/>
        <brk id="17584" max="16383" man="1"/>
        <brk id="17676" max="16383" man="1"/>
        <brk id="17768" max="16383" man="1"/>
        <brk id="17860" max="16383" man="1"/>
        <brk id="17952" max="16383" man="1"/>
        <brk id="18044" max="16383" man="1"/>
        <brk id="18136" max="16383" man="1"/>
        <brk id="18228" max="16383" man="1"/>
        <brk id="18320" max="16383" man="1"/>
        <brk id="18412" max="16383" man="1"/>
        <brk id="18504" max="16383" man="1"/>
        <brk id="18596" max="16383" man="1"/>
        <brk id="18688" max="16383" man="1"/>
        <brk id="18780" max="16383" man="1"/>
        <brk id="18872" max="16383" man="1"/>
        <brk id="18964" max="16383" man="1"/>
        <brk id="19056" max="16383" man="1"/>
        <brk id="19148" max="16383" man="1"/>
        <brk id="19240" max="16383" man="1"/>
        <brk id="19332" max="16383" man="1"/>
        <brk id="19424" max="16383" man="1"/>
        <brk id="19516" max="16383" man="1"/>
        <brk id="19608" max="16383" man="1"/>
        <brk id="19700" max="16383" man="1"/>
        <brk id="19792" max="16383" man="1"/>
        <brk id="19884" max="16383" man="1"/>
        <brk id="19976" max="16383" man="1"/>
        <brk id="20068" max="16383" man="1"/>
        <brk id="20160" max="16383" man="1"/>
        <brk id="20252" max="16383" man="1"/>
        <brk id="20344" max="16383" man="1"/>
        <brk id="20436" max="16383" man="1"/>
        <brk id="20528" max="16383" man="1"/>
        <brk id="20620" max="16383" man="1"/>
        <brk id="20712" max="16383" man="1"/>
        <brk id="20804" max="16383" man="1"/>
        <brk id="20896" max="16383" man="1"/>
        <brk id="20988" max="16383" man="1"/>
        <brk id="21080" max="16383" man="1"/>
        <brk id="21172" max="16383" man="1"/>
        <brk id="21264" max="16383" man="1"/>
        <brk id="21356" max="16383" man="1"/>
        <brk id="21448" max="16383" man="1"/>
        <brk id="21540" max="16383" man="1"/>
        <brk id="21632" max="16383" man="1"/>
        <brk id="21724" max="16383" man="1"/>
        <brk id="21816" max="16383" man="1"/>
        <brk id="21908" max="16383" man="1"/>
        <brk id="22000" max="16383" man="1"/>
        <brk id="22092" max="16383" man="1"/>
        <brk id="22184" max="16383" man="1"/>
        <brk id="22276" max="16383" man="1"/>
        <brk id="22368" max="16383" man="1"/>
        <brk id="22460" max="16383" man="1"/>
        <brk id="22552" max="16383" man="1"/>
        <brk id="22644" max="16383" man="1"/>
        <brk id="22736" max="16383" man="1"/>
        <brk id="22828" max="16383" man="1"/>
        <brk id="22920" max="16383" man="1"/>
        <brk id="23012" max="16383" man="1"/>
        <brk id="23104" max="16383" man="1"/>
        <brk id="23196" max="16383" man="1"/>
        <brk id="23288" max="16383" man="1"/>
        <brk id="23380" max="16383" man="1"/>
        <brk id="23472" max="16383" man="1"/>
        <brk id="23564" max="16383" man="1"/>
        <brk id="23656" max="16383" man="1"/>
        <brk id="23748" max="16383" man="1"/>
        <brk id="23840" max="16383" man="1"/>
        <brk id="23932" max="16383" man="1"/>
        <brk id="24024" max="16383" man="1"/>
        <brk id="24116" max="16383" man="1"/>
        <brk id="24208" max="16383" man="1"/>
        <brk id="24300" max="16383" man="1"/>
        <brk id="24392" max="16383" man="1"/>
        <brk id="24484" max="16383" man="1"/>
        <brk id="24576" max="16383" man="1"/>
        <brk id="24668" max="16383" man="1"/>
        <brk id="24760" max="16383" man="1"/>
        <brk id="24852" max="16383" man="1"/>
        <brk id="24944" max="16383" man="1"/>
        <brk id="25036" max="16383" man="1"/>
        <brk id="25128" max="16383" man="1"/>
        <brk id="25220" max="16383" man="1"/>
        <brk id="25312" max="16383" man="1"/>
        <brk id="25404" max="16383" man="1"/>
        <brk id="25496" max="16383" man="1"/>
        <brk id="25588" max="16383" man="1"/>
        <brk id="25680" max="16383" man="1"/>
        <brk id="25772" max="16383" man="1"/>
        <brk id="25864" max="16383" man="1"/>
        <brk id="25956" max="16383" man="1"/>
        <brk id="26048" max="16383" man="1"/>
        <brk id="26140" max="16383" man="1"/>
        <brk id="26232" max="16383" man="1"/>
        <brk id="26324" max="16383" man="1"/>
        <brk id="26416" max="16383" man="1"/>
        <brk id="26508" max="16383" man="1"/>
        <brk id="26600" max="16383" man="1"/>
        <brk id="26692" max="16383" man="1"/>
        <brk id="26784" max="16383" man="1"/>
        <brk id="26876" max="16383" man="1"/>
        <brk id="26968" max="16383" man="1"/>
        <brk id="27060" max="16383" man="1"/>
        <brk id="27152" max="16383" man="1"/>
        <brk id="27244" max="16383" man="1"/>
        <brk id="27336" max="16383" man="1"/>
        <brk id="27428" max="16383" man="1"/>
        <brk id="27520" max="16383" man="1"/>
        <brk id="27612" max="16383" man="1"/>
        <brk id="27704" max="16383" man="1"/>
        <brk id="27796" max="16383" man="1"/>
        <brk id="27888" max="16383" man="1"/>
        <brk id="27980" max="16383" man="1"/>
        <brk id="28072" max="16383" man="1"/>
        <brk id="28164" max="16383" man="1"/>
        <brk id="28256" max="16383" man="1"/>
        <brk id="28348" max="16383" man="1"/>
        <brk id="28440" max="16383" man="1"/>
        <brk id="28532" max="16383" man="1"/>
        <brk id="28624" max="16383" man="1"/>
        <brk id="28716" max="16383" man="1"/>
        <brk id="28808" max="16383" man="1"/>
        <brk id="28900" max="16383" man="1"/>
        <brk id="28992" max="16383" man="1"/>
        <brk id="29084" max="16383" man="1"/>
        <brk id="29176" max="16383" man="1"/>
        <brk id="29268" max="16383" man="1"/>
        <brk id="29360" max="16383" man="1"/>
        <brk id="29452" max="16383" man="1"/>
        <brk id="29544" max="16383" man="1"/>
        <brk id="29636" max="16383" man="1"/>
        <brk id="29728" max="16383" man="1"/>
        <brk id="29820" max="16383" man="1"/>
        <brk id="29912" max="16383" man="1"/>
        <brk id="30004" max="16383" man="1"/>
        <brk id="30096" max="16383" man="1"/>
        <brk id="30188" max="16383" man="1"/>
        <brk id="30280" max="16383" man="1"/>
        <brk id="30372" max="16383" man="1"/>
        <brk id="30464" max="16383" man="1"/>
        <brk id="30556" max="16383" man="1"/>
        <brk id="30648" max="16383" man="1"/>
        <brk id="30740" max="16383" man="1"/>
        <brk id="30832" max="16383" man="1"/>
        <brk id="30924" max="16383" man="1"/>
        <brk id="31016" max="16383" man="1"/>
        <brk id="31108" max="16383" man="1"/>
        <brk id="31200" max="16383" man="1"/>
        <brk id="31292" max="16383" man="1"/>
        <brk id="31384" max="16383" man="1"/>
        <brk id="31476" max="16383" man="1"/>
        <brk id="31568" max="16383" man="1"/>
        <brk id="31660" max="16383" man="1"/>
        <brk id="31752" max="16383" man="1"/>
        <brk id="31844" max="16383" man="1"/>
        <brk id="31936" max="16383" man="1"/>
        <brk id="32028" max="16383" man="1"/>
        <brk id="32120" max="16383" man="1"/>
        <brk id="32212" max="16383" man="1"/>
        <brk id="32304" max="16383" man="1"/>
        <brk id="32396" max="16383" man="1"/>
        <brk id="32488" max="16383" man="1"/>
        <brk id="32580" max="16383" man="1"/>
        <brk id="32672" max="16383" man="1"/>
        <brk id="32764" max="16383" man="1"/>
        <brk id="32856" max="16383" man="1"/>
        <brk id="32948" max="16383" man="1"/>
        <brk id="33040" max="16383" man="1"/>
        <brk id="33132" max="16383" man="1"/>
        <brk id="33224" max="16383" man="1"/>
        <brk id="33316" max="16383" man="1"/>
        <brk id="33408" max="16383" man="1"/>
        <brk id="33500" max="16383" man="1"/>
        <brk id="33592" max="16383" man="1"/>
        <brk id="33684" max="16383" man="1"/>
        <brk id="33776" max="16383" man="1"/>
        <brk id="33868" max="16383" man="1"/>
        <brk id="33960" max="16383" man="1"/>
        <brk id="34052" max="16383" man="1"/>
        <brk id="34144" max="16383" man="1"/>
        <brk id="34236" max="16383" man="1"/>
        <brk id="34328" max="16383" man="1"/>
        <brk id="34420" max="16383" man="1"/>
        <brk id="34512" max="16383" man="1"/>
        <brk id="34604" max="16383" man="1"/>
        <brk id="34696" max="16383" man="1"/>
        <brk id="34788" max="16383" man="1"/>
        <brk id="34880" max="16383" man="1"/>
        <brk id="34972" max="16383" man="1"/>
        <brk id="35064" max="16383" man="1"/>
        <brk id="35156" max="16383" man="1"/>
        <brk id="35248" max="16383" man="1"/>
        <brk id="35340" max="16383" man="1"/>
        <brk id="35432" max="16383" man="1"/>
        <brk id="35524" max="16383" man="1"/>
        <brk id="35616" max="16383" man="1"/>
        <brk id="35708" max="16383" man="1"/>
        <brk id="35800" max="16383" man="1"/>
        <brk id="35892" max="16383" man="1"/>
        <brk id="35984" max="16383" man="1"/>
        <brk id="36076" max="16383" man="1"/>
        <brk id="36168" max="16383" man="1"/>
        <brk id="36260" max="16383" man="1"/>
        <brk id="36352" max="16383" man="1"/>
        <brk id="36444" max="16383" man="1"/>
        <brk id="36536" max="16383" man="1"/>
        <brk id="36628" max="16383" man="1"/>
        <brk id="36720" max="16383" man="1"/>
        <brk id="36812" max="16383" man="1"/>
        <brk id="36904" max="16383" man="1"/>
        <brk id="36996" max="16383" man="1"/>
        <brk id="37088" max="16383" man="1"/>
        <brk id="37180" max="16383" man="1"/>
        <brk id="37272" max="16383" man="1"/>
        <brk id="37364" max="16383" man="1"/>
        <brk id="37456" max="16383" man="1"/>
        <brk id="37548" max="16383" man="1"/>
        <brk id="37640" max="16383" man="1"/>
        <brk id="37732" max="16383" man="1"/>
        <brk id="37824" max="16383" man="1"/>
        <brk id="37916" max="16383" man="1"/>
        <brk id="38008" max="16383" man="1"/>
        <brk id="38100" max="16383" man="1"/>
        <brk id="38192" max="16383" man="1"/>
        <brk id="38284" max="16383" man="1"/>
        <brk id="38376" max="16383" man="1"/>
        <brk id="38468" max="16383" man="1"/>
        <brk id="38560" max="16383" man="1"/>
        <brk id="38652" max="16383" man="1"/>
        <brk id="38744" max="16383" man="1"/>
        <brk id="38836" max="16383" man="1"/>
        <brk id="38928" max="16383" man="1"/>
        <brk id="39020" max="16383" man="1"/>
        <brk id="39112" max="16383" man="1"/>
        <brk id="39204" max="16383" man="1"/>
        <brk id="39296" max="16383" man="1"/>
        <brk id="39388" max="16383" man="1"/>
        <brk id="39480" max="16383" man="1"/>
        <brk id="39572" max="16383" man="1"/>
        <brk id="39664" max="16383" man="1"/>
        <brk id="39756" max="16383" man="1"/>
        <brk id="39848" max="16383" man="1"/>
        <brk id="39940" max="16383" man="1"/>
        <brk id="40032" max="16383" man="1"/>
        <brk id="40124" max="16383" man="1"/>
        <brk id="40216" max="16383" man="1"/>
        <brk id="40308" max="16383" man="1"/>
        <brk id="40400" max="16383" man="1"/>
        <brk id="40492" max="16383" man="1"/>
        <brk id="40584" max="16383" man="1"/>
        <brk id="40676" max="16383" man="1"/>
        <brk id="40768" max="16383" man="1"/>
        <brk id="40860" max="16383" man="1"/>
        <brk id="40952" max="16383" man="1"/>
        <brk id="41044" max="16383" man="1"/>
        <brk id="41136" max="16383" man="1"/>
        <brk id="41228" max="16383" man="1"/>
        <brk id="41320" max="16383" man="1"/>
        <brk id="41412" max="16383" man="1"/>
        <brk id="41504" max="16383" man="1"/>
        <brk id="41596" max="16383" man="1"/>
        <brk id="41688" max="16383" man="1"/>
        <brk id="41780" max="16383" man="1"/>
        <brk id="41872" max="16383" man="1"/>
        <brk id="41964" max="16383" man="1"/>
        <brk id="42056" max="16383" man="1"/>
        <brk id="42148" max="16383" man="1"/>
        <brk id="42240" max="16383" man="1"/>
        <brk id="42332" max="16383" man="1"/>
        <brk id="42424" max="16383" man="1"/>
        <brk id="42516" max="16383" man="1"/>
        <brk id="42608" max="16383" man="1"/>
        <brk id="42700" max="16383" man="1"/>
        <brk id="42792" max="16383" man="1"/>
        <brk id="42884" max="16383" man="1"/>
        <brk id="42976" max="16383" man="1"/>
        <brk id="43068" max="16383" man="1"/>
        <brk id="43160" max="16383" man="1"/>
        <brk id="43252" max="16383" man="1"/>
        <brk id="43344" max="16383" man="1"/>
        <brk id="43436" max="16383" man="1"/>
        <brk id="43528" max="16383" man="1"/>
        <brk id="43620" max="16383" man="1"/>
        <brk id="43712" max="16383" man="1"/>
        <brk id="43804" max="16383" man="1"/>
        <brk id="43896" max="16383" man="1"/>
        <brk id="43988" max="16383" man="1"/>
        <brk id="44080" max="16383" man="1"/>
        <brk id="44172" max="16383" man="1"/>
        <brk id="44264" max="16383" man="1"/>
        <brk id="44356" max="16383" man="1"/>
        <brk id="44448" max="16383" man="1"/>
        <brk id="44540" max="16383" man="1"/>
        <brk id="44632" max="16383" man="1"/>
        <brk id="44724" max="16383" man="1"/>
        <brk id="44816" max="16383" man="1"/>
        <brk id="44908" max="16383" man="1"/>
        <brk id="45000" max="16383" man="1"/>
        <brk id="45092" max="16383" man="1"/>
        <brk id="45184" max="16383" man="1"/>
        <brk id="45276" max="16383" man="1"/>
        <brk id="45368" max="16383" man="1"/>
        <brk id="45460" max="16383" man="1"/>
        <brk id="45552" max="16383" man="1"/>
        <brk id="45644" max="16383" man="1"/>
        <brk id="45736" max="16383" man="1"/>
        <brk id="45828" max="16383" man="1"/>
        <brk id="45920" max="16383" man="1"/>
        <brk id="46012" max="16383" man="1"/>
        <brk id="46104" max="16383" man="1"/>
        <brk id="46196" max="16383" man="1"/>
        <brk id="46288" max="16383" man="1"/>
        <brk id="46380" max="16383" man="1"/>
        <brk id="46472" max="16383" man="1"/>
        <brk id="46564" max="16383" man="1"/>
        <brk id="46656" max="16383" man="1"/>
        <brk id="46748" max="16383" man="1"/>
        <brk id="46840" max="16383" man="1"/>
        <brk id="46932" max="16383" man="1"/>
        <brk id="47024" max="16383" man="1"/>
        <brk id="47116" max="16383" man="1"/>
        <brk id="47208" max="16383" man="1"/>
        <brk id="47300" max="16383" man="1"/>
        <brk id="47392" max="16383" man="1"/>
        <brk id="47484" max="16383" man="1"/>
        <brk id="47576" max="16383" man="1"/>
        <brk id="47668" max="16383" man="1"/>
        <brk id="47760" max="16383" man="1"/>
        <brk id="47852" max="16383" man="1"/>
        <brk id="47944" max="16383" man="1"/>
        <brk id="48036" max="16383" man="1"/>
        <brk id="48128" max="16383" man="1"/>
        <brk id="48220" max="16383" man="1"/>
        <brk id="48312" max="16383" man="1"/>
        <brk id="48404" max="16383" man="1"/>
        <brk id="48496" max="16383" man="1"/>
        <brk id="48588" max="16383" man="1"/>
        <brk id="48680" max="16383" man="1"/>
        <brk id="48772" max="16383" man="1"/>
        <brk id="48864" max="16383" man="1"/>
        <brk id="48956" max="16383" man="1"/>
        <brk id="49048" max="16383" man="1"/>
        <brk id="49140" max="16383" man="1"/>
        <brk id="49232" max="16383" man="1"/>
        <brk id="49324" max="16383" man="1"/>
        <brk id="49416" max="16383" man="1"/>
        <brk id="49508" max="16383" man="1"/>
        <brk id="49600" max="16383" man="1"/>
        <brk id="49692" max="16383" man="1"/>
        <brk id="49784" max="16383" man="1"/>
        <brk id="49876" max="16383" man="1"/>
        <brk id="49968" max="16383" man="1"/>
        <brk id="50060" max="16383" man="1"/>
        <brk id="50152" max="16383" man="1"/>
        <brk id="50244" max="16383" man="1"/>
        <brk id="50336" max="16383" man="1"/>
        <brk id="50428" max="16383" man="1"/>
        <brk id="50520" max="16383" man="1"/>
        <brk id="50612" max="16383" man="1"/>
        <brk id="50704" max="16383" man="1"/>
        <brk id="50796" max="16383" man="1"/>
        <brk id="50888" max="16383" man="1"/>
        <brk id="50980" max="16383" man="1"/>
        <brk id="51072" max="16383" man="1"/>
        <brk id="51164" max="16383" man="1"/>
        <brk id="51256" max="16383" man="1"/>
        <brk id="51348" max="16383" man="1"/>
        <brk id="51440" max="16383" man="1"/>
        <brk id="51532" max="16383" man="1"/>
        <brk id="51624" max="16383" man="1"/>
        <brk id="51716" max="16383" man="1"/>
        <brk id="51808" max="16383" man="1"/>
        <brk id="51900" max="16383" man="1"/>
        <brk id="51992" max="16383" man="1"/>
        <brk id="52084" max="16383" man="1"/>
        <brk id="52176" max="16383" man="1"/>
        <brk id="52268" max="16383" man="1"/>
        <brk id="52360" max="16383" man="1"/>
        <brk id="52452" max="16383" man="1"/>
        <brk id="52544" max="16383" man="1"/>
        <brk id="52636" max="16383" man="1"/>
        <brk id="52728" max="16383" man="1"/>
        <brk id="52820" max="16383" man="1"/>
        <brk id="52912" max="16383" man="1"/>
        <brk id="53004" max="16383" man="1"/>
        <brk id="53096" max="16383" man="1"/>
        <brk id="53188" max="16383" man="1"/>
        <brk id="53280" max="16383" man="1"/>
        <brk id="53372" max="16383" man="1"/>
        <brk id="53464" max="16383" man="1"/>
        <brk id="53556" max="16383" man="1"/>
        <brk id="53648" max="16383" man="1"/>
        <brk id="53740" max="16383" man="1"/>
        <brk id="53832" max="16383" man="1"/>
        <brk id="53924" max="16383" man="1"/>
        <brk id="54016" max="16383" man="1"/>
        <brk id="54108" max="16383" man="1"/>
        <brk id="54200" max="16383" man="1"/>
        <brk id="54292" max="16383" man="1"/>
        <brk id="54384" max="16383" man="1"/>
        <brk id="54476" max="16383" man="1"/>
        <brk id="54568" max="16383" man="1"/>
        <brk id="54660" max="16383" man="1"/>
        <brk id="54752" max="16383" man="1"/>
        <brk id="54844" max="16383" man="1"/>
        <brk id="54936" max="16383" man="1"/>
        <brk id="55028" max="16383" man="1"/>
        <brk id="55120" max="16383" man="1"/>
        <brk id="55212" max="16383" man="1"/>
        <brk id="55304" max="16383" man="1"/>
        <brk id="55396" max="16383" man="1"/>
        <brk id="55488" max="16383" man="1"/>
        <brk id="55580" max="16383" man="1"/>
        <brk id="55672" max="16383" man="1"/>
        <brk id="55764" max="16383" man="1"/>
        <brk id="55856" max="16383" man="1"/>
        <brk id="55948" max="16383" man="1"/>
        <brk id="56040" max="16383" man="1"/>
        <brk id="56132" max="16383" man="1"/>
        <brk id="56224" max="16383" man="1"/>
        <brk id="56316" max="16383" man="1"/>
        <brk id="56408" max="16383" man="1"/>
        <brk id="56500" max="16383" man="1"/>
        <brk id="56592" max="16383" man="1"/>
        <brk id="56684" max="16383" man="1"/>
        <brk id="56776" max="16383" man="1"/>
        <brk id="56868" max="16383" man="1"/>
        <brk id="56960" max="16383" man="1"/>
        <brk id="57052" max="16383" man="1"/>
        <brk id="57144" max="16383" man="1"/>
        <brk id="57236" max="16383" man="1"/>
        <brk id="57328" max="16383" man="1"/>
        <brk id="57420" max="16383" man="1"/>
        <brk id="57512" max="16383" man="1"/>
        <brk id="57604" max="16383" man="1"/>
        <brk id="57696" max="16383" man="1"/>
        <brk id="57788" max="16383" man="1"/>
        <brk id="57880" max="16383" man="1"/>
        <brk id="57972" max="16383" man="1"/>
        <brk id="58064" max="16383" man="1"/>
        <brk id="58156" max="16383" man="1"/>
        <brk id="58248" max="16383" man="1"/>
        <brk id="58340" max="16383" man="1"/>
        <brk id="58432" max="16383" man="1"/>
        <brk id="58524" max="16383" man="1"/>
        <brk id="58616" max="16383" man="1"/>
        <brk id="58708" max="16383" man="1"/>
        <brk id="58800" max="16383" man="1"/>
        <brk id="58892" max="16383" man="1"/>
        <brk id="58984" max="16383" man="1"/>
        <brk id="59076" max="16383" man="1"/>
        <brk id="59168" max="16383" man="1"/>
        <brk id="59260" max="16383" man="1"/>
        <brk id="59352" max="16383" man="1"/>
        <brk id="59444" max="16383" man="1"/>
        <brk id="59536" max="16383" man="1"/>
        <brk id="59628" max="16383" man="1"/>
        <brk id="59720" max="16383" man="1"/>
        <brk id="59812" max="16383" man="1"/>
        <brk id="59904" max="16383" man="1"/>
        <brk id="59996" max="16383" man="1"/>
        <brk id="60088" max="16383" man="1"/>
        <brk id="60180" max="16383" man="1"/>
        <brk id="60272" max="16383" man="1"/>
        <brk id="60364" max="16383" man="1"/>
        <brk id="60456" max="16383" man="1"/>
        <brk id="60548" max="16383" man="1"/>
        <brk id="60640" max="16383" man="1"/>
        <brk id="60732" max="16383" man="1"/>
        <brk id="60824" max="16383" man="1"/>
        <brk id="60916" max="16383" man="1"/>
        <brk id="61008" max="16383" man="1"/>
        <brk id="61100" max="16383" man="1"/>
        <brk id="61192" max="16383" man="1"/>
        <brk id="61284" max="16383" man="1"/>
        <brk id="61376" max="16383" man="1"/>
        <brk id="61468" max="16383" man="1"/>
        <brk id="61560" max="16383" man="1"/>
        <brk id="61652" max="16383" man="1"/>
        <brk id="61744" max="16383" man="1"/>
        <brk id="61836" max="16383" man="1"/>
        <brk id="61928" max="16383" man="1"/>
        <brk id="62020" max="16383" man="1"/>
        <brk id="62112" max="16383" man="1"/>
        <brk id="62204" max="16383" man="1"/>
        <brk id="62296" max="16383" man="1"/>
        <brk id="62388" max="16383" man="1"/>
        <brk id="62480" max="16383" man="1"/>
        <brk id="62572" max="16383" man="1"/>
        <brk id="62664" max="16383" man="1"/>
        <brk id="62756" max="16383" man="1"/>
        <brk id="62848" max="16383" man="1"/>
        <brk id="62940" max="16383" man="1"/>
        <brk id="63032" max="16383" man="1"/>
        <brk id="63124" max="16383" man="1"/>
        <brk id="63216" max="16383" man="1"/>
        <brk id="63308" max="16383" man="1"/>
        <brk id="63400" max="16383" man="1"/>
        <brk id="63492" max="16383" man="1"/>
        <brk id="63584" max="16383" man="1"/>
        <brk id="63676" max="16383" man="1"/>
        <brk id="63768" max="16383" man="1"/>
        <brk id="63860" max="16383" man="1"/>
        <brk id="63952" max="16383" man="1"/>
        <brk id="64044" max="16383" man="1"/>
        <brk id="64136" max="16383" man="1"/>
        <brk id="64228" max="16383" man="1"/>
        <brk id="64320" max="16383" man="1"/>
        <brk id="64412" max="16383" man="1"/>
        <brk id="64504" max="16383" man="1"/>
        <brk id="64596" max="16383" man="1"/>
        <brk id="64688" max="16383" man="1"/>
        <brk id="64780" max="16383" man="1"/>
        <brk id="64872" max="16383" man="1"/>
        <brk id="64964" max="16383" man="1"/>
        <brk id="65056" max="16383" man="1"/>
        <brk id="65148" max="16383" man="1"/>
        <brk id="65240" max="16383" man="1"/>
        <brk id="65332" max="16383" man="1"/>
        <brk id="65424" max="16383" man="1"/>
      </rowBreaks>
      <pageMargins left="0.70866141732283472" right="0.77145833333333336" top="1.2598425196850394" bottom="0.74803149606299213" header="0.52111111111111108" footer="0.31496062992125984"/>
      <pageSetup paperSize="8" scale="72" fitToHeight="0" orientation="portrait" r:id="rId1"/>
      <headerFooter alignWithMargins="0">
        <oddHeader>&amp;L&amp;"Arial,Fett"&amp;14Vereinsheim TSV / SG Bemerode&amp;C&amp;14Landeshauptstadt Hannover&amp;R&amp;"Arial,Fett"&amp;14Teil B  - Funktionale Leistungsbeschreibung Bau  
B 1.2. Raumprogramm</oddHeader>
        <oddFooter>Seite &amp;P von &amp;N</oddFooter>
      </headerFooter>
    </customSheetView>
    <customSheetView guid="{4D95FC08-A946-48E4-9E90-C0952B6E0999}" scale="110" showPageBreaks="1" fitToPage="1" printArea="1" hiddenRows="1" hiddenColumns="1" view="pageBreakPreview" topLeftCell="A68">
      <selection activeCell="I3" sqref="I3"/>
      <rowBreaks count="1" manualBreakCount="1">
        <brk id="56" max="16383" man="1"/>
      </rowBreaks>
      <pageMargins left="0.70866141732283472" right="0.70866141732283472" top="0.74803149606299213" bottom="0.74803149606299213" header="0.31496062992125984" footer="0.31496062992125984"/>
      <pageSetup paperSize="8" scale="62" orientation="portrait" r:id="rId2"/>
      <headerFooter alignWithMargins="0">
        <oddHeader xml:space="preserve">&amp;L&amp;11
</oddHeader>
        <oddFooter>&amp;L&amp;9&amp;Z&amp;F&amp;C&amp;P</oddFooter>
      </headerFooter>
    </customSheetView>
    <customSheetView guid="{A8B63C75-2B41-4FC6-BFAF-7ACD754FE9BE}" scale="110" showPageBreaks="1" fitToPage="1" printArea="1" hiddenRows="1" hiddenColumns="1" view="pageBreakPreview">
      <selection activeCell="K17" sqref="K17"/>
      <rowBreaks count="1" manualBreakCount="1">
        <brk id="57" max="16383" man="1"/>
      </rowBreaks>
      <pageMargins left="0.70866141732283472" right="0.70866141732283472" top="0.74803149606299213" bottom="0.74803149606299213" header="0.31496062992125984" footer="0.31496062992125984"/>
      <pageSetup paperSize="8" scale="59" orientation="portrait" r:id="rId3"/>
      <headerFooter alignWithMargins="0">
        <oddHeader xml:space="preserve">&amp;L&amp;11
</oddHeader>
        <oddFooter>&amp;L&amp;9&amp;Z&amp;F&amp;C&amp;P</oddFooter>
      </headerFooter>
    </customSheetView>
    <customSheetView guid="{E9DC7E7A-ED1B-4548-AF72-063072809362}" scale="110" showPageBreaks="1" fitToPage="1" printArea="1" hiddenRows="1" hiddenColumns="1" view="pageBreakPreview" topLeftCell="A100">
      <selection activeCell="C119" sqref="C119"/>
      <rowBreaks count="1" manualBreakCount="1">
        <brk id="66" max="16383" man="1"/>
      </rowBreaks>
      <pageMargins left="0.70866141732283472" right="0.70866141732283472" top="0.74803149606299213" bottom="0.74803149606299213" header="0.31496062992125984" footer="0.31496062992125984"/>
      <pageSetup paperSize="8" scale="52" orientation="portrait" r:id="rId4"/>
      <headerFooter alignWithMargins="0">
        <oddHeader xml:space="preserve">&amp;L&amp;11
</oddHeader>
        <oddFooter>&amp;L&amp;9&amp;Z&amp;F&amp;C&amp;P</oddFooter>
      </headerFooter>
    </customSheetView>
    <customSheetView guid="{669E6BD7-CB37-48CD-9FB1-BD82F56A76DD}" scale="110" showPageBreaks="1" printArea="1" hiddenColumns="1" view="pageBreakPreview">
      <selection activeCell="C14" sqref="C14"/>
      <rowBreaks count="1" manualBreakCount="1">
        <brk id="57" max="16383" man="1"/>
      </rowBreaks>
      <pageMargins left="0.7" right="0.7" top="0.75" bottom="0.75" header="0.3" footer="0.3"/>
      <pageSetup paperSize="9" scale="54" orientation="portrait" r:id="rId5"/>
      <headerFooter alignWithMargins="0">
        <oddHeader xml:space="preserve">&amp;L&amp;11
</oddHeader>
        <oddFooter>&amp;C&amp;P</oddFooter>
      </headerFooter>
    </customSheetView>
    <customSheetView guid="{00B26A09-E5B6-4CCC-93D7-2CDF8D9D4657}" showPageBreaks="1" printArea="1" hiddenColumns="1" view="pageBreakPreview" topLeftCell="A4">
      <selection activeCell="K68" sqref="K68"/>
      <pageMargins left="0.7" right="0.23622047244094491" top="0.55000000000000004" bottom="0.57999999999999996" header="0.39" footer="0.36"/>
      <pageSetup paperSize="9" scale="78" orientation="portrait" horizontalDpi="300" verticalDpi="300" r:id="rId6"/>
      <headerFooter alignWithMargins="0">
        <oddHeader xml:space="preserve">&amp;L&amp;11
</oddHeader>
        <oddFooter>&amp;C&amp;P</oddFooter>
      </headerFooter>
    </customSheetView>
    <customSheetView guid="{CEB4F0F2-8509-4D3E-92A1-37874FB9CA1C}" showPageBreaks="1" hiddenColumns="1" showRuler="0" topLeftCell="A61">
      <selection activeCell="N67" sqref="N67"/>
      <pageMargins left="0.7" right="0.23622047244094491" top="0.55000000000000004" bottom="0.57999999999999996" header="0.39" footer="0.36"/>
      <pageSetup paperSize="9" scale="78" orientation="portrait" horizontalDpi="300" verticalDpi="300" r:id="rId7"/>
      <headerFooter alignWithMargins="0">
        <oddHeader xml:space="preserve">&amp;L&amp;11
</oddHeader>
        <oddFooter>&amp;C&amp;P</oddFooter>
      </headerFooter>
    </customSheetView>
    <customSheetView guid="{82D9EA7E-1267-45C6-AF51-54AD770A31C9}" showPageBreaks="1" hiddenColumns="1" showRuler="0">
      <selection activeCell="K1" sqref="K1"/>
      <pageMargins left="0.7" right="0.23622047244094491" top="0.55000000000000004" bottom="0.57999999999999996" header="0.39" footer="0.36"/>
      <pageSetup paperSize="9" scale="78" orientation="portrait" horizontalDpi="300" verticalDpi="300" r:id="rId8"/>
      <headerFooter alignWithMargins="0">
        <oddHeader xml:space="preserve">&amp;L&amp;11
</oddHeader>
        <oddFooter>&amp;C&amp;P</oddFooter>
      </headerFooter>
    </customSheetView>
    <customSheetView guid="{394B088A-C075-4E72-8A0F-A5FB679B6257}" showPageBreaks="1" hiddenColumns="1" showRuler="0">
      <selection activeCell="N67" sqref="N67"/>
      <pageMargins left="0.7" right="0.23622047244094491" top="0.55000000000000004" bottom="0.57999999999999996" header="0.39" footer="0.36"/>
      <pageSetup paperSize="9" scale="78" orientation="portrait" horizontalDpi="300" verticalDpi="300" r:id="rId9"/>
      <headerFooter alignWithMargins="0">
        <oddHeader xml:space="preserve">&amp;L&amp;11
</oddHeader>
        <oddFooter>&amp;C&amp;P</oddFooter>
      </headerFooter>
    </customSheetView>
    <customSheetView guid="{72F17FF4-75B4-4DD0-9F84-4B580B39A93D}" showPageBreaks="1" hiddenColumns="1" view="pageBreakPreview" topLeftCell="A76">
      <selection activeCell="B89" sqref="B89"/>
      <rowBreaks count="1" manualBreakCount="1">
        <brk id="53" max="16383" man="1"/>
      </rowBreaks>
      <pageMargins left="0.7" right="0.7" top="0.75" bottom="0.75" header="0.3" footer="0.3"/>
      <pageSetup paperSize="9" scale="61" orientation="portrait" r:id="rId10"/>
      <headerFooter alignWithMargins="0">
        <oddHeader xml:space="preserve">&amp;L&amp;11
</oddHeader>
        <oddFooter>&amp;C&amp;P</oddFooter>
      </headerFooter>
    </customSheetView>
    <customSheetView guid="{CC2A30D3-2DB8-4A23-B2F3-00AB9E5221AF}" showPageBreaks="1" fitToPage="1" printArea="1" hiddenColumns="1" view="pageBreakPreview" topLeftCell="A73">
      <selection activeCell="K6" sqref="K6"/>
      <rowBreaks count="1" manualBreakCount="1">
        <brk id="56" max="16383" man="1"/>
      </rowBreaks>
      <pageMargins left="1.1023622047244095" right="0.31496062992125984" top="0.55118110236220474" bottom="0.15748031496062992" header="0" footer="0"/>
      <pageSetup paperSize="8" scale="68" orientation="portrait" r:id="rId11"/>
      <headerFooter alignWithMargins="0">
        <oddHeader xml:space="preserve">&amp;L&amp;11
</oddHeader>
      </headerFooter>
    </customSheetView>
    <customSheetView guid="{B3B4C61F-2F81-4851-93C3-F30E2EF81749}" showPageBreaks="1" fitToPage="1" printArea="1" hiddenColumns="1" view="pageBreakPreview" topLeftCell="A4">
      <selection activeCell="A8" sqref="A8"/>
      <rowBreaks count="1" manualBreakCount="1">
        <brk id="56" max="16383" man="1"/>
      </rowBreaks>
      <pageMargins left="0.39370078740157483" right="0.39370078740157483" top="0.35433070866141736" bottom="0.35433070866141736" header="0.11811023622047245" footer="0.11811023622047245"/>
      <printOptions horizontalCentered="1"/>
      <pageSetup paperSize="8" scale="68" orientation="portrait" r:id="rId12"/>
      <headerFooter alignWithMargins="0">
        <oddHeader xml:space="preserve">&amp;L&amp;11
</oddHeader>
        <oddFooter>&amp;C&amp;P</oddFooter>
      </headerFooter>
    </customSheetView>
    <customSheetView guid="{08461A70-A6C2-48CC-93C1-D95565CFDA94}" showPageBreaks="1" fitToPage="1" printArea="1" hiddenRows="1" hiddenColumns="1">
      <pane xSplit="1" ySplit="5" topLeftCell="B6" activePane="bottomRight" state="frozen"/>
      <selection pane="bottomRight" activeCell="K1" sqref="K1"/>
      <rowBreaks count="1" manualBreakCount="1">
        <brk id="56" max="16383" man="1"/>
      </rowBreaks>
      <pageMargins left="0.70866141732283472" right="0.70866141732283472" top="0.74803149606299213" bottom="0.39370078740157483" header="0.31496062992125984" footer="0.31496062992125984"/>
      <printOptions horizontalCentered="1"/>
      <pageSetup paperSize="273" scale="38" orientation="portrait" horizontalDpi="4294967293" verticalDpi="4294967293" r:id="rId13"/>
      <headerFooter alignWithMargins="0">
        <oddHeader xml:space="preserve">&amp;L&amp;11
</oddHeader>
        <oddFooter>&amp;L&amp;9&amp;Z&amp;F&amp;C&amp;P</oddFooter>
      </headerFooter>
    </customSheetView>
    <customSheetView guid="{D6FC3BEF-F842-4104-98D4-6AD662EDB57B}" showPageBreaks="1" fitToPage="1" printArea="1" hiddenRows="1" hiddenColumns="1">
      <pane xSplit="1" ySplit="5" topLeftCell="B6" activePane="bottomRight" state="frozen"/>
      <selection pane="bottomRight" activeCell="K5" sqref="K5"/>
      <rowBreaks count="1" manualBreakCount="1">
        <brk id="56" max="16383" man="1"/>
      </rowBreaks>
      <pageMargins left="0.70866141732283472" right="0.70866141732283472" top="0.74803149606299213" bottom="0.39370078740157483" header="0.31496062992125984" footer="0.31496062992125984"/>
      <printOptions horizontalCentered="1"/>
      <pageSetup paperSize="273" scale="40" orientation="portrait" horizontalDpi="4294967293" verticalDpi="4294967293" r:id="rId14"/>
      <headerFooter alignWithMargins="0">
        <oddHeader xml:space="preserve">&amp;L&amp;11
</oddHeader>
        <oddFooter>&amp;L&amp;9&amp;Z&amp;F&amp;C&amp;P</oddFooter>
      </headerFooter>
    </customSheetView>
  </customSheetViews>
  <phoneticPr fontId="1" type="noConversion"/>
  <pageMargins left="0.70866141732283472" right="0.77145833333333336" top="1.2598425196850394" bottom="0.74803149606299213" header="0.52111111111111108" footer="0.31496062992125984"/>
  <pageSetup paperSize="8" scale="72" fitToHeight="0" orientation="portrait" r:id="rId15"/>
  <headerFooter alignWithMargins="0">
    <oddHeader>&amp;L&amp;"Arial,Fett"&amp;14Vereinsheim TSV / SG Bemerode&amp;C&amp;14Landeshauptstadt Hannover&amp;R&amp;"Arial,Fett"&amp;14Teil B  - Funktionale Leistungsbeschreibung Bau  
B 1.2. Raumprogramm</oddHeader>
    <oddFooter>Seite &amp;P von &amp;N</oddFooter>
  </headerFooter>
  <rowBreaks count="711" manualBreakCount="711">
    <brk id="104" max="16383" man="1"/>
    <brk id="196" max="16383" man="1"/>
    <brk id="288" max="16383" man="1"/>
    <brk id="380" max="16383" man="1"/>
    <brk id="472" max="16383" man="1"/>
    <brk id="564" max="16383" man="1"/>
    <brk id="656" max="16383" man="1"/>
    <brk id="748" max="16383" man="1"/>
    <brk id="840" max="16383" man="1"/>
    <brk id="932" max="16383" man="1"/>
    <brk id="1024" max="16383" man="1"/>
    <brk id="1116" max="16383" man="1"/>
    <brk id="1208" max="16383" man="1"/>
    <brk id="1300" max="16383" man="1"/>
    <brk id="1392" max="16383" man="1"/>
    <brk id="1484" max="16383" man="1"/>
    <brk id="1576" max="16383" man="1"/>
    <brk id="1668" max="16383" man="1"/>
    <brk id="1760" max="16383" man="1"/>
    <brk id="1852" max="16383" man="1"/>
    <brk id="1944" max="16383" man="1"/>
    <brk id="2036" max="16383" man="1"/>
    <brk id="2128" max="16383" man="1"/>
    <brk id="2220" max="16383" man="1"/>
    <brk id="2312" max="16383" man="1"/>
    <brk id="2404" max="16383" man="1"/>
    <brk id="2496" max="16383" man="1"/>
    <brk id="2588" max="16383" man="1"/>
    <brk id="2680" max="16383" man="1"/>
    <brk id="2772" max="16383" man="1"/>
    <brk id="2864" max="16383" man="1"/>
    <brk id="2956" max="16383" man="1"/>
    <brk id="3048" max="16383" man="1"/>
    <brk id="3140" max="16383" man="1"/>
    <brk id="3232" max="16383" man="1"/>
    <brk id="3324" max="16383" man="1"/>
    <brk id="3416" max="16383" man="1"/>
    <brk id="3508" max="16383" man="1"/>
    <brk id="3600" max="16383" man="1"/>
    <brk id="3692" max="16383" man="1"/>
    <brk id="3784" max="16383" man="1"/>
    <brk id="3876" max="16383" man="1"/>
    <brk id="3968" max="16383" man="1"/>
    <brk id="4060" max="16383" man="1"/>
    <brk id="4152" max="16383" man="1"/>
    <brk id="4244" max="16383" man="1"/>
    <brk id="4336" max="16383" man="1"/>
    <brk id="4428" max="16383" man="1"/>
    <brk id="4520" max="16383" man="1"/>
    <brk id="4612" max="16383" man="1"/>
    <brk id="4704" max="16383" man="1"/>
    <brk id="4796" max="16383" man="1"/>
    <brk id="4888" max="16383" man="1"/>
    <brk id="4980" max="16383" man="1"/>
    <brk id="5072" max="16383" man="1"/>
    <brk id="5164" max="16383" man="1"/>
    <brk id="5256" max="16383" man="1"/>
    <brk id="5348" max="16383" man="1"/>
    <brk id="5440" max="16383" man="1"/>
    <brk id="5532" max="16383" man="1"/>
    <brk id="5624" max="16383" man="1"/>
    <brk id="5716" max="16383" man="1"/>
    <brk id="5808" max="16383" man="1"/>
    <brk id="5900" max="16383" man="1"/>
    <brk id="5992" max="16383" man="1"/>
    <brk id="6084" max="16383" man="1"/>
    <brk id="6176" max="16383" man="1"/>
    <brk id="6268" max="16383" man="1"/>
    <brk id="6360" max="16383" man="1"/>
    <brk id="6452" max="16383" man="1"/>
    <brk id="6544" max="16383" man="1"/>
    <brk id="6636" max="16383" man="1"/>
    <brk id="6728" max="16383" man="1"/>
    <brk id="6820" max="16383" man="1"/>
    <brk id="6912" max="16383" man="1"/>
    <brk id="7004" max="16383" man="1"/>
    <brk id="7096" max="16383" man="1"/>
    <brk id="7188" max="16383" man="1"/>
    <brk id="7280" max="16383" man="1"/>
    <brk id="7372" max="16383" man="1"/>
    <brk id="7464" max="16383" man="1"/>
    <brk id="7556" max="16383" man="1"/>
    <brk id="7648" max="16383" man="1"/>
    <brk id="7740" max="16383" man="1"/>
    <brk id="7832" max="16383" man="1"/>
    <brk id="7924" max="16383" man="1"/>
    <brk id="8016" max="16383" man="1"/>
    <brk id="8108" max="16383" man="1"/>
    <brk id="8200" max="16383" man="1"/>
    <brk id="8292" max="16383" man="1"/>
    <brk id="8384" max="16383" man="1"/>
    <brk id="8476" max="16383" man="1"/>
    <brk id="8568" max="16383" man="1"/>
    <brk id="8660" max="16383" man="1"/>
    <brk id="8752" max="16383" man="1"/>
    <brk id="8844" max="16383" man="1"/>
    <brk id="8936" max="16383" man="1"/>
    <brk id="9028" max="16383" man="1"/>
    <brk id="9120" max="16383" man="1"/>
    <brk id="9212" max="16383" man="1"/>
    <brk id="9304" max="16383" man="1"/>
    <brk id="9396" max="16383" man="1"/>
    <brk id="9488" max="16383" man="1"/>
    <brk id="9580" max="16383" man="1"/>
    <brk id="9672" max="16383" man="1"/>
    <brk id="9764" max="16383" man="1"/>
    <brk id="9856" max="16383" man="1"/>
    <brk id="9948" max="16383" man="1"/>
    <brk id="10040" max="16383" man="1"/>
    <brk id="10132" max="16383" man="1"/>
    <brk id="10224" max="16383" man="1"/>
    <brk id="10316" max="16383" man="1"/>
    <brk id="10408" max="16383" man="1"/>
    <brk id="10500" max="16383" man="1"/>
    <brk id="10592" max="16383" man="1"/>
    <brk id="10684" max="16383" man="1"/>
    <brk id="10776" max="16383" man="1"/>
    <brk id="10868" max="16383" man="1"/>
    <brk id="10960" max="16383" man="1"/>
    <brk id="11052" max="16383" man="1"/>
    <brk id="11144" max="16383" man="1"/>
    <brk id="11236" max="16383" man="1"/>
    <brk id="11328" max="16383" man="1"/>
    <brk id="11420" max="16383" man="1"/>
    <brk id="11512" max="16383" man="1"/>
    <brk id="11604" max="16383" man="1"/>
    <brk id="11696" max="16383" man="1"/>
    <brk id="11788" max="16383" man="1"/>
    <brk id="11880" max="16383" man="1"/>
    <brk id="11972" max="16383" man="1"/>
    <brk id="12064" max="16383" man="1"/>
    <brk id="12156" max="16383" man="1"/>
    <brk id="12248" max="16383" man="1"/>
    <brk id="12340" max="16383" man="1"/>
    <brk id="12432" max="16383" man="1"/>
    <brk id="12524" max="16383" man="1"/>
    <brk id="12616" max="16383" man="1"/>
    <brk id="12708" max="16383" man="1"/>
    <brk id="12800" max="16383" man="1"/>
    <brk id="12892" max="16383" man="1"/>
    <brk id="12984" max="16383" man="1"/>
    <brk id="13076" max="16383" man="1"/>
    <brk id="13168" max="16383" man="1"/>
    <brk id="13260" max="16383" man="1"/>
    <brk id="13352" max="16383" man="1"/>
    <brk id="13444" max="16383" man="1"/>
    <brk id="13536" max="16383" man="1"/>
    <brk id="13628" max="16383" man="1"/>
    <brk id="13720" max="16383" man="1"/>
    <brk id="13812" max="16383" man="1"/>
    <brk id="13904" max="16383" man="1"/>
    <brk id="13996" max="16383" man="1"/>
    <brk id="14088" max="16383" man="1"/>
    <brk id="14180" max="16383" man="1"/>
    <brk id="14272" max="16383" man="1"/>
    <brk id="14364" max="16383" man="1"/>
    <brk id="14456" max="16383" man="1"/>
    <brk id="14548" max="16383" man="1"/>
    <brk id="14640" max="16383" man="1"/>
    <brk id="14732" max="16383" man="1"/>
    <brk id="14824" max="16383" man="1"/>
    <brk id="14916" max="16383" man="1"/>
    <brk id="15008" max="16383" man="1"/>
    <brk id="15100" max="16383" man="1"/>
    <brk id="15192" max="16383" man="1"/>
    <brk id="15284" max="16383" man="1"/>
    <brk id="15376" max="16383" man="1"/>
    <brk id="15468" max="16383" man="1"/>
    <brk id="15560" max="16383" man="1"/>
    <brk id="15652" max="16383" man="1"/>
    <brk id="15744" max="16383" man="1"/>
    <brk id="15836" max="16383" man="1"/>
    <brk id="15928" max="16383" man="1"/>
    <brk id="16020" max="16383" man="1"/>
    <brk id="16112" max="16383" man="1"/>
    <brk id="16204" max="16383" man="1"/>
    <brk id="16296" max="16383" man="1"/>
    <brk id="16388" max="16383" man="1"/>
    <brk id="16480" max="16383" man="1"/>
    <brk id="16572" max="16383" man="1"/>
    <brk id="16664" max="16383" man="1"/>
    <brk id="16756" max="16383" man="1"/>
    <brk id="16848" max="16383" man="1"/>
    <brk id="16940" max="16383" man="1"/>
    <brk id="17032" max="16383" man="1"/>
    <brk id="17124" max="16383" man="1"/>
    <brk id="17216" max="16383" man="1"/>
    <brk id="17308" max="16383" man="1"/>
    <brk id="17400" max="16383" man="1"/>
    <brk id="17492" max="16383" man="1"/>
    <brk id="17584" max="16383" man="1"/>
    <brk id="17676" max="16383" man="1"/>
    <brk id="17768" max="16383" man="1"/>
    <brk id="17860" max="16383" man="1"/>
    <brk id="17952" max="16383" man="1"/>
    <brk id="18044" max="16383" man="1"/>
    <brk id="18136" max="16383" man="1"/>
    <brk id="18228" max="16383" man="1"/>
    <brk id="18320" max="16383" man="1"/>
    <brk id="18412" max="16383" man="1"/>
    <brk id="18504" max="16383" man="1"/>
    <brk id="18596" max="16383" man="1"/>
    <brk id="18688" max="16383" man="1"/>
    <brk id="18780" max="16383" man="1"/>
    <brk id="18872" max="16383" man="1"/>
    <brk id="18964" max="16383" man="1"/>
    <brk id="19056" max="16383" man="1"/>
    <brk id="19148" max="16383" man="1"/>
    <brk id="19240" max="16383" man="1"/>
    <brk id="19332" max="16383" man="1"/>
    <brk id="19424" max="16383" man="1"/>
    <brk id="19516" max="16383" man="1"/>
    <brk id="19608" max="16383" man="1"/>
    <brk id="19700" max="16383" man="1"/>
    <brk id="19792" max="16383" man="1"/>
    <brk id="19884" max="16383" man="1"/>
    <brk id="19976" max="16383" man="1"/>
    <brk id="20068" max="16383" man="1"/>
    <brk id="20160" max="16383" man="1"/>
    <brk id="20252" max="16383" man="1"/>
    <brk id="20344" max="16383" man="1"/>
    <brk id="20436" max="16383" man="1"/>
    <brk id="20528" max="16383" man="1"/>
    <brk id="20620" max="16383" man="1"/>
    <brk id="20712" max="16383" man="1"/>
    <brk id="20804" max="16383" man="1"/>
    <brk id="20896" max="16383" man="1"/>
    <brk id="20988" max="16383" man="1"/>
    <brk id="21080" max="16383" man="1"/>
    <brk id="21172" max="16383" man="1"/>
    <brk id="21264" max="16383" man="1"/>
    <brk id="21356" max="16383" man="1"/>
    <brk id="21448" max="16383" man="1"/>
    <brk id="21540" max="16383" man="1"/>
    <brk id="21632" max="16383" man="1"/>
    <brk id="21724" max="16383" man="1"/>
    <brk id="21816" max="16383" man="1"/>
    <brk id="21908" max="16383" man="1"/>
    <brk id="22000" max="16383" man="1"/>
    <brk id="22092" max="16383" man="1"/>
    <brk id="22184" max="16383" man="1"/>
    <brk id="22276" max="16383" man="1"/>
    <brk id="22368" max="16383" man="1"/>
    <brk id="22460" max="16383" man="1"/>
    <brk id="22552" max="16383" man="1"/>
    <brk id="22644" max="16383" man="1"/>
    <brk id="22736" max="16383" man="1"/>
    <brk id="22828" max="16383" man="1"/>
    <brk id="22920" max="16383" man="1"/>
    <brk id="23012" max="16383" man="1"/>
    <brk id="23104" max="16383" man="1"/>
    <brk id="23196" max="16383" man="1"/>
    <brk id="23288" max="16383" man="1"/>
    <brk id="23380" max="16383" man="1"/>
    <brk id="23472" max="16383" man="1"/>
    <brk id="23564" max="16383" man="1"/>
    <brk id="23656" max="16383" man="1"/>
    <brk id="23748" max="16383" man="1"/>
    <brk id="23840" max="16383" man="1"/>
    <brk id="23932" max="16383" man="1"/>
    <brk id="24024" max="16383" man="1"/>
    <brk id="24116" max="16383" man="1"/>
    <brk id="24208" max="16383" man="1"/>
    <brk id="24300" max="16383" man="1"/>
    <brk id="24392" max="16383" man="1"/>
    <brk id="24484" max="16383" man="1"/>
    <brk id="24576" max="16383" man="1"/>
    <brk id="24668" max="16383" man="1"/>
    <brk id="24760" max="16383" man="1"/>
    <brk id="24852" max="16383" man="1"/>
    <brk id="24944" max="16383" man="1"/>
    <brk id="25036" max="16383" man="1"/>
    <brk id="25128" max="16383" man="1"/>
    <brk id="25220" max="16383" man="1"/>
    <brk id="25312" max="16383" man="1"/>
    <brk id="25404" max="16383" man="1"/>
    <brk id="25496" max="16383" man="1"/>
    <brk id="25588" max="16383" man="1"/>
    <brk id="25680" max="16383" man="1"/>
    <brk id="25772" max="16383" man="1"/>
    <brk id="25864" max="16383" man="1"/>
    <brk id="25956" max="16383" man="1"/>
    <brk id="26048" max="16383" man="1"/>
    <brk id="26140" max="16383" man="1"/>
    <brk id="26232" max="16383" man="1"/>
    <brk id="26324" max="16383" man="1"/>
    <brk id="26416" max="16383" man="1"/>
    <brk id="26508" max="16383" man="1"/>
    <brk id="26600" max="16383" man="1"/>
    <brk id="26692" max="16383" man="1"/>
    <brk id="26784" max="16383" man="1"/>
    <brk id="26876" max="16383" man="1"/>
    <brk id="26968" max="16383" man="1"/>
    <brk id="27060" max="16383" man="1"/>
    <brk id="27152" max="16383" man="1"/>
    <brk id="27244" max="16383" man="1"/>
    <brk id="27336" max="16383" man="1"/>
    <brk id="27428" max="16383" man="1"/>
    <brk id="27520" max="16383" man="1"/>
    <brk id="27612" max="16383" man="1"/>
    <brk id="27704" max="16383" man="1"/>
    <brk id="27796" max="16383" man="1"/>
    <brk id="27888" max="16383" man="1"/>
    <brk id="27980" max="16383" man="1"/>
    <brk id="28072" max="16383" man="1"/>
    <brk id="28164" max="16383" man="1"/>
    <brk id="28256" max="16383" man="1"/>
    <brk id="28348" max="16383" man="1"/>
    <brk id="28440" max="16383" man="1"/>
    <brk id="28532" max="16383" man="1"/>
    <brk id="28624" max="16383" man="1"/>
    <brk id="28716" max="16383" man="1"/>
    <brk id="28808" max="16383" man="1"/>
    <brk id="28900" max="16383" man="1"/>
    <brk id="28992" max="16383" man="1"/>
    <brk id="29084" max="16383" man="1"/>
    <brk id="29176" max="16383" man="1"/>
    <brk id="29268" max="16383" man="1"/>
    <brk id="29360" max="16383" man="1"/>
    <brk id="29452" max="16383" man="1"/>
    <brk id="29544" max="16383" man="1"/>
    <brk id="29636" max="16383" man="1"/>
    <brk id="29728" max="16383" man="1"/>
    <brk id="29820" max="16383" man="1"/>
    <brk id="29912" max="16383" man="1"/>
    <brk id="30004" max="16383" man="1"/>
    <brk id="30096" max="16383" man="1"/>
    <brk id="30188" max="16383" man="1"/>
    <brk id="30280" max="16383" man="1"/>
    <brk id="30372" max="16383" man="1"/>
    <brk id="30464" max="16383" man="1"/>
    <brk id="30556" max="16383" man="1"/>
    <brk id="30648" max="16383" man="1"/>
    <brk id="30740" max="16383" man="1"/>
    <brk id="30832" max="16383" man="1"/>
    <brk id="30924" max="16383" man="1"/>
    <brk id="31016" max="16383" man="1"/>
    <brk id="31108" max="16383" man="1"/>
    <brk id="31200" max="16383" man="1"/>
    <brk id="31292" max="16383" man="1"/>
    <brk id="31384" max="16383" man="1"/>
    <brk id="31476" max="16383" man="1"/>
    <brk id="31568" max="16383" man="1"/>
    <brk id="31660" max="16383" man="1"/>
    <brk id="31752" max="16383" man="1"/>
    <brk id="31844" max="16383" man="1"/>
    <brk id="31936" max="16383" man="1"/>
    <brk id="32028" max="16383" man="1"/>
    <brk id="32120" max="16383" man="1"/>
    <brk id="32212" max="16383" man="1"/>
    <brk id="32304" max="16383" man="1"/>
    <brk id="32396" max="16383" man="1"/>
    <brk id="32488" max="16383" man="1"/>
    <brk id="32580" max="16383" man="1"/>
    <brk id="32672" max="16383" man="1"/>
    <brk id="32764" max="16383" man="1"/>
    <brk id="32856" max="16383" man="1"/>
    <brk id="32948" max="16383" man="1"/>
    <brk id="33040" max="16383" man="1"/>
    <brk id="33132" max="16383" man="1"/>
    <brk id="33224" max="16383" man="1"/>
    <brk id="33316" max="16383" man="1"/>
    <brk id="33408" max="16383" man="1"/>
    <brk id="33500" max="16383" man="1"/>
    <brk id="33592" max="16383" man="1"/>
    <brk id="33684" max="16383" man="1"/>
    <brk id="33776" max="16383" man="1"/>
    <brk id="33868" max="16383" man="1"/>
    <brk id="33960" max="16383" man="1"/>
    <brk id="34052" max="16383" man="1"/>
    <brk id="34144" max="16383" man="1"/>
    <brk id="34236" max="16383" man="1"/>
    <brk id="34328" max="16383" man="1"/>
    <brk id="34420" max="16383" man="1"/>
    <brk id="34512" max="16383" man="1"/>
    <brk id="34604" max="16383" man="1"/>
    <brk id="34696" max="16383" man="1"/>
    <brk id="34788" max="16383" man="1"/>
    <brk id="34880" max="16383" man="1"/>
    <brk id="34972" max="16383" man="1"/>
    <brk id="35064" max="16383" man="1"/>
    <brk id="35156" max="16383" man="1"/>
    <brk id="35248" max="16383" man="1"/>
    <brk id="35340" max="16383" man="1"/>
    <brk id="35432" max="16383" man="1"/>
    <brk id="35524" max="16383" man="1"/>
    <brk id="35616" max="16383" man="1"/>
    <brk id="35708" max="16383" man="1"/>
    <brk id="35800" max="16383" man="1"/>
    <brk id="35892" max="16383" man="1"/>
    <brk id="35984" max="16383" man="1"/>
    <brk id="36076" max="16383" man="1"/>
    <brk id="36168" max="16383" man="1"/>
    <brk id="36260" max="16383" man="1"/>
    <brk id="36352" max="16383" man="1"/>
    <brk id="36444" max="16383" man="1"/>
    <brk id="36536" max="16383" man="1"/>
    <brk id="36628" max="16383" man="1"/>
    <brk id="36720" max="16383" man="1"/>
    <brk id="36812" max="16383" man="1"/>
    <brk id="36904" max="16383" man="1"/>
    <brk id="36996" max="16383" man="1"/>
    <brk id="37088" max="16383" man="1"/>
    <brk id="37180" max="16383" man="1"/>
    <brk id="37272" max="16383" man="1"/>
    <brk id="37364" max="16383" man="1"/>
    <brk id="37456" max="16383" man="1"/>
    <brk id="37548" max="16383" man="1"/>
    <brk id="37640" max="16383" man="1"/>
    <brk id="37732" max="16383" man="1"/>
    <brk id="37824" max="16383" man="1"/>
    <brk id="37916" max="16383" man="1"/>
    <brk id="38008" max="16383" man="1"/>
    <brk id="38100" max="16383" man="1"/>
    <brk id="38192" max="16383" man="1"/>
    <brk id="38284" max="16383" man="1"/>
    <brk id="38376" max="16383" man="1"/>
    <brk id="38468" max="16383" man="1"/>
    <brk id="38560" max="16383" man="1"/>
    <brk id="38652" max="16383" man="1"/>
    <brk id="38744" max="16383" man="1"/>
    <brk id="38836" max="16383" man="1"/>
    <brk id="38928" max="16383" man="1"/>
    <brk id="39020" max="16383" man="1"/>
    <brk id="39112" max="16383" man="1"/>
    <brk id="39204" max="16383" man="1"/>
    <brk id="39296" max="16383" man="1"/>
    <brk id="39388" max="16383" man="1"/>
    <brk id="39480" max="16383" man="1"/>
    <brk id="39572" max="16383" man="1"/>
    <brk id="39664" max="16383" man="1"/>
    <brk id="39756" max="16383" man="1"/>
    <brk id="39848" max="16383" man="1"/>
    <brk id="39940" max="16383" man="1"/>
    <brk id="40032" max="16383" man="1"/>
    <brk id="40124" max="16383" man="1"/>
    <brk id="40216" max="16383" man="1"/>
    <brk id="40308" max="16383" man="1"/>
    <brk id="40400" max="16383" man="1"/>
    <brk id="40492" max="16383" man="1"/>
    <brk id="40584" max="16383" man="1"/>
    <brk id="40676" max="16383" man="1"/>
    <brk id="40768" max="16383" man="1"/>
    <brk id="40860" max="16383" man="1"/>
    <brk id="40952" max="16383" man="1"/>
    <brk id="41044" max="16383" man="1"/>
    <brk id="41136" max="16383" man="1"/>
    <brk id="41228" max="16383" man="1"/>
    <brk id="41320" max="16383" man="1"/>
    <brk id="41412" max="16383" man="1"/>
    <brk id="41504" max="16383" man="1"/>
    <brk id="41596" max="16383" man="1"/>
    <brk id="41688" max="16383" man="1"/>
    <brk id="41780" max="16383" man="1"/>
    <brk id="41872" max="16383" man="1"/>
    <brk id="41964" max="16383" man="1"/>
    <brk id="42056" max="16383" man="1"/>
    <brk id="42148" max="16383" man="1"/>
    <brk id="42240" max="16383" man="1"/>
    <brk id="42332" max="16383" man="1"/>
    <brk id="42424" max="16383" man="1"/>
    <brk id="42516" max="16383" man="1"/>
    <brk id="42608" max="16383" man="1"/>
    <brk id="42700" max="16383" man="1"/>
    <brk id="42792" max="16383" man="1"/>
    <brk id="42884" max="16383" man="1"/>
    <brk id="42976" max="16383" man="1"/>
    <brk id="43068" max="16383" man="1"/>
    <brk id="43160" max="16383" man="1"/>
    <brk id="43252" max="16383" man="1"/>
    <brk id="43344" max="16383" man="1"/>
    <brk id="43436" max="16383" man="1"/>
    <brk id="43528" max="16383" man="1"/>
    <brk id="43620" max="16383" man="1"/>
    <brk id="43712" max="16383" man="1"/>
    <brk id="43804" max="16383" man="1"/>
    <brk id="43896" max="16383" man="1"/>
    <brk id="43988" max="16383" man="1"/>
    <brk id="44080" max="16383" man="1"/>
    <brk id="44172" max="16383" man="1"/>
    <brk id="44264" max="16383" man="1"/>
    <brk id="44356" max="16383" man="1"/>
    <brk id="44448" max="16383" man="1"/>
    <brk id="44540" max="16383" man="1"/>
    <brk id="44632" max="16383" man="1"/>
    <brk id="44724" max="16383" man="1"/>
    <brk id="44816" max="16383" man="1"/>
    <brk id="44908" max="16383" man="1"/>
    <brk id="45000" max="16383" man="1"/>
    <brk id="45092" max="16383" man="1"/>
    <brk id="45184" max="16383" man="1"/>
    <brk id="45276" max="16383" man="1"/>
    <brk id="45368" max="16383" man="1"/>
    <brk id="45460" max="16383" man="1"/>
    <brk id="45552" max="16383" man="1"/>
    <brk id="45644" max="16383" man="1"/>
    <brk id="45736" max="16383" man="1"/>
    <brk id="45828" max="16383" man="1"/>
    <brk id="45920" max="16383" man="1"/>
    <brk id="46012" max="16383" man="1"/>
    <brk id="46104" max="16383" man="1"/>
    <brk id="46196" max="16383" man="1"/>
    <brk id="46288" max="16383" man="1"/>
    <brk id="46380" max="16383" man="1"/>
    <brk id="46472" max="16383" man="1"/>
    <brk id="46564" max="16383" man="1"/>
    <brk id="46656" max="16383" man="1"/>
    <brk id="46748" max="16383" man="1"/>
    <brk id="46840" max="16383" man="1"/>
    <brk id="46932" max="16383" man="1"/>
    <brk id="47024" max="16383" man="1"/>
    <brk id="47116" max="16383" man="1"/>
    <brk id="47208" max="16383" man="1"/>
    <brk id="47300" max="16383" man="1"/>
    <brk id="47392" max="16383" man="1"/>
    <brk id="47484" max="16383" man="1"/>
    <brk id="47576" max="16383" man="1"/>
    <brk id="47668" max="16383" man="1"/>
    <brk id="47760" max="16383" man="1"/>
    <brk id="47852" max="16383" man="1"/>
    <brk id="47944" max="16383" man="1"/>
    <brk id="48036" max="16383" man="1"/>
    <brk id="48128" max="16383" man="1"/>
    <brk id="48220" max="16383" man="1"/>
    <brk id="48312" max="16383" man="1"/>
    <brk id="48404" max="16383" man="1"/>
    <brk id="48496" max="16383" man="1"/>
    <brk id="48588" max="16383" man="1"/>
    <brk id="48680" max="16383" man="1"/>
    <brk id="48772" max="16383" man="1"/>
    <brk id="48864" max="16383" man="1"/>
    <brk id="48956" max="16383" man="1"/>
    <brk id="49048" max="16383" man="1"/>
    <brk id="49140" max="16383" man="1"/>
    <brk id="49232" max="16383" man="1"/>
    <brk id="49324" max="16383" man="1"/>
    <brk id="49416" max="16383" man="1"/>
    <brk id="49508" max="16383" man="1"/>
    <brk id="49600" max="16383" man="1"/>
    <brk id="49692" max="16383" man="1"/>
    <brk id="49784" max="16383" man="1"/>
    <brk id="49876" max="16383" man="1"/>
    <brk id="49968" max="16383" man="1"/>
    <brk id="50060" max="16383" man="1"/>
    <brk id="50152" max="16383" man="1"/>
    <brk id="50244" max="16383" man="1"/>
    <brk id="50336" max="16383" man="1"/>
    <brk id="50428" max="16383" man="1"/>
    <brk id="50520" max="16383" man="1"/>
    <brk id="50612" max="16383" man="1"/>
    <brk id="50704" max="16383" man="1"/>
    <brk id="50796" max="16383" man="1"/>
    <brk id="50888" max="16383" man="1"/>
    <brk id="50980" max="16383" man="1"/>
    <brk id="51072" max="16383" man="1"/>
    <brk id="51164" max="16383" man="1"/>
    <brk id="51256" max="16383" man="1"/>
    <brk id="51348" max="16383" man="1"/>
    <brk id="51440" max="16383" man="1"/>
    <brk id="51532" max="16383" man="1"/>
    <brk id="51624" max="16383" man="1"/>
    <brk id="51716" max="16383" man="1"/>
    <brk id="51808" max="16383" man="1"/>
    <brk id="51900" max="16383" man="1"/>
    <brk id="51992" max="16383" man="1"/>
    <brk id="52084" max="16383" man="1"/>
    <brk id="52176" max="16383" man="1"/>
    <brk id="52268" max="16383" man="1"/>
    <brk id="52360" max="16383" man="1"/>
    <brk id="52452" max="16383" man="1"/>
    <brk id="52544" max="16383" man="1"/>
    <brk id="52636" max="16383" man="1"/>
    <brk id="52728" max="16383" man="1"/>
    <brk id="52820" max="16383" man="1"/>
    <brk id="52912" max="16383" man="1"/>
    <brk id="53004" max="16383" man="1"/>
    <brk id="53096" max="16383" man="1"/>
    <brk id="53188" max="16383" man="1"/>
    <brk id="53280" max="16383" man="1"/>
    <brk id="53372" max="16383" man="1"/>
    <brk id="53464" max="16383" man="1"/>
    <brk id="53556" max="16383" man="1"/>
    <brk id="53648" max="16383" man="1"/>
    <brk id="53740" max="16383" man="1"/>
    <brk id="53832" max="16383" man="1"/>
    <brk id="53924" max="16383" man="1"/>
    <brk id="54016" max="16383" man="1"/>
    <brk id="54108" max="16383" man="1"/>
    <brk id="54200" max="16383" man="1"/>
    <brk id="54292" max="16383" man="1"/>
    <brk id="54384" max="16383" man="1"/>
    <brk id="54476" max="16383" man="1"/>
    <brk id="54568" max="16383" man="1"/>
    <brk id="54660" max="16383" man="1"/>
    <brk id="54752" max="16383" man="1"/>
    <brk id="54844" max="16383" man="1"/>
    <brk id="54936" max="16383" man="1"/>
    <brk id="55028" max="16383" man="1"/>
    <brk id="55120" max="16383" man="1"/>
    <brk id="55212" max="16383" man="1"/>
    <brk id="55304" max="16383" man="1"/>
    <brk id="55396" max="16383" man="1"/>
    <brk id="55488" max="16383" man="1"/>
    <brk id="55580" max="16383" man="1"/>
    <brk id="55672" max="16383" man="1"/>
    <brk id="55764" max="16383" man="1"/>
    <brk id="55856" max="16383" man="1"/>
    <brk id="55948" max="16383" man="1"/>
    <brk id="56040" max="16383" man="1"/>
    <brk id="56132" max="16383" man="1"/>
    <brk id="56224" max="16383" man="1"/>
    <brk id="56316" max="16383" man="1"/>
    <brk id="56408" max="16383" man="1"/>
    <brk id="56500" max="16383" man="1"/>
    <brk id="56592" max="16383" man="1"/>
    <brk id="56684" max="16383" man="1"/>
    <brk id="56776" max="16383" man="1"/>
    <brk id="56868" max="16383" man="1"/>
    <brk id="56960" max="16383" man="1"/>
    <brk id="57052" max="16383" man="1"/>
    <brk id="57144" max="16383" man="1"/>
    <brk id="57236" max="16383" man="1"/>
    <brk id="57328" max="16383" man="1"/>
    <brk id="57420" max="16383" man="1"/>
    <brk id="57512" max="16383" man="1"/>
    <brk id="57604" max="16383" man="1"/>
    <brk id="57696" max="16383" man="1"/>
    <brk id="57788" max="16383" man="1"/>
    <brk id="57880" max="16383" man="1"/>
    <brk id="57972" max="16383" man="1"/>
    <brk id="58064" max="16383" man="1"/>
    <brk id="58156" max="16383" man="1"/>
    <brk id="58248" max="16383" man="1"/>
    <brk id="58340" max="16383" man="1"/>
    <brk id="58432" max="16383" man="1"/>
    <brk id="58524" max="16383" man="1"/>
    <brk id="58616" max="16383" man="1"/>
    <brk id="58708" max="16383" man="1"/>
    <brk id="58800" max="16383" man="1"/>
    <brk id="58892" max="16383" man="1"/>
    <brk id="58984" max="16383" man="1"/>
    <brk id="59076" max="16383" man="1"/>
    <brk id="59168" max="16383" man="1"/>
    <brk id="59260" max="16383" man="1"/>
    <brk id="59352" max="16383" man="1"/>
    <brk id="59444" max="16383" man="1"/>
    <brk id="59536" max="16383" man="1"/>
    <brk id="59628" max="16383" man="1"/>
    <brk id="59720" max="16383" man="1"/>
    <brk id="59812" max="16383" man="1"/>
    <brk id="59904" max="16383" man="1"/>
    <brk id="59996" max="16383" man="1"/>
    <brk id="60088" max="16383" man="1"/>
    <brk id="60180" max="16383" man="1"/>
    <brk id="60272" max="16383" man="1"/>
    <brk id="60364" max="16383" man="1"/>
    <brk id="60456" max="16383" man="1"/>
    <brk id="60548" max="16383" man="1"/>
    <brk id="60640" max="16383" man="1"/>
    <brk id="60732" max="16383" man="1"/>
    <brk id="60824" max="16383" man="1"/>
    <brk id="60916" max="16383" man="1"/>
    <brk id="61008" max="16383" man="1"/>
    <brk id="61100" max="16383" man="1"/>
    <brk id="61192" max="16383" man="1"/>
    <brk id="61284" max="16383" man="1"/>
    <brk id="61376" max="16383" man="1"/>
    <brk id="61468" max="16383" man="1"/>
    <brk id="61560" max="16383" man="1"/>
    <brk id="61652" max="16383" man="1"/>
    <brk id="61744" max="16383" man="1"/>
    <brk id="61836" max="16383" man="1"/>
    <brk id="61928" max="16383" man="1"/>
    <brk id="62020" max="16383" man="1"/>
    <brk id="62112" max="16383" man="1"/>
    <brk id="62204" max="16383" man="1"/>
    <brk id="62296" max="16383" man="1"/>
    <brk id="62388" max="16383" man="1"/>
    <brk id="62480" max="16383" man="1"/>
    <brk id="62572" max="16383" man="1"/>
    <brk id="62664" max="16383" man="1"/>
    <brk id="62756" max="16383" man="1"/>
    <brk id="62848" max="16383" man="1"/>
    <brk id="62940" max="16383" man="1"/>
    <brk id="63032" max="16383" man="1"/>
    <brk id="63124" max="16383" man="1"/>
    <brk id="63216" max="16383" man="1"/>
    <brk id="63308" max="16383" man="1"/>
    <brk id="63400" max="16383" man="1"/>
    <brk id="63492" max="16383" man="1"/>
    <brk id="63584" max="16383" man="1"/>
    <brk id="63676" max="16383" man="1"/>
    <brk id="63768" max="16383" man="1"/>
    <brk id="63860" max="16383" man="1"/>
    <brk id="63952" max="16383" man="1"/>
    <brk id="64044" max="16383" man="1"/>
    <brk id="64136" max="16383" man="1"/>
    <brk id="64228" max="16383" man="1"/>
    <brk id="64320" max="16383" man="1"/>
    <brk id="64412" max="16383" man="1"/>
    <brk id="64504" max="16383" man="1"/>
    <brk id="64596" max="16383" man="1"/>
    <brk id="64688" max="16383" man="1"/>
    <brk id="64780" max="16383" man="1"/>
    <brk id="64872" max="16383" man="1"/>
    <brk id="64964" max="16383" man="1"/>
    <brk id="65056" max="16383" man="1"/>
    <brk id="65148" max="16383" man="1"/>
    <brk id="65240" max="16383" man="1"/>
    <brk id="65332" max="16383" man="1"/>
    <brk id="6542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3D8166651634458A5B017C0FC9007F" ma:contentTypeVersion="" ma:contentTypeDescription="Ein neues Dokument erstellen." ma:contentTypeScope="" ma:versionID="f76b063a152ea2e383d0475bc8f2ea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59283a291b46726ebb430aafdba847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4660DB-BE69-4B89-9252-E991B2777AE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C4A805E-F98A-4F41-8526-3EBEA5A8F1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0B1E79-C431-416A-9766-2181338C2F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Raumprogramm TSV-SG Bemerode</vt:lpstr>
      <vt:lpstr>'Raumprogramm TSV-SG Bemerode'!Drucktitel</vt:lpstr>
    </vt:vector>
  </TitlesOfParts>
  <Company>Landeshauptstadt Hannover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 42.5 Schott, Hannes;OE 19.15 Thoms</dc:creator>
  <cp:lastModifiedBy>Thoms, Susanne (19.15)</cp:lastModifiedBy>
  <cp:lastPrinted>2017-04-28T08:11:53Z</cp:lastPrinted>
  <dcterms:created xsi:type="dcterms:W3CDTF">2006-07-24T12:18:01Z</dcterms:created>
  <dcterms:modified xsi:type="dcterms:W3CDTF">2025-09-22T09:05:12Z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0x010100073D8166651634458A5B017C0FC9007F</vt:lpwstr>
  </property>
</Properties>
</file>