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w_050\w_0047\d_Projekt\Pro_B192481801\12_Vergabeunterlagen\01_Teil A_Allgemeine Bedingungen-Auftragsvergabe\"/>
    </mc:Choice>
  </mc:AlternateContent>
  <bookViews>
    <workbookView xWindow="0" yWindow="0" windowWidth="28800" windowHeight="10980" activeTab="1"/>
  </bookViews>
  <sheets>
    <sheet name="Übersicht" sheetId="4" r:id="rId1"/>
    <sheet name="Bieter 1" sheetId="1" r:id="rId2"/>
  </sheets>
  <calcPr calcId="162913"/>
</workbook>
</file>

<file path=xl/calcChain.xml><?xml version="1.0" encoding="utf-8"?>
<calcChain xmlns="http://schemas.openxmlformats.org/spreadsheetml/2006/main">
  <c r="B13" i="1" l="1"/>
  <c r="F19" i="1"/>
  <c r="F28" i="1" l="1"/>
  <c r="F29" i="1"/>
  <c r="B27" i="1"/>
  <c r="F9" i="1" l="1"/>
  <c r="B8" i="1"/>
  <c r="H9" i="4" l="1"/>
  <c r="F32" i="1"/>
  <c r="F25" i="1"/>
  <c r="F24" i="1"/>
  <c r="F23" i="1"/>
  <c r="F20" i="1"/>
  <c r="F18" i="1"/>
  <c r="F15" i="1"/>
  <c r="F14" i="1"/>
  <c r="F11" i="1"/>
  <c r="F10" i="1"/>
  <c r="D34" i="1" l="1"/>
  <c r="F34" i="1" l="1"/>
  <c r="C9" i="4" s="1"/>
  <c r="B22" i="1"/>
  <c r="B17" i="1"/>
  <c r="B31" i="1"/>
  <c r="B34" i="1" l="1"/>
</calcChain>
</file>

<file path=xl/sharedStrings.xml><?xml version="1.0" encoding="utf-8"?>
<sst xmlns="http://schemas.openxmlformats.org/spreadsheetml/2006/main" count="62" uniqueCount="58">
  <si>
    <t>Außenanlagen</t>
  </si>
  <si>
    <t>Gesamteindruck</t>
  </si>
  <si>
    <t>Summe</t>
  </si>
  <si>
    <t>unterdurchschnittliche Erfüllung des Kriteriums</t>
  </si>
  <si>
    <t>überdurchschnittliche Erfüllung des Kriteriums</t>
  </si>
  <si>
    <t>weit überdurchschnittliche Erfüllung des Kriteriums</t>
  </si>
  <si>
    <t>Gestaltung und Konstruktion (Baukörper und Fassaden)</t>
  </si>
  <si>
    <t>Funktionalität</t>
  </si>
  <si>
    <t>Wirtschaftlichkeit im Betrieb (z.B. Wartung und Nachrüstung)</t>
  </si>
  <si>
    <t>Integriertes Konzept für Gebäudehülle und Gebäudetechnik</t>
  </si>
  <si>
    <t>Schlüssigkeit der Gesamtkonzeption</t>
  </si>
  <si>
    <t>1 Notenpunkt:</t>
  </si>
  <si>
    <t>2 Notenpunkte:</t>
  </si>
  <si>
    <t>3 Notenpunkte:</t>
  </si>
  <si>
    <t>4 Notenpunkte:</t>
  </si>
  <si>
    <t>Noten-</t>
  </si>
  <si>
    <t>punkte</t>
  </si>
  <si>
    <t>Kriterium</t>
  </si>
  <si>
    <t>Bewertungsmatrix für die Kategorie Qualität</t>
  </si>
  <si>
    <t>Gewich-</t>
  </si>
  <si>
    <t>tung</t>
  </si>
  <si>
    <t>Leistungs-</t>
  </si>
  <si>
    <t>Leistungspunkte: Die Leistungspunkte der einzelnen Kriterien errechnen sich als Produkt aus</t>
  </si>
  <si>
    <t>Bieter 1</t>
  </si>
  <si>
    <t>Bieter 3</t>
  </si>
  <si>
    <t>Bieter 2</t>
  </si>
  <si>
    <t>Übersicht</t>
  </si>
  <si>
    <t>Leistungspunkte</t>
  </si>
  <si>
    <t>Referenzierte Punkte</t>
  </si>
  <si>
    <t>(Bester Bieter = 600)</t>
  </si>
  <si>
    <t>Punkte</t>
  </si>
  <si>
    <t>Barwert</t>
  </si>
  <si>
    <t>gesamt</t>
  </si>
  <si>
    <t>Rang</t>
  </si>
  <si>
    <t>weit unterdurchschnittliche Erfüllung des Kriteriums</t>
  </si>
  <si>
    <t>5 Notenpunkte:</t>
  </si>
  <si>
    <t>Maximal erreichbar sind 600 Punkte: 5 (Notenpunkte) x 100 (Prozent) x 1,2 (Faktor) = 600.</t>
  </si>
  <si>
    <t>Notenpunkten, Gewichtung des Kriteriums und einem pauschalen Anpassungsfaktor von 1,2.</t>
  </si>
  <si>
    <t>Gestaltung und Nutzungsqualität</t>
  </si>
  <si>
    <t>Pflegeaufwand</t>
  </si>
  <si>
    <t>Bieter 4</t>
  </si>
  <si>
    <t>Bieter 5</t>
  </si>
  <si>
    <t>Bieter 7</t>
  </si>
  <si>
    <t>Bieter 6</t>
  </si>
  <si>
    <t>Technische Ausrüstung</t>
  </si>
  <si>
    <t>durchschnittliche Erfüllung des Kriteriums</t>
  </si>
  <si>
    <t>Architektur / Städtebau</t>
  </si>
  <si>
    <t>Platzierung des Baukörpers und äußere Erschließung</t>
  </si>
  <si>
    <t>Barrierefreiheit</t>
  </si>
  <si>
    <t>Bieter 1:</t>
  </si>
  <si>
    <t>Vereinshaus TSV / SG Bemerode</t>
  </si>
  <si>
    <t>Funktionalität Bereiche SG</t>
  </si>
  <si>
    <t>Funktionalität Bereiche TSV</t>
  </si>
  <si>
    <t>Funktionalität Restaurant</t>
  </si>
  <si>
    <t>Ausgestaltung Barrierefreiheit des Gebäudes</t>
  </si>
  <si>
    <t>Ausgestaltung Barrierefreiheit der Außenanlagen</t>
  </si>
  <si>
    <t>Innenräumliche Qualitäten (z.B. Orientierung und Belichtung), Innovation</t>
  </si>
  <si>
    <t>Funktionalität, Erfüllung der Vorgaben, Energiekonzept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</si>
</sst>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\ _€_-;_-@_-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64">
    <xf numFmtId="0" fontId="0" fillId="0" borderId="0" xfId="0"/>
    <xf numFmtId="9" fontId="0" fillId="0" borderId="0" xfId="1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9" fontId="3" fillId="0" borderId="3" xfId="1" applyFont="1" applyBorder="1"/>
    <xf numFmtId="49" fontId="4" fillId="0" borderId="0" xfId="0" applyNumberFormat="1" applyFont="1"/>
    <xf numFmtId="0" fontId="3" fillId="0" borderId="3" xfId="0" applyFont="1" applyBorder="1"/>
    <xf numFmtId="9" fontId="3" fillId="2" borderId="3" xfId="1" applyFont="1" applyFill="1" applyBorder="1"/>
    <xf numFmtId="0" fontId="3" fillId="2" borderId="6" xfId="0" applyFont="1" applyFill="1" applyBorder="1"/>
    <xf numFmtId="9" fontId="3" fillId="2" borderId="6" xfId="1" applyFont="1" applyFill="1" applyBorder="1"/>
    <xf numFmtId="0" fontId="0" fillId="2" borderId="6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1" fillId="0" borderId="0" xfId="0" applyFont="1"/>
    <xf numFmtId="49" fontId="8" fillId="0" borderId="0" xfId="0" applyNumberFormat="1" applyFont="1"/>
    <xf numFmtId="0" fontId="3" fillId="0" borderId="0" xfId="0" applyFont="1"/>
    <xf numFmtId="164" fontId="0" fillId="0" borderId="0" xfId="2" applyFont="1" applyAlignment="1">
      <alignment horizontal="center"/>
    </xf>
    <xf numFmtId="164" fontId="6" fillId="2" borderId="1" xfId="2" applyFont="1" applyFill="1" applyBorder="1" applyAlignment="1">
      <alignment horizontal="center"/>
    </xf>
    <xf numFmtId="164" fontId="1" fillId="0" borderId="1" xfId="2" applyFont="1" applyBorder="1" applyAlignment="1">
      <alignment horizontal="center"/>
    </xf>
    <xf numFmtId="164" fontId="0" fillId="2" borderId="1" xfId="2" applyFont="1" applyFill="1" applyBorder="1" applyAlignment="1">
      <alignment horizontal="center"/>
    </xf>
    <xf numFmtId="164" fontId="1" fillId="0" borderId="2" xfId="2" applyFont="1" applyBorder="1" applyAlignment="1">
      <alignment horizontal="center"/>
    </xf>
    <xf numFmtId="0" fontId="3" fillId="0" borderId="4" xfId="0" applyFont="1" applyBorder="1"/>
    <xf numFmtId="9" fontId="3" fillId="0" borderId="5" xfId="1" applyFont="1" applyBorder="1"/>
    <xf numFmtId="0" fontId="1" fillId="0" borderId="5" xfId="0" applyFont="1" applyBorder="1"/>
    <xf numFmtId="9" fontId="0" fillId="0" borderId="0" xfId="1" applyNumberFormat="1" applyFont="1" applyAlignment="1">
      <alignment horizontal="center"/>
    </xf>
    <xf numFmtId="9" fontId="0" fillId="0" borderId="1" xfId="1" applyNumberFormat="1" applyFont="1" applyBorder="1" applyAlignment="1">
      <alignment horizontal="center"/>
    </xf>
    <xf numFmtId="9" fontId="6" fillId="2" borderId="1" xfId="1" applyNumberFormat="1" applyFont="1" applyFill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9" fontId="6" fillId="2" borderId="2" xfId="1" applyNumberFormat="1" applyFont="1" applyFill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9" fontId="0" fillId="0" borderId="3" xfId="1" applyNumberFormat="1" applyFont="1" applyBorder="1" applyAlignment="1">
      <alignment horizontal="center"/>
    </xf>
    <xf numFmtId="9" fontId="1" fillId="0" borderId="1" xfId="1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3" fillId="2" borderId="1" xfId="0" applyFont="1" applyFill="1" applyBorder="1"/>
    <xf numFmtId="9" fontId="3" fillId="2" borderId="1" xfId="1" applyFont="1" applyFill="1" applyBorder="1"/>
    <xf numFmtId="0" fontId="0" fillId="2" borderId="1" xfId="0" applyFill="1" applyBorder="1"/>
    <xf numFmtId="9" fontId="6" fillId="0" borderId="1" xfId="1" applyNumberFormat="1" applyFont="1" applyFill="1" applyBorder="1" applyAlignment="1">
      <alignment horizontal="center"/>
    </xf>
    <xf numFmtId="9" fontId="0" fillId="0" borderId="1" xfId="1" applyFont="1" applyBorder="1"/>
    <xf numFmtId="0" fontId="5" fillId="0" borderId="1" xfId="0" applyFont="1" applyBorder="1"/>
    <xf numFmtId="164" fontId="1" fillId="0" borderId="1" xfId="2" applyFont="1" applyFill="1" applyBorder="1" applyAlignment="1">
      <alignment horizontal="center"/>
    </xf>
    <xf numFmtId="164" fontId="1" fillId="2" borderId="1" xfId="2" applyFont="1" applyFill="1" applyBorder="1" applyAlignment="1">
      <alignment horizontal="center"/>
    </xf>
    <xf numFmtId="164" fontId="1" fillId="2" borderId="2" xfId="2" applyFont="1" applyFill="1" applyBorder="1" applyAlignment="1">
      <alignment horizontal="center"/>
    </xf>
    <xf numFmtId="164" fontId="1" fillId="0" borderId="9" xfId="2" applyFont="1" applyBorder="1" applyAlignment="1">
      <alignment horizontal="center"/>
    </xf>
    <xf numFmtId="164" fontId="1" fillId="0" borderId="3" xfId="2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3">
    <cellStyle name="Dezimal [0]" xfId="2" builtinId="6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25" sqref="C25"/>
    </sheetView>
  </sheetViews>
  <sheetFormatPr baseColWidth="10" defaultRowHeight="12.75" x14ac:dyDescent="0.2"/>
  <cols>
    <col min="2" max="2" width="1.28515625" customWidth="1"/>
    <col min="3" max="4" width="22.7109375" customWidth="1"/>
    <col min="5" max="5" width="1.28515625" customWidth="1"/>
    <col min="7" max="7" width="1.28515625" customWidth="1"/>
    <col min="9" max="9" width="1.28515625" customWidth="1"/>
  </cols>
  <sheetData>
    <row r="1" spans="1:10" ht="15.75" x14ac:dyDescent="0.25">
      <c r="A1" s="2" t="s">
        <v>50</v>
      </c>
      <c r="B1" s="2"/>
    </row>
    <row r="2" spans="1:10" ht="15.75" x14ac:dyDescent="0.25">
      <c r="A2" s="2" t="s">
        <v>18</v>
      </c>
      <c r="B2" s="2"/>
    </row>
    <row r="3" spans="1:10" ht="15.75" x14ac:dyDescent="0.25">
      <c r="A3" s="2"/>
      <c r="B3" s="2"/>
    </row>
    <row r="4" spans="1:10" ht="15.75" x14ac:dyDescent="0.25">
      <c r="A4" s="2" t="s">
        <v>26</v>
      </c>
      <c r="B4" s="2"/>
    </row>
    <row r="5" spans="1:10" ht="15.75" x14ac:dyDescent="0.25">
      <c r="A5" s="2"/>
      <c r="B5" s="2"/>
    </row>
    <row r="6" spans="1:10" ht="15.75" x14ac:dyDescent="0.25">
      <c r="A6" s="2"/>
      <c r="B6" s="2"/>
      <c r="C6" s="33"/>
      <c r="D6" s="33"/>
    </row>
    <row r="7" spans="1:10" ht="15" x14ac:dyDescent="0.2">
      <c r="A7" s="34"/>
      <c r="B7" s="34"/>
      <c r="C7" s="34"/>
      <c r="D7" s="34" t="s">
        <v>28</v>
      </c>
      <c r="E7" s="34"/>
      <c r="F7" s="34" t="s">
        <v>30</v>
      </c>
      <c r="G7" s="34"/>
      <c r="H7" s="34" t="s">
        <v>30</v>
      </c>
      <c r="I7" s="34"/>
      <c r="J7" s="34"/>
    </row>
    <row r="8" spans="1:10" ht="15" x14ac:dyDescent="0.2">
      <c r="A8" s="34"/>
      <c r="B8" s="34"/>
      <c r="C8" s="34" t="s">
        <v>27</v>
      </c>
      <c r="D8" s="34" t="s">
        <v>29</v>
      </c>
      <c r="E8" s="34"/>
      <c r="F8" s="34" t="s">
        <v>31</v>
      </c>
      <c r="G8" s="34"/>
      <c r="H8" s="34" t="s">
        <v>32</v>
      </c>
      <c r="I8" s="34"/>
      <c r="J8" s="34" t="s">
        <v>33</v>
      </c>
    </row>
    <row r="9" spans="1:10" s="36" customFormat="1" ht="15" x14ac:dyDescent="0.2">
      <c r="A9" s="34" t="s">
        <v>23</v>
      </c>
      <c r="B9" s="34"/>
      <c r="C9" s="35">
        <f>'Bieter 1'!F34</f>
        <v>600</v>
      </c>
      <c r="D9" s="37">
        <v>600</v>
      </c>
      <c r="E9" s="34"/>
      <c r="F9" s="35">
        <v>400</v>
      </c>
      <c r="G9" s="37"/>
      <c r="H9" s="35">
        <f>D9+F9</f>
        <v>1000</v>
      </c>
      <c r="I9" s="35"/>
      <c r="J9" s="37"/>
    </row>
    <row r="10" spans="1:10" s="36" customFormat="1" ht="15" x14ac:dyDescent="0.2">
      <c r="A10" s="34" t="s">
        <v>25</v>
      </c>
      <c r="B10" s="34"/>
      <c r="C10" s="35"/>
      <c r="D10" s="34"/>
      <c r="E10" s="34"/>
      <c r="F10" s="35"/>
      <c r="G10" s="34"/>
      <c r="H10" s="35"/>
      <c r="I10" s="35"/>
      <c r="J10" s="34"/>
    </row>
    <row r="11" spans="1:10" s="36" customFormat="1" ht="15" x14ac:dyDescent="0.2">
      <c r="A11" s="34" t="s">
        <v>24</v>
      </c>
      <c r="B11" s="34"/>
      <c r="C11" s="35"/>
      <c r="D11" s="34"/>
      <c r="E11" s="34"/>
      <c r="F11" s="35"/>
      <c r="G11" s="34"/>
      <c r="H11" s="35"/>
      <c r="I11" s="35"/>
      <c r="J11" s="34"/>
    </row>
    <row r="12" spans="1:10" ht="15" x14ac:dyDescent="0.2">
      <c r="A12" s="34" t="s">
        <v>40</v>
      </c>
      <c r="B12" s="38"/>
      <c r="C12" s="38"/>
      <c r="D12" s="38"/>
      <c r="E12" s="3"/>
      <c r="F12" s="3"/>
      <c r="G12" s="3"/>
      <c r="H12" s="3"/>
      <c r="I12" s="3"/>
      <c r="J12" s="3"/>
    </row>
    <row r="13" spans="1:10" ht="15" x14ac:dyDescent="0.2">
      <c r="A13" s="34" t="s">
        <v>41</v>
      </c>
      <c r="B13" s="38"/>
      <c r="C13" s="38"/>
      <c r="D13" s="38"/>
      <c r="E13" s="3"/>
      <c r="F13" s="3"/>
      <c r="G13" s="3"/>
      <c r="H13" s="3"/>
      <c r="I13" s="3"/>
      <c r="J13" s="3"/>
    </row>
    <row r="14" spans="1:10" ht="15" x14ac:dyDescent="0.2">
      <c r="A14" s="34" t="s">
        <v>43</v>
      </c>
      <c r="B14" s="38"/>
      <c r="C14" s="38"/>
      <c r="D14" s="38"/>
      <c r="E14" s="3"/>
      <c r="F14" s="3"/>
      <c r="G14" s="3"/>
      <c r="H14" s="3"/>
      <c r="I14" s="3"/>
      <c r="J14" s="3"/>
    </row>
    <row r="15" spans="1:10" ht="15" x14ac:dyDescent="0.2">
      <c r="A15" s="34" t="s">
        <v>42</v>
      </c>
      <c r="B15" s="38"/>
      <c r="C15" s="38"/>
      <c r="D15" s="38"/>
      <c r="E15" s="3"/>
      <c r="F15" s="3"/>
      <c r="G15" s="3"/>
      <c r="H15" s="3"/>
      <c r="I15" s="3"/>
      <c r="J15" s="3"/>
    </row>
    <row r="16" spans="1:10" ht="15" x14ac:dyDescent="0.2">
      <c r="A16" s="33"/>
      <c r="B16" s="33"/>
      <c r="C16" s="33"/>
      <c r="D16" s="33"/>
    </row>
    <row r="17" spans="1:4" ht="15" x14ac:dyDescent="0.2">
      <c r="A17" s="33"/>
      <c r="B17" s="33"/>
      <c r="C17" s="33"/>
      <c r="D17" s="33"/>
    </row>
    <row r="18" spans="1:4" ht="15" x14ac:dyDescent="0.2">
      <c r="A18" s="33"/>
      <c r="B18" s="33"/>
      <c r="C18" s="33"/>
      <c r="D18" s="33"/>
    </row>
    <row r="19" spans="1:4" ht="15" x14ac:dyDescent="0.2">
      <c r="A19" s="33"/>
      <c r="B19" s="33"/>
      <c r="C19" s="33"/>
      <c r="D19" s="33"/>
    </row>
    <row r="20" spans="1:4" ht="15" x14ac:dyDescent="0.2">
      <c r="A20" s="33"/>
      <c r="B20" s="33"/>
      <c r="C20" s="33"/>
      <c r="D20" s="33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="170" zoomScaleNormal="170" workbookViewId="0">
      <selection activeCell="A25" sqref="A25"/>
    </sheetView>
  </sheetViews>
  <sheetFormatPr baseColWidth="10" defaultRowHeight="12.75" x14ac:dyDescent="0.2"/>
  <cols>
    <col min="1" max="1" width="23.7109375" customWidth="1"/>
    <col min="2" max="2" width="6.7109375" style="1" customWidth="1"/>
    <col min="3" max="3" width="29.7109375" customWidth="1"/>
    <col min="4" max="4" width="7.7109375" style="25" customWidth="1"/>
    <col min="5" max="5" width="7.7109375" style="17" customWidth="1"/>
    <col min="6" max="6" width="10.7109375" style="17" customWidth="1"/>
    <col min="7" max="7" width="13.7109375" style="6" customWidth="1"/>
  </cols>
  <sheetData>
    <row r="1" spans="1:7" ht="15.75" x14ac:dyDescent="0.25">
      <c r="A1" s="2" t="s">
        <v>50</v>
      </c>
    </row>
    <row r="2" spans="1:7" ht="15.75" x14ac:dyDescent="0.25">
      <c r="A2" s="2" t="s">
        <v>18</v>
      </c>
    </row>
    <row r="3" spans="1:7" ht="15.75" x14ac:dyDescent="0.25">
      <c r="A3" s="2"/>
    </row>
    <row r="4" spans="1:7" ht="15.75" x14ac:dyDescent="0.25">
      <c r="A4" s="2" t="s">
        <v>49</v>
      </c>
      <c r="B4" s="2"/>
    </row>
    <row r="6" spans="1:7" s="16" customFormat="1" x14ac:dyDescent="0.2">
      <c r="A6" s="22" t="s">
        <v>17</v>
      </c>
      <c r="B6" s="23"/>
      <c r="C6" s="24"/>
      <c r="D6" s="32" t="s">
        <v>19</v>
      </c>
      <c r="E6" s="21" t="s">
        <v>15</v>
      </c>
      <c r="F6" s="19" t="s">
        <v>21</v>
      </c>
      <c r="G6" s="15"/>
    </row>
    <row r="7" spans="1:7" s="16" customFormat="1" x14ac:dyDescent="0.2">
      <c r="A7" s="22"/>
      <c r="B7" s="23"/>
      <c r="C7" s="24"/>
      <c r="D7" s="32" t="s">
        <v>20</v>
      </c>
      <c r="E7" s="21" t="s">
        <v>16</v>
      </c>
      <c r="F7" s="19" t="s">
        <v>16</v>
      </c>
      <c r="G7" s="15"/>
    </row>
    <row r="8" spans="1:7" x14ac:dyDescent="0.2">
      <c r="A8" s="39" t="s">
        <v>46</v>
      </c>
      <c r="B8" s="40">
        <f>SUM(D9:D11)</f>
        <v>0.30000000000000004</v>
      </c>
      <c r="C8" s="41"/>
      <c r="D8" s="27"/>
      <c r="E8" s="18"/>
      <c r="F8" s="20"/>
    </row>
    <row r="9" spans="1:7" x14ac:dyDescent="0.2">
      <c r="A9" s="61" t="s">
        <v>47</v>
      </c>
      <c r="B9" s="62"/>
      <c r="C9" s="63"/>
      <c r="D9" s="42">
        <v>0.1</v>
      </c>
      <c r="E9" s="45">
        <v>5</v>
      </c>
      <c r="F9" s="19">
        <f>D9*E9*100*1.2</f>
        <v>60</v>
      </c>
    </row>
    <row r="10" spans="1:7" x14ac:dyDescent="0.2">
      <c r="A10" s="57" t="s">
        <v>6</v>
      </c>
      <c r="B10" s="55"/>
      <c r="C10" s="56"/>
      <c r="D10" s="26">
        <v>0.1</v>
      </c>
      <c r="E10" s="19">
        <v>5</v>
      </c>
      <c r="F10" s="19">
        <f>D10*E10*100*1.2</f>
        <v>60</v>
      </c>
    </row>
    <row r="11" spans="1:7" x14ac:dyDescent="0.2">
      <c r="A11" s="54" t="s">
        <v>56</v>
      </c>
      <c r="B11" s="55"/>
      <c r="C11" s="56"/>
      <c r="D11" s="28">
        <v>0.1</v>
      </c>
      <c r="E11" s="21">
        <v>5</v>
      </c>
      <c r="F11" s="19">
        <f>D11*E11*100*1.2</f>
        <v>60</v>
      </c>
    </row>
    <row r="12" spans="1:7" x14ac:dyDescent="0.2">
      <c r="A12" s="57"/>
      <c r="B12" s="55"/>
      <c r="C12" s="56"/>
      <c r="D12" s="28"/>
      <c r="E12" s="21"/>
      <c r="F12" s="19"/>
    </row>
    <row r="13" spans="1:7" x14ac:dyDescent="0.2">
      <c r="A13" s="39" t="s">
        <v>0</v>
      </c>
      <c r="B13" s="40">
        <f>SUM(D14:D16)</f>
        <v>0.15000000000000002</v>
      </c>
      <c r="C13" s="41"/>
      <c r="D13" s="27"/>
      <c r="E13" s="46"/>
      <c r="F13" s="46"/>
    </row>
    <row r="14" spans="1:7" x14ac:dyDescent="0.2">
      <c r="A14" s="57" t="s">
        <v>38</v>
      </c>
      <c r="B14" s="55"/>
      <c r="C14" s="56"/>
      <c r="D14" s="28">
        <v>0.1</v>
      </c>
      <c r="E14" s="21">
        <v>5</v>
      </c>
      <c r="F14" s="19">
        <f>D14*E14*100*1.2</f>
        <v>60</v>
      </c>
    </row>
    <row r="15" spans="1:7" x14ac:dyDescent="0.2">
      <c r="A15" s="57" t="s">
        <v>39</v>
      </c>
      <c r="B15" s="55"/>
      <c r="C15" s="56"/>
      <c r="D15" s="28">
        <v>0.05</v>
      </c>
      <c r="E15" s="21">
        <v>5</v>
      </c>
      <c r="F15" s="19">
        <f>D15*E15*100*1.2</f>
        <v>30</v>
      </c>
    </row>
    <row r="16" spans="1:7" x14ac:dyDescent="0.2">
      <c r="A16" s="57"/>
      <c r="B16" s="55"/>
      <c r="C16" s="56"/>
      <c r="D16" s="28"/>
      <c r="E16" s="21"/>
      <c r="F16" s="19"/>
    </row>
    <row r="17" spans="1:6" x14ac:dyDescent="0.2">
      <c r="A17" s="12" t="s">
        <v>7</v>
      </c>
      <c r="B17" s="8">
        <f>SUM(D18:D20)</f>
        <v>0.30000000000000004</v>
      </c>
      <c r="C17" s="13"/>
      <c r="D17" s="29"/>
      <c r="E17" s="47"/>
      <c r="F17" s="46"/>
    </row>
    <row r="18" spans="1:6" x14ac:dyDescent="0.2">
      <c r="A18" s="54" t="s">
        <v>51</v>
      </c>
      <c r="B18" s="55"/>
      <c r="C18" s="56"/>
      <c r="D18" s="28">
        <v>0.1</v>
      </c>
      <c r="E18" s="21">
        <v>5</v>
      </c>
      <c r="F18" s="19">
        <f>D18*E18*100*1.2</f>
        <v>60</v>
      </c>
    </row>
    <row r="19" spans="1:6" x14ac:dyDescent="0.2">
      <c r="A19" s="52" t="s">
        <v>52</v>
      </c>
      <c r="B19" s="50"/>
      <c r="C19" s="51"/>
      <c r="D19" s="28">
        <v>0.1</v>
      </c>
      <c r="E19" s="21">
        <v>5</v>
      </c>
      <c r="F19" s="19">
        <f>D19*E19*100*1.2</f>
        <v>60</v>
      </c>
    </row>
    <row r="20" spans="1:6" x14ac:dyDescent="0.2">
      <c r="A20" s="54" t="s">
        <v>53</v>
      </c>
      <c r="B20" s="55"/>
      <c r="C20" s="56"/>
      <c r="D20" s="28">
        <v>0.1</v>
      </c>
      <c r="E20" s="21">
        <v>5</v>
      </c>
      <c r="F20" s="19">
        <f>D20*E20*100*1.2</f>
        <v>60</v>
      </c>
    </row>
    <row r="21" spans="1:6" x14ac:dyDescent="0.2">
      <c r="A21" s="57"/>
      <c r="B21" s="55"/>
      <c r="C21" s="56"/>
      <c r="D21" s="28"/>
      <c r="E21" s="21"/>
      <c r="F21" s="19"/>
    </row>
    <row r="22" spans="1:6" x14ac:dyDescent="0.2">
      <c r="A22" s="9" t="s">
        <v>44</v>
      </c>
      <c r="B22" s="10">
        <f>D23+D24+D25</f>
        <v>0.15000000000000002</v>
      </c>
      <c r="C22" s="11"/>
      <c r="D22" s="27"/>
      <c r="E22" s="46"/>
      <c r="F22" s="46"/>
    </row>
    <row r="23" spans="1:6" x14ac:dyDescent="0.2">
      <c r="A23" s="53" t="s">
        <v>57</v>
      </c>
      <c r="B23" s="43"/>
      <c r="C23" s="3"/>
      <c r="D23" s="26">
        <v>7.0000000000000007E-2</v>
      </c>
      <c r="E23" s="19">
        <v>5</v>
      </c>
      <c r="F23" s="19">
        <f>D23*E23*100*1.2</f>
        <v>42</v>
      </c>
    </row>
    <row r="24" spans="1:6" x14ac:dyDescent="0.2">
      <c r="A24" s="3" t="s">
        <v>8</v>
      </c>
      <c r="B24" s="43"/>
      <c r="C24" s="3"/>
      <c r="D24" s="26">
        <v>0.04</v>
      </c>
      <c r="E24" s="19">
        <v>5</v>
      </c>
      <c r="F24" s="19">
        <f>D24*E24*100*1.2</f>
        <v>24</v>
      </c>
    </row>
    <row r="25" spans="1:6" x14ac:dyDescent="0.2">
      <c r="A25" s="3" t="s">
        <v>9</v>
      </c>
      <c r="B25" s="43"/>
      <c r="C25" s="3"/>
      <c r="D25" s="26">
        <v>0.04</v>
      </c>
      <c r="E25" s="19">
        <v>5</v>
      </c>
      <c r="F25" s="19">
        <f>D25*E25*100*1.2</f>
        <v>24</v>
      </c>
    </row>
    <row r="26" spans="1:6" x14ac:dyDescent="0.2">
      <c r="A26" s="57"/>
      <c r="B26" s="55"/>
      <c r="C26" s="56"/>
      <c r="D26" s="26"/>
      <c r="E26" s="19"/>
      <c r="F26" s="19"/>
    </row>
    <row r="27" spans="1:6" x14ac:dyDescent="0.2">
      <c r="A27" s="39" t="s">
        <v>48</v>
      </c>
      <c r="B27" s="40">
        <f>D28+D29+D30</f>
        <v>0.04</v>
      </c>
      <c r="C27" s="41"/>
      <c r="D27" s="27"/>
      <c r="E27" s="46"/>
      <c r="F27" s="46"/>
    </row>
    <row r="28" spans="1:6" x14ac:dyDescent="0.2">
      <c r="A28" s="54" t="s">
        <v>54</v>
      </c>
      <c r="B28" s="55"/>
      <c r="C28" s="56"/>
      <c r="D28" s="26">
        <v>0.02</v>
      </c>
      <c r="E28" s="19">
        <v>5</v>
      </c>
      <c r="F28" s="19">
        <f t="shared" ref="F28:F29" si="0">D28*E28*100*1.2</f>
        <v>12</v>
      </c>
    </row>
    <row r="29" spans="1:6" x14ac:dyDescent="0.2">
      <c r="A29" s="54" t="s">
        <v>55</v>
      </c>
      <c r="B29" s="55"/>
      <c r="C29" s="56"/>
      <c r="D29" s="26">
        <v>0.02</v>
      </c>
      <c r="E29" s="19">
        <v>5</v>
      </c>
      <c r="F29" s="19">
        <f t="shared" si="0"/>
        <v>12</v>
      </c>
    </row>
    <row r="30" spans="1:6" x14ac:dyDescent="0.2">
      <c r="A30" s="57"/>
      <c r="B30" s="55"/>
      <c r="C30" s="56"/>
      <c r="D30" s="26"/>
      <c r="E30" s="19"/>
      <c r="F30" s="19"/>
    </row>
    <row r="31" spans="1:6" x14ac:dyDescent="0.2">
      <c r="A31" s="39" t="s">
        <v>1</v>
      </c>
      <c r="B31" s="40">
        <f>D32</f>
        <v>0.06</v>
      </c>
      <c r="C31" s="41"/>
      <c r="D31" s="27"/>
      <c r="E31" s="46"/>
      <c r="F31" s="46"/>
    </row>
    <row r="32" spans="1:6" x14ac:dyDescent="0.2">
      <c r="A32" s="44" t="s">
        <v>10</v>
      </c>
      <c r="B32" s="43"/>
      <c r="C32" s="3"/>
      <c r="D32" s="26">
        <v>0.06</v>
      </c>
      <c r="E32" s="19">
        <v>5</v>
      </c>
      <c r="F32" s="19">
        <f>D32*E32*100*1.2</f>
        <v>36</v>
      </c>
    </row>
    <row r="33" spans="1:6" ht="13.5" thickBot="1" x14ac:dyDescent="0.25">
      <c r="A33" s="58"/>
      <c r="B33" s="59"/>
      <c r="C33" s="60"/>
      <c r="D33" s="30"/>
      <c r="E33" s="48"/>
      <c r="F33" s="48"/>
    </row>
    <row r="34" spans="1:6" x14ac:dyDescent="0.2">
      <c r="A34" s="7" t="s">
        <v>2</v>
      </c>
      <c r="B34" s="5">
        <f>SUM(B8:B33)</f>
        <v>1.0000000000000002</v>
      </c>
      <c r="C34" s="4"/>
      <c r="D34" s="31">
        <f>SUM(D8:D32)</f>
        <v>1.0000000000000002</v>
      </c>
      <c r="E34" s="49"/>
      <c r="F34" s="49">
        <f>SUM(F8:F32)</f>
        <v>600</v>
      </c>
    </row>
    <row r="36" spans="1:6" x14ac:dyDescent="0.2">
      <c r="A36" t="s">
        <v>11</v>
      </c>
      <c r="B36" s="1" t="s">
        <v>34</v>
      </c>
    </row>
    <row r="37" spans="1:6" x14ac:dyDescent="0.2">
      <c r="A37" s="14" t="s">
        <v>12</v>
      </c>
      <c r="B37" s="1" t="s">
        <v>3</v>
      </c>
    </row>
    <row r="38" spans="1:6" x14ac:dyDescent="0.2">
      <c r="A38" s="14" t="s">
        <v>13</v>
      </c>
      <c r="B38" s="1" t="s">
        <v>45</v>
      </c>
    </row>
    <row r="39" spans="1:6" x14ac:dyDescent="0.2">
      <c r="A39" s="14" t="s">
        <v>14</v>
      </c>
      <c r="B39" s="1" t="s">
        <v>4</v>
      </c>
    </row>
    <row r="40" spans="1:6" x14ac:dyDescent="0.2">
      <c r="A40" s="14" t="s">
        <v>35</v>
      </c>
      <c r="B40" s="1" t="s">
        <v>5</v>
      </c>
    </row>
    <row r="41" spans="1:6" x14ac:dyDescent="0.2">
      <c r="A41" s="14"/>
    </row>
    <row r="42" spans="1:6" x14ac:dyDescent="0.2">
      <c r="A42" s="14"/>
    </row>
    <row r="43" spans="1:6" x14ac:dyDescent="0.2">
      <c r="A43" s="14" t="s">
        <v>22</v>
      </c>
    </row>
    <row r="44" spans="1:6" x14ac:dyDescent="0.2">
      <c r="A44" s="14" t="s">
        <v>37</v>
      </c>
    </row>
    <row r="45" spans="1:6" x14ac:dyDescent="0.2">
      <c r="A45" s="14" t="s">
        <v>36</v>
      </c>
    </row>
    <row r="46" spans="1:6" x14ac:dyDescent="0.2">
      <c r="A46" s="14"/>
    </row>
    <row r="48" spans="1:6" x14ac:dyDescent="0.2">
      <c r="A48" s="14"/>
    </row>
  </sheetData>
  <mergeCells count="15">
    <mergeCell ref="A10:C10"/>
    <mergeCell ref="A9:C9"/>
    <mergeCell ref="A16:C16"/>
    <mergeCell ref="A15:C15"/>
    <mergeCell ref="A14:C14"/>
    <mergeCell ref="A12:C12"/>
    <mergeCell ref="A11:C11"/>
    <mergeCell ref="A28:C28"/>
    <mergeCell ref="A29:C29"/>
    <mergeCell ref="A30:C30"/>
    <mergeCell ref="A33:C33"/>
    <mergeCell ref="A18:C18"/>
    <mergeCell ref="A20:C20"/>
    <mergeCell ref="A21:C21"/>
    <mergeCell ref="A26:C2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3D8166651634458A5B017C0FC9007F" ma:contentTypeVersion="" ma:contentTypeDescription="Ein neues Dokument erstellen." ma:contentTypeScope="" ma:versionID="f76b063a152ea2e383d0475bc8f2ea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59283a291b46726ebb430aafdba847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573EC-2E5C-473F-8A20-2F80400CA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23032D-9FC6-46CA-B470-B65F99B87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4364F-4C11-4B48-8529-0A13835DA2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Bieter 1</vt:lpstr>
    </vt:vector>
  </TitlesOfParts>
  <Company>Landeshauptstadt Hannover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h116548</dc:creator>
  <cp:lastModifiedBy>Thoms, Susanne (19.15)</cp:lastModifiedBy>
  <cp:lastPrinted>2024-08-13T06:44:22Z</cp:lastPrinted>
  <dcterms:created xsi:type="dcterms:W3CDTF">2012-11-02T10:03:35Z</dcterms:created>
  <dcterms:modified xsi:type="dcterms:W3CDTF">2025-10-02T08:08:20Z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0x010100073D8166651634458A5B017C0FC9007F</vt:lpwstr>
  </property>
</Properties>
</file>