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iana_mengel_giz_de/Documents/Desktop/Desktop Ordner/BANFs/2026/Anneke/"/>
    </mc:Choice>
  </mc:AlternateContent>
  <xr:revisionPtr revIDLastSave="138" documentId="13_ncr:1_{232055A3-14B6-4049-84E2-9C418E407FB7}" xr6:coauthVersionLast="47" xr6:coauthVersionMax="47" xr10:uidLastSave="{B431313A-290D-4576-A2E0-53ECC0B7B977}"/>
  <bookViews>
    <workbookView xWindow="-108" yWindow="-108" windowWidth="23256" windowHeight="12456" xr2:uid="{00000000-000D-0000-FFFF-FFFF00000000}"/>
  </bookViews>
  <sheets>
    <sheet name="Preisblatt" sheetId="1" r:id="rId1"/>
  </sheets>
  <definedNames>
    <definedName name="_Toc933694240" localSheetId="0">Preisblatt!$C$45</definedName>
    <definedName name="_xlnm.Print_Area" localSheetId="0">Preisblatt!$A$1:$I$38</definedName>
    <definedName name="_xlnm.Print_Titles" localSheetId="0">Preisblatt!$1:$8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" l="1"/>
  <c r="I12" i="1"/>
  <c r="I23" i="1"/>
  <c r="I51" i="1"/>
  <c r="I47" i="1"/>
  <c r="I46" i="1"/>
  <c r="I45" i="1"/>
  <c r="I44" i="1"/>
  <c r="I43" i="1"/>
  <c r="I42" i="1"/>
  <c r="I41" i="1"/>
  <c r="I48" i="1"/>
  <c r="I49" i="1"/>
  <c r="I40" i="1"/>
  <c r="I39" i="1"/>
  <c r="I38" i="1"/>
  <c r="I20" i="1"/>
  <c r="I15" i="1"/>
  <c r="I50" i="1"/>
  <c r="I36" i="1"/>
  <c r="I59" i="1" s="1"/>
  <c r="I11" i="1"/>
  <c r="I60" i="1" l="1"/>
  <c r="I14" i="1"/>
  <c r="I13" i="1"/>
  <c r="I31" i="1"/>
  <c r="I32" i="1"/>
  <c r="I33" i="1"/>
  <c r="I34" i="1"/>
  <c r="I30" i="1"/>
  <c r="I24" i="1"/>
  <c r="I25" i="1"/>
  <c r="I26" i="1"/>
  <c r="I27" i="1"/>
  <c r="I28" i="1"/>
  <c r="I22" i="1"/>
  <c r="I16" i="1"/>
  <c r="I17" i="1"/>
  <c r="I18" i="1"/>
  <c r="I19" i="1"/>
  <c r="I10" i="1"/>
  <c r="K26" i="1"/>
  <c r="K20" i="1"/>
  <c r="K27" i="1"/>
  <c r="K21" i="1"/>
  <c r="K33" i="1"/>
  <c r="K34" i="1"/>
  <c r="K35" i="1"/>
  <c r="K36" i="1"/>
  <c r="K25" i="1"/>
  <c r="K28" i="1"/>
  <c r="K29" i="1"/>
  <c r="K30" i="1"/>
  <c r="K13" i="1"/>
  <c r="K14" i="1"/>
  <c r="K18" i="1"/>
  <c r="K19" i="1"/>
  <c r="K32" i="1"/>
  <c r="K10" i="1"/>
  <c r="I53" i="1" l="1"/>
  <c r="I58" i="1"/>
  <c r="I56" i="1"/>
  <c r="I57" i="1"/>
</calcChain>
</file>

<file path=xl/sharedStrings.xml><?xml version="1.0" encoding="utf-8"?>
<sst xmlns="http://schemas.openxmlformats.org/spreadsheetml/2006/main" count="143" uniqueCount="139">
  <si>
    <t>Position</t>
  </si>
  <si>
    <t xml:space="preserve">Bezeichnung </t>
  </si>
  <si>
    <t>Weitere Angaben</t>
  </si>
  <si>
    <t>Einzelpreis
Preisangebot</t>
  </si>
  <si>
    <r>
      <t xml:space="preserve">Anzahl
</t>
    </r>
    <r>
      <rPr>
        <b/>
        <sz val="10"/>
        <rFont val="Calibri"/>
        <family val="2"/>
      </rPr>
      <t>(für 48 Monate)</t>
    </r>
  </si>
  <si>
    <t>Gesamtpreis</t>
  </si>
  <si>
    <t>1 Providerdienstleistungen EU-Ländern inklusive Schweiz und Großbritannien (monatlich kündbar)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</si>
  <si>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</si>
  <si>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</si>
  <si>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</si>
  <si>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</si>
  <si>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</si>
  <si>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</si>
  <si>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</si>
  <si>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</si>
  <si>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</si>
  <si>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</si>
  <si>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</si>
  <si>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 Providerdienstleistungen Weltweit (monatlich kündbar)</t>
  </si>
  <si>
    <t>2.1</t>
  </si>
  <si>
    <t>2.2</t>
  </si>
  <si>
    <t>2.3</t>
  </si>
  <si>
    <t>2.4</t>
  </si>
  <si>
    <t>2.5</t>
  </si>
  <si>
    <t>2.6</t>
  </si>
  <si>
    <t>3 SIM-Karten und Neuverträge (einmalige Kosten)</t>
  </si>
  <si>
    <t>3.1</t>
  </si>
  <si>
    <t>Aktivierung von Neuverträgen</t>
  </si>
  <si>
    <t>3.2</t>
  </si>
  <si>
    <t>3.3</t>
  </si>
  <si>
    <t>Sperrung von SIM-Karten bzw. Anschlüssen</t>
  </si>
  <si>
    <t>3.4</t>
  </si>
  <si>
    <t>Ersatz SIM-Karten (Defekt / Verlust)</t>
  </si>
  <si>
    <t>3.5</t>
  </si>
  <si>
    <t>Ersatz SIM-Karten (Diebstahl)</t>
  </si>
  <si>
    <t>4 Einmalige Leistugen</t>
  </si>
  <si>
    <t>4.1</t>
  </si>
  <si>
    <t>Tagessatz (8 Arbeitsstunden) Techniker/in / Consultant/in für die Implementierung der elektronischen Schnittstelle</t>
  </si>
  <si>
    <t>Summe:</t>
  </si>
  <si>
    <t>1</t>
  </si>
  <si>
    <t>Providerdienstleistungen Inland</t>
  </si>
  <si>
    <t>2</t>
  </si>
  <si>
    <t>Providerdienstleistungen Weltweit</t>
  </si>
  <si>
    <t>3</t>
  </si>
  <si>
    <t>SIM-Karten und Neuverträge</t>
  </si>
  <si>
    <t>4</t>
  </si>
  <si>
    <t>Einmalige Leistungen</t>
  </si>
  <si>
    <t>Ort, Datum</t>
  </si>
  <si>
    <t>Name des Vertretungsberechtigten 
in Textform (§ 126b BGB)</t>
  </si>
  <si>
    <t>* Die angegebenen Mengen in der Leistungsbeschreibung sowie im Preisblatt dienen lediglich der Kalkulationsgrundlage, eine Abnahmeverpflichtung besteht nicht.</t>
  </si>
  <si>
    <t>5 Zusätzliche Dienste</t>
  </si>
  <si>
    <t>5.1</t>
  </si>
  <si>
    <t>5.2</t>
  </si>
  <si>
    <t>5.3</t>
  </si>
  <si>
    <t>5.4</t>
  </si>
  <si>
    <t>Feste IP Adresse (einmalig)</t>
  </si>
  <si>
    <t>5</t>
  </si>
  <si>
    <t>Zusätzliche Dienste</t>
  </si>
  <si>
    <t>Basistarif All-Net-Flatrate inkl. SMS Flat</t>
  </si>
  <si>
    <t>Feste IP Adresse (monatlich)</t>
  </si>
  <si>
    <t>Option Datenpaket 5 GB High-Speed-Internet,  mit anschließender Bandbreitenreduzierung ohne Folgepreisberechnung &amp; Info SMS</t>
  </si>
  <si>
    <t>Zusatzdatenvolumen 1 GB High-Speed-Internet,  mit anschließender Bandbreitenreduzierung ohne Folgepreisberechnung &amp; Info SMS</t>
  </si>
  <si>
    <t>Zusatzdatenvolumen 300 MB High-Speed-Internet, mit anschließender Bandbreitenreduzierung ohne Folgepreisberechnung &amp; Info SMS</t>
  </si>
  <si>
    <t>Zusatzdatenvolumen 5 GB High-Speed-Internet,  mit anschließender Bandbreitenreduzierung ohne Folgepreisberechnung &amp; Info SMS</t>
  </si>
  <si>
    <t>Zusatzdatenvolumen 20 GB High-Speed-Internet,  mit anschließender Bandbreitenreduzierung ohne Folgepreisberechnung &amp; Info SMS</t>
  </si>
  <si>
    <t>Zusatzdatenvolumen 50 GB High-Speed-Internet,  mit anschließender Bandbreitenreduzierung ohne Folgepreisberechnung &amp; Info SMS</t>
  </si>
  <si>
    <t>Aktivierung von Multi-SIM-Karten</t>
  </si>
  <si>
    <t>Bereitstellung Mission Critical Services</t>
  </si>
  <si>
    <t>5.5</t>
  </si>
  <si>
    <t>5.6</t>
  </si>
  <si>
    <t>5.7</t>
  </si>
  <si>
    <t>Sperrung Sonderleistungen</t>
  </si>
  <si>
    <t>Rufnummernsperre</t>
  </si>
  <si>
    <t>5.8</t>
  </si>
  <si>
    <t>5.9</t>
  </si>
  <si>
    <t>5.10</t>
  </si>
  <si>
    <t>5.11</t>
  </si>
  <si>
    <t>5.12</t>
  </si>
  <si>
    <t>5.13</t>
  </si>
  <si>
    <t>Nachbuchung Datenvolumen</t>
  </si>
  <si>
    <t>Datenbuchung International</t>
  </si>
  <si>
    <t>WLAN-Hotspots</t>
  </si>
  <si>
    <t>Device Enrollment iOS</t>
  </si>
  <si>
    <t>Device Enrollment Android</t>
  </si>
  <si>
    <t>5.14</t>
  </si>
  <si>
    <t>5.15</t>
  </si>
  <si>
    <t>Machine to Machine (M2M) Anwendungen</t>
  </si>
  <si>
    <t>2.7</t>
  </si>
  <si>
    <t>Tarifoption 1 GB Datenpaket High-Speed-Internet, mit anschließender Bandbreitenreduzierung ohne Folgepreisberechnung &amp; Info SMS</t>
  </si>
  <si>
    <t>Tarifoption 10 GB Datenpaket High-Speed-Internet,  mit anschließender Bandbreitenreduzierung ohne Folgepreisberechnung &amp; Info SMS</t>
  </si>
  <si>
    <t>Tarifoption 20 GB Datenpaket High-Speed-Internet,  mit anschließender Bandbreitenreduzierung ohne Folgepreisberechnung &amp; Info SMS</t>
  </si>
  <si>
    <t>Tarifoption 50 GB Datenpaket High-Speed-Internet,  mit anschließender Bandbreitenreduzierung ohne Folgepreisberechnung &amp; Info SMS</t>
  </si>
  <si>
    <t>Tarifoption 500 MB Datenpaket weltweit High-Speed-Internet (weltweit, automatische Buchung, Info SMS alle 500 MB)</t>
  </si>
  <si>
    <t>Tarifoption 1 GB Datenpaket weltweit High-Speed-Internet (weltweit, automatische Buchung, Info SMS alle 1 GB)</t>
  </si>
  <si>
    <t>Einzelpreis für welteite SMS</t>
  </si>
  <si>
    <t>SMS-World-Flatrate</t>
  </si>
  <si>
    <t>Minutenpreis für EU nach Weltweit</t>
  </si>
  <si>
    <t>Minutenpreis für Weltweit nach Weltweit</t>
  </si>
  <si>
    <t>Minutenpreis für ankommende Gespräche Weltweit (Roaming)</t>
  </si>
  <si>
    <t>Mehrfachkarten</t>
  </si>
  <si>
    <t>Sperrung Datennutzung</t>
  </si>
  <si>
    <t>Kopplung an ein Datennetz per IP-VPN (einmalig)</t>
  </si>
  <si>
    <t>Kopplung an ein Datennetz per IP-VPN (montlich)</t>
  </si>
  <si>
    <r>
      <rPr>
        <b/>
        <sz val="12"/>
        <color rgb="FF000000"/>
        <rFont val="Calibri"/>
        <family val="2"/>
      </rPr>
      <t>B03_Preisblatt - 7000000701-1</t>
    </r>
    <r>
      <rPr>
        <b/>
        <sz val="12"/>
        <color rgb="FFF79646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„Rahmenvereinbarung Mobilfunk Providerleistungen“*</t>
    </r>
  </si>
  <si>
    <t>C01_Leistungsbeschreibung Ziffer 3.2</t>
  </si>
  <si>
    <t>C01_Leistungsbeschreibung Ziffer 3.5</t>
  </si>
  <si>
    <t>C01_Leistungsbeschreibung Ziffer 3.6</t>
  </si>
  <si>
    <t>C01_Leistungsbeschreibung Ziffer 2.15</t>
  </si>
  <si>
    <t>C01_Leistungsbeschreibung Ziffer 2.16</t>
  </si>
  <si>
    <t>C01_Leistungsbeschreibung Ziffer 2.4</t>
  </si>
  <si>
    <t>C01_Leistungsbeschreibung Ziffer 2.5</t>
  </si>
  <si>
    <t>C01_Leistungsbeschreibung Ziffer 2.6</t>
  </si>
  <si>
    <t>C01_Leistungsbeschreibung Ziffer 2.7</t>
  </si>
  <si>
    <t>C01_Leistungsbeschreibung Ziffer 2.8</t>
  </si>
  <si>
    <t>C01_Leistungsbeschreibung Ziffer 2.9</t>
  </si>
  <si>
    <t>C01_Leistungsbeschreibung Ziffer 2.10</t>
  </si>
  <si>
    <t>C01_Leistungsbeschreibung Ziffer 2.11</t>
  </si>
  <si>
    <t>C01_Leistungsbeschreibung Ziffer 2.12</t>
  </si>
  <si>
    <t>C01_Leistungsbeschreibung Ziffer 2.13</t>
  </si>
  <si>
    <t>C01_Leistungsbeschreibung Ziffer 2.14</t>
  </si>
  <si>
    <t>C01_Leistungsbeschreibung Ziffer 2.18</t>
  </si>
  <si>
    <t>C01_Leistungsbeschreibung Ziffer 2.17</t>
  </si>
  <si>
    <t>C01_Leistungsbeschreibung Ziffer 2.19</t>
  </si>
  <si>
    <t>C01_Leistungsbeschreibung Ziffer 2.20</t>
  </si>
  <si>
    <t>C01_Leistungsbeschreibung Ziffer 2.21</t>
  </si>
  <si>
    <t>C01_Leistungsbeschreibung Ziffer 3.3</t>
  </si>
  <si>
    <t>C01_Leistungsbeschreibung Ziffer 3.4</t>
  </si>
  <si>
    <t>C01_Leistungsbeschreibung Ziffer 3.15</t>
  </si>
  <si>
    <t>C01_Leistungsbeschreibung Ziffer 1.1</t>
  </si>
  <si>
    <t>C01_Leistungsbeschreibung Ziffer 1.8</t>
  </si>
  <si>
    <t>C01_Leistungsbeschreibung Ziffer 1.9</t>
  </si>
  <si>
    <t>C01_Leistungsbeschreibung Ziffer 1.7</t>
  </si>
  <si>
    <t>C01_Leistungsbeschreibung Ziffer 1.10</t>
  </si>
  <si>
    <t>C01_Leistungsbeschreibung Ziffer 1.11</t>
  </si>
  <si>
    <t>C01_Leistungsbeschreibung Ziffer 1.12</t>
  </si>
  <si>
    <t>C01_Leistungsbeschreibung Ziffer 1.14</t>
  </si>
  <si>
    <t>C01_Leistungsbeschreibung Ziffer 1.15</t>
  </si>
  <si>
    <t>C01_Leistungsbeschreibung Ziffer 1.18</t>
  </si>
  <si>
    <t>C01_Leistungsbeschreibung Ziffer 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</si>
</sst>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rgb="FFF79646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D9D9"/>
        <bgColor rgb="FF000000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</cellStyleXfs>
  <cellXfs count="114">
    <xf numFmtId="0" fontId="0" fillId="0" borderId="0" xfId="0"/>
    <xf numFmtId="44" fontId="4" fillId="4" borderId="3" xfId="3" applyFont="1" applyFill="1" applyBorder="1" applyProtection="1">
      <protection locked="0"/>
    </xf>
    <xf numFmtId="44" fontId="4" fillId="4" borderId="0" xfId="3" applyFont="1" applyFill="1" applyBorder="1" applyProtection="1">
      <protection locked="0"/>
    </xf>
    <xf numFmtId="44" fontId="4" fillId="4" borderId="8" xfId="3" applyFont="1" applyFill="1" applyBorder="1" applyProtection="1">
      <protection locked="0"/>
    </xf>
    <xf numFmtId="44" fontId="4" fillId="4" borderId="18" xfId="3" applyFont="1" applyFill="1" applyBorder="1" applyProtection="1">
      <protection locked="0"/>
    </xf>
    <xf numFmtId="0" fontId="12" fillId="2" borderId="43" xfId="0" applyFont="1" applyFill="1" applyBorder="1" applyAlignment="1" applyProtection="1">
      <alignment horizontal="left" vertical="center"/>
      <protection locked="0"/>
    </xf>
    <xf numFmtId="0" fontId="12" fillId="2" borderId="43" xfId="0" applyFont="1" applyFill="1" applyBorder="1" applyAlignment="1" applyProtection="1">
      <alignment horizontal="left"/>
      <protection locked="0"/>
    </xf>
    <xf numFmtId="44" fontId="4" fillId="4" borderId="34" xfId="3" applyFont="1" applyFill="1" applyBorder="1" applyProtection="1"/>
    <xf numFmtId="164" fontId="7" fillId="2" borderId="21" xfId="1" quotePrefix="1" applyFont="1" applyFill="1" applyBorder="1" applyAlignment="1" applyProtection="1">
      <alignment vertical="center"/>
    </xf>
    <xf numFmtId="44" fontId="4" fillId="4" borderId="26" xfId="3" applyFont="1" applyFill="1" applyBorder="1" applyProtection="1"/>
    <xf numFmtId="0" fontId="12" fillId="2" borderId="0" xfId="0" applyFont="1" applyFill="1" applyAlignment="1" applyProtection="1">
      <alignment horizontal="left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0" fontId="14" fillId="0" borderId="13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left"/>
      <protection locked="0"/>
    </xf>
    <xf numFmtId="2" fontId="4" fillId="0" borderId="0" xfId="1" applyNumberFormat="1" applyFont="1" applyFill="1" applyBorder="1" applyProtection="1"/>
    <xf numFmtId="0" fontId="0" fillId="0" borderId="0" xfId="0" applyProtection="1"/>
    <xf numFmtId="0" fontId="0" fillId="0" borderId="0" xfId="0" applyAlignment="1" applyProtection="1">
      <alignment horizontal="left" vertical="center"/>
    </xf>
    <xf numFmtId="2" fontId="17" fillId="3" borderId="22" xfId="0" applyNumberFormat="1" applyFont="1" applyFill="1" applyBorder="1" applyAlignment="1" applyProtection="1">
      <alignment vertical="center"/>
    </xf>
    <xf numFmtId="0" fontId="11" fillId="3" borderId="23" xfId="0" applyFont="1" applyFill="1" applyBorder="1" applyAlignment="1" applyProtection="1">
      <alignment vertical="center"/>
    </xf>
    <xf numFmtId="0" fontId="11" fillId="3" borderId="23" xfId="0" applyFont="1" applyFill="1" applyBorder="1" applyAlignment="1" applyProtection="1">
      <alignment horizontal="left" vertical="center"/>
    </xf>
    <xf numFmtId="0" fontId="11" fillId="3" borderId="23" xfId="0" applyFont="1" applyFill="1" applyBorder="1" applyProtection="1"/>
    <xf numFmtId="0" fontId="11" fillId="3" borderId="24" xfId="0" applyFont="1" applyFill="1" applyBorder="1" applyProtection="1"/>
    <xf numFmtId="0" fontId="11" fillId="0" borderId="0" xfId="0" applyFont="1" applyProtection="1"/>
    <xf numFmtId="2" fontId="9" fillId="3" borderId="25" xfId="0" applyNumberFormat="1" applyFont="1" applyFill="1" applyBorder="1" applyAlignment="1" applyProtection="1">
      <alignment horizontal="left" vertical="center" indent="1"/>
    </xf>
    <xf numFmtId="0" fontId="9" fillId="3" borderId="0" xfId="0" applyFont="1" applyFill="1" applyAlignment="1" applyProtection="1">
      <alignment vertical="center"/>
    </xf>
    <xf numFmtId="0" fontId="9" fillId="3" borderId="0" xfId="0" applyFont="1" applyFill="1" applyAlignment="1" applyProtection="1">
      <alignment horizontal="left" vertical="center"/>
    </xf>
    <xf numFmtId="0" fontId="0" fillId="3" borderId="0" xfId="0" applyFill="1" applyAlignment="1" applyProtection="1">
      <alignment horizontal="left" vertical="center"/>
    </xf>
    <xf numFmtId="0" fontId="0" fillId="3" borderId="0" xfId="0" applyFill="1" applyProtection="1"/>
    <xf numFmtId="0" fontId="0" fillId="3" borderId="26" xfId="0" applyFill="1" applyBorder="1" applyProtection="1"/>
    <xf numFmtId="2" fontId="6" fillId="3" borderId="25" xfId="0" applyNumberFormat="1" applyFont="1" applyFill="1" applyBorder="1" applyAlignment="1" applyProtection="1">
      <alignment horizontal="left" vertical="center"/>
    </xf>
    <xf numFmtId="2" fontId="0" fillId="3" borderId="25" xfId="0" applyNumberFormat="1" applyFill="1" applyBorder="1" applyAlignment="1" applyProtection="1">
      <alignment horizontal="left" indent="2"/>
    </xf>
    <xf numFmtId="2" fontId="4" fillId="3" borderId="27" xfId="1" applyNumberFormat="1" applyFont="1" applyFill="1" applyBorder="1" applyProtection="1"/>
    <xf numFmtId="0" fontId="0" fillId="3" borderId="1" xfId="0" applyFill="1" applyBorder="1" applyProtection="1"/>
    <xf numFmtId="0" fontId="0" fillId="3" borderId="1" xfId="0" applyFill="1" applyBorder="1" applyAlignment="1" applyProtection="1">
      <alignment horizontal="left" vertical="center"/>
    </xf>
    <xf numFmtId="0" fontId="0" fillId="3" borderId="28" xfId="0" applyFill="1" applyBorder="1" applyProtection="1"/>
    <xf numFmtId="2" fontId="6" fillId="2" borderId="29" xfId="1" applyNumberFormat="1" applyFont="1" applyFill="1" applyBorder="1" applyProtection="1"/>
    <xf numFmtId="0" fontId="6" fillId="2" borderId="4" xfId="0" applyFont="1" applyFill="1" applyBorder="1" applyProtection="1"/>
    <xf numFmtId="0" fontId="6" fillId="2" borderId="4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center"/>
    </xf>
    <xf numFmtId="0" fontId="6" fillId="2" borderId="30" xfId="0" applyFont="1" applyFill="1" applyBorder="1" applyAlignment="1" applyProtection="1">
      <alignment horizontal="center"/>
    </xf>
    <xf numFmtId="2" fontId="6" fillId="0" borderId="31" xfId="1" applyNumberFormat="1" applyFont="1" applyFill="1" applyBorder="1" applyAlignment="1" applyProtection="1">
      <alignment wrapText="1"/>
    </xf>
    <xf numFmtId="0" fontId="6" fillId="0" borderId="6" xfId="0" applyFont="1" applyBorder="1" applyAlignment="1" applyProtection="1">
      <alignment wrapText="1"/>
    </xf>
    <xf numFmtId="0" fontId="6" fillId="0" borderId="9" xfId="0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wrapText="1"/>
    </xf>
    <xf numFmtId="0" fontId="10" fillId="0" borderId="5" xfId="0" applyFont="1" applyBorder="1" applyAlignment="1" applyProtection="1">
      <alignment horizontal="center" wrapText="1"/>
    </xf>
    <xf numFmtId="0" fontId="6" fillId="0" borderId="32" xfId="0" applyFont="1" applyBorder="1" applyAlignment="1" applyProtection="1">
      <alignment horizontal="center"/>
    </xf>
    <xf numFmtId="2" fontId="10" fillId="2" borderId="19" xfId="1" quotePrefix="1" applyNumberFormat="1" applyFont="1" applyFill="1" applyBorder="1" applyAlignment="1" applyProtection="1">
      <alignment horizontal="left" vertical="center" indent="1"/>
    </xf>
    <xf numFmtId="164" fontId="7" fillId="2" borderId="20" xfId="1" quotePrefix="1" applyFont="1" applyFill="1" applyBorder="1" applyAlignment="1" applyProtection="1">
      <alignment vertical="center"/>
    </xf>
    <xf numFmtId="164" fontId="7" fillId="2" borderId="20" xfId="1" quotePrefix="1" applyFont="1" applyFill="1" applyBorder="1" applyAlignment="1" applyProtection="1">
      <alignment horizontal="left" vertical="center"/>
    </xf>
    <xf numFmtId="164" fontId="10" fillId="2" borderId="20" xfId="1" applyFont="1" applyFill="1" applyBorder="1" applyAlignment="1" applyProtection="1">
      <alignment horizontal="left" vertical="center"/>
    </xf>
    <xf numFmtId="3" fontId="7" fillId="2" borderId="20" xfId="1" quotePrefix="1" applyNumberFormat="1" applyFont="1" applyFill="1" applyBorder="1" applyAlignment="1" applyProtection="1">
      <alignment vertical="center"/>
    </xf>
    <xf numFmtId="2" fontId="4" fillId="0" borderId="33" xfId="1" quotePrefix="1" applyNumberFormat="1" applyFont="1" applyFill="1" applyBorder="1" applyAlignment="1" applyProtection="1">
      <alignment horizontal="left" vertical="center" indent="1"/>
    </xf>
    <xf numFmtId="0" fontId="5" fillId="0" borderId="18" xfId="0" applyFont="1" applyBorder="1" applyAlignment="1" applyProtection="1">
      <alignment horizontal="left" vertical="center"/>
    </xf>
    <xf numFmtId="0" fontId="0" fillId="4" borderId="18" xfId="0" applyFill="1" applyBorder="1" applyAlignment="1" applyProtection="1">
      <alignment horizontal="left" vertical="center"/>
    </xf>
    <xf numFmtId="3" fontId="13" fillId="5" borderId="3" xfId="0" applyNumberFormat="1" applyFont="1" applyFill="1" applyBorder="1" applyProtection="1"/>
    <xf numFmtId="0" fontId="8" fillId="0" borderId="0" xfId="0" applyFont="1" applyProtection="1"/>
    <xf numFmtId="2" fontId="4" fillId="0" borderId="35" xfId="1" quotePrefix="1" applyNumberFormat="1" applyFont="1" applyFill="1" applyBorder="1" applyAlignment="1" applyProtection="1">
      <alignment horizontal="left" vertical="center" indent="1"/>
    </xf>
    <xf numFmtId="0" fontId="5" fillId="0" borderId="16" xfId="0" applyFont="1" applyBorder="1" applyAlignment="1" applyProtection="1">
      <alignment horizontal="left" vertical="center" wrapText="1"/>
    </xf>
    <xf numFmtId="0" fontId="0" fillId="4" borderId="16" xfId="0" applyFill="1" applyBorder="1" applyAlignment="1" applyProtection="1">
      <alignment horizontal="left" vertical="center"/>
    </xf>
    <xf numFmtId="0" fontId="13" fillId="5" borderId="3" xfId="0" applyFont="1" applyFill="1" applyBorder="1" applyProtection="1"/>
    <xf numFmtId="0" fontId="0" fillId="0" borderId="16" xfId="0" applyBorder="1" applyAlignment="1" applyProtection="1">
      <alignment wrapText="1"/>
    </xf>
    <xf numFmtId="2" fontId="4" fillId="0" borderId="31" xfId="1" quotePrefix="1" applyNumberFormat="1" applyFont="1" applyFill="1" applyBorder="1" applyAlignment="1" applyProtection="1">
      <alignment horizontal="left" vertical="center" indent="1"/>
    </xf>
    <xf numFmtId="0" fontId="0" fillId="0" borderId="5" xfId="0" applyBorder="1" applyAlignment="1" applyProtection="1">
      <alignment wrapText="1"/>
    </xf>
    <xf numFmtId="0" fontId="0" fillId="4" borderId="5" xfId="0" applyFill="1" applyBorder="1" applyAlignment="1" applyProtection="1">
      <alignment horizontal="left" vertical="center"/>
    </xf>
    <xf numFmtId="0" fontId="4" fillId="0" borderId="36" xfId="1" applyNumberFormat="1" applyFont="1" applyFill="1" applyBorder="1" applyAlignment="1" applyProtection="1">
      <alignment horizontal="left" vertical="center" indent="1"/>
    </xf>
    <xf numFmtId="0" fontId="0" fillId="0" borderId="18" xfId="0" applyBorder="1" applyAlignment="1" applyProtection="1">
      <alignment horizontal="left" vertical="center" wrapText="1"/>
    </xf>
    <xf numFmtId="2" fontId="4" fillId="0" borderId="35" xfId="1" applyNumberFormat="1" applyFont="1" applyFill="1" applyBorder="1" applyAlignment="1" applyProtection="1">
      <alignment horizontal="left" vertical="center" indent="1"/>
    </xf>
    <xf numFmtId="0" fontId="0" fillId="0" borderId="16" xfId="0" applyBorder="1" applyAlignment="1" applyProtection="1">
      <alignment horizontal="left" vertical="center" wrapText="1"/>
    </xf>
    <xf numFmtId="0" fontId="4" fillId="0" borderId="35" xfId="1" applyNumberFormat="1" applyFont="1" applyFill="1" applyBorder="1" applyAlignment="1" applyProtection="1">
      <alignment horizontal="left" vertical="center" indent="1"/>
    </xf>
    <xf numFmtId="2" fontId="4" fillId="0" borderId="33" xfId="1" applyNumberFormat="1" applyFont="1" applyFill="1" applyBorder="1" applyAlignment="1" applyProtection="1">
      <alignment horizontal="left" vertical="center" indent="1"/>
    </xf>
    <xf numFmtId="0" fontId="5" fillId="0" borderId="16" xfId="0" applyFont="1" applyBorder="1" applyAlignment="1" applyProtection="1">
      <alignment horizontal="left" vertical="center"/>
    </xf>
    <xf numFmtId="0" fontId="0" fillId="0" borderId="16" xfId="0" applyBorder="1" applyAlignment="1" applyProtection="1">
      <alignment vertical="center" wrapText="1"/>
    </xf>
    <xf numFmtId="0" fontId="4" fillId="0" borderId="31" xfId="1" applyNumberFormat="1" applyFont="1" applyFill="1" applyBorder="1" applyAlignment="1" applyProtection="1">
      <alignment horizontal="left" vertical="center" indent="1"/>
    </xf>
    <xf numFmtId="0" fontId="5" fillId="0" borderId="5" xfId="0" applyFont="1" applyBorder="1" applyAlignment="1" applyProtection="1">
      <alignment horizontal="left" vertical="center" wrapText="1"/>
    </xf>
    <xf numFmtId="2" fontId="4" fillId="0" borderId="36" xfId="1" quotePrefix="1" applyNumberFormat="1" applyFont="1" applyFill="1" applyBorder="1" applyAlignment="1" applyProtection="1">
      <alignment horizontal="left" vertical="center" indent="1"/>
    </xf>
    <xf numFmtId="0" fontId="0" fillId="0" borderId="5" xfId="0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0" fillId="4" borderId="8" xfId="0" applyFill="1" applyBorder="1" applyAlignment="1" applyProtection="1">
      <alignment horizontal="left" vertical="center"/>
    </xf>
    <xf numFmtId="0" fontId="0" fillId="4" borderId="0" xfId="0" applyFill="1" applyAlignment="1" applyProtection="1">
      <alignment horizontal="left" vertical="center"/>
    </xf>
    <xf numFmtId="0" fontId="0" fillId="4" borderId="2" xfId="0" applyFill="1" applyBorder="1" applyAlignment="1" applyProtection="1">
      <alignment horizontal="left" vertical="center"/>
    </xf>
    <xf numFmtId="0" fontId="0" fillId="0" borderId="18" xfId="0" applyBorder="1" applyProtection="1"/>
    <xf numFmtId="0" fontId="13" fillId="5" borderId="17" xfId="0" applyFont="1" applyFill="1" applyBorder="1" applyProtection="1"/>
    <xf numFmtId="0" fontId="13" fillId="5" borderId="2" xfId="0" applyFont="1" applyFill="1" applyBorder="1" applyProtection="1"/>
    <xf numFmtId="0" fontId="0" fillId="4" borderId="16" xfId="0" applyFill="1" applyBorder="1" applyAlignment="1" applyProtection="1">
      <alignment horizontal="left" vertical="center"/>
    </xf>
    <xf numFmtId="2" fontId="4" fillId="2" borderId="37" xfId="1" applyNumberFormat="1" applyFont="1" applyFill="1" applyBorder="1" applyProtection="1"/>
    <xf numFmtId="0" fontId="0" fillId="2" borderId="38" xfId="0" applyFill="1" applyBorder="1" applyProtection="1"/>
    <xf numFmtId="0" fontId="0" fillId="2" borderId="38" xfId="0" applyFill="1" applyBorder="1" applyAlignment="1" applyProtection="1">
      <alignment horizontal="left" vertical="center"/>
    </xf>
    <xf numFmtId="0" fontId="6" fillId="2" borderId="38" xfId="0" applyFont="1" applyFill="1" applyBorder="1" applyProtection="1"/>
    <xf numFmtId="44" fontId="6" fillId="2" borderId="39" xfId="0" applyNumberFormat="1" applyFont="1" applyFill="1" applyBorder="1" applyProtection="1"/>
    <xf numFmtId="2" fontId="4" fillId="0" borderId="22" xfId="1" quotePrefix="1" applyNumberFormat="1" applyFont="1" applyFill="1" applyBorder="1" applyAlignment="1" applyProtection="1">
      <alignment horizontal="left" vertical="center" indent="1"/>
    </xf>
    <xf numFmtId="0" fontId="5" fillId="0" borderId="40" xfId="0" applyFont="1" applyBorder="1" applyAlignment="1" applyProtection="1">
      <alignment horizontal="left" vertical="center"/>
    </xf>
    <xf numFmtId="2" fontId="4" fillId="0" borderId="25" xfId="1" quotePrefix="1" applyNumberFormat="1" applyFont="1" applyFill="1" applyBorder="1" applyAlignment="1" applyProtection="1">
      <alignment horizontal="left" vertical="center" indent="1"/>
    </xf>
    <xf numFmtId="0" fontId="5" fillId="0" borderId="3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2" fontId="4" fillId="0" borderId="41" xfId="1" quotePrefix="1" applyNumberFormat="1" applyFont="1" applyFill="1" applyBorder="1" applyAlignment="1" applyProtection="1">
      <alignment horizontal="left" vertical="center" indent="1"/>
    </xf>
    <xf numFmtId="0" fontId="0" fillId="0" borderId="42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 vertical="center" wrapText="1"/>
    </xf>
    <xf numFmtId="0" fontId="0" fillId="2" borderId="19" xfId="0" applyFill="1" applyBorder="1" applyProtection="1"/>
    <xf numFmtId="0" fontId="0" fillId="2" borderId="20" xfId="0" applyFill="1" applyBorder="1" applyProtection="1"/>
    <xf numFmtId="0" fontId="0" fillId="2" borderId="21" xfId="0" applyFill="1" applyBorder="1" applyProtection="1"/>
    <xf numFmtId="44" fontId="0" fillId="2" borderId="24" xfId="0" applyNumberFormat="1" applyFill="1" applyBorder="1" applyProtection="1">
      <protection locked="0"/>
    </xf>
    <xf numFmtId="44" fontId="0" fillId="2" borderId="26" xfId="0" applyNumberFormat="1" applyFill="1" applyBorder="1" applyProtection="1">
      <protection locked="0"/>
    </xf>
    <xf numFmtId="44" fontId="0" fillId="2" borderId="44" xfId="0" applyNumberFormat="1" applyFill="1" applyBorder="1" applyProtection="1">
      <protection locked="0"/>
    </xf>
  </cellXfs>
  <cellStyles count="4">
    <cellStyle name="Komma" xfId="1" builtinId="3"/>
    <cellStyle name="Standard" xfId="0" builtinId="0"/>
    <cellStyle name="Standard 2" xfId="2" xr:uid="{00000000-0005-0000-0000-000002000000}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</xdr:row>
      <xdr:rowOff>28575</xdr:rowOff>
    </xdr:from>
    <xdr:to>
      <xdr:col>8</xdr:col>
      <xdr:colOff>1025525</xdr:colOff>
      <xdr:row>5</xdr:row>
      <xdr:rowOff>190500</xdr:rowOff>
    </xdr:to>
    <xdr:pic>
      <xdr:nvPicPr>
        <xdr:cNvPr id="1127" name="Grafik 2">
          <a:extLst>
            <a:ext uri="{FF2B5EF4-FFF2-40B4-BE49-F238E27FC236}">
              <a16:creationId xmlns:a16="http://schemas.microsoft.com/office/drawing/2014/main" id="{B9ACF0CA-9B5D-4116-8B81-713DB888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21" b="27306"/>
        <a:stretch>
          <a:fillRect/>
        </a:stretch>
      </xdr:blipFill>
      <xdr:spPr bwMode="auto">
        <a:xfrm>
          <a:off x="8772525" y="219075"/>
          <a:ext cx="1838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5"/>
  <sheetViews>
    <sheetView tabSelected="1" zoomScale="115" zoomScaleNormal="115" workbookViewId="0">
      <selection activeCell="F69" sqref="F69"/>
    </sheetView>
  </sheetViews>
  <sheetFormatPr baseColWidth="10" defaultColWidth="11.44140625" defaultRowHeight="14.4" x14ac:dyDescent="0.3"/>
  <cols>
    <col min="1" max="1" width="3.5546875" style="23" customWidth="1"/>
    <col min="2" max="2" width="10" style="22" customWidth="1"/>
    <col min="3" max="3" width="67.21875" style="23" customWidth="1"/>
    <col min="4" max="4" width="11.44140625" style="24" customWidth="1"/>
    <col min="5" max="5" width="12" style="24" customWidth="1"/>
    <col min="6" max="6" width="13.21875" style="24" customWidth="1"/>
    <col min="7" max="7" width="13.5546875" style="23" customWidth="1"/>
    <col min="8" max="8" width="12.77734375" style="23" customWidth="1"/>
    <col min="9" max="9" width="15.5546875" style="23" bestFit="1" customWidth="1"/>
    <col min="10" max="10" width="3.77734375" style="23" customWidth="1"/>
    <col min="11" max="11" width="0" style="23" hidden="1" customWidth="1"/>
    <col min="12" max="16384" width="11.44140625" style="23"/>
  </cols>
  <sheetData>
    <row r="1" spans="2:11" ht="15" thickBot="1" x14ac:dyDescent="0.35"/>
    <row r="2" spans="2:11" s="30" customFormat="1" ht="15" customHeight="1" x14ac:dyDescent="0.35">
      <c r="B2" s="25" t="s">
        <v>103</v>
      </c>
      <c r="C2" s="26"/>
      <c r="D2" s="27"/>
      <c r="E2" s="27"/>
      <c r="F2" s="27"/>
      <c r="G2" s="28"/>
      <c r="H2" s="28"/>
      <c r="I2" s="29"/>
    </row>
    <row r="3" spans="2:11" ht="15" customHeight="1" x14ac:dyDescent="0.3">
      <c r="B3" s="31"/>
      <c r="C3" s="32"/>
      <c r="D3" s="33"/>
      <c r="E3" s="34"/>
      <c r="F3" s="34"/>
      <c r="G3" s="35"/>
      <c r="H3" s="35"/>
      <c r="I3" s="36"/>
    </row>
    <row r="4" spans="2:11" x14ac:dyDescent="0.3">
      <c r="B4" s="37"/>
      <c r="C4" s="35"/>
      <c r="D4" s="34"/>
      <c r="E4" s="34"/>
      <c r="F4" s="34"/>
      <c r="G4" s="35"/>
      <c r="H4" s="35"/>
      <c r="I4" s="36"/>
    </row>
    <row r="5" spans="2:11" x14ac:dyDescent="0.3">
      <c r="B5" s="38"/>
      <c r="C5" s="35"/>
      <c r="D5" s="34"/>
      <c r="E5" s="34"/>
      <c r="F5" s="34"/>
      <c r="G5" s="35"/>
      <c r="H5" s="35"/>
      <c r="I5" s="36"/>
    </row>
    <row r="6" spans="2:11" ht="17.25" customHeight="1" x14ac:dyDescent="0.3">
      <c r="B6" s="39"/>
      <c r="C6" s="40"/>
      <c r="D6" s="41"/>
      <c r="E6" s="41"/>
      <c r="F6" s="41"/>
      <c r="G6" s="40"/>
      <c r="H6" s="40"/>
      <c r="I6" s="42"/>
    </row>
    <row r="7" spans="2:11" ht="3.75" customHeight="1" x14ac:dyDescent="0.3">
      <c r="B7" s="43"/>
      <c r="C7" s="44"/>
      <c r="D7" s="45"/>
      <c r="E7" s="45"/>
      <c r="F7" s="45"/>
      <c r="G7" s="46"/>
      <c r="H7" s="46"/>
      <c r="I7" s="47"/>
    </row>
    <row r="8" spans="2:11" ht="42.6" thickBot="1" x14ac:dyDescent="0.35">
      <c r="B8" s="48" t="s">
        <v>0</v>
      </c>
      <c r="C8" s="49" t="s">
        <v>1</v>
      </c>
      <c r="D8" s="50" t="s">
        <v>2</v>
      </c>
      <c r="E8" s="51"/>
      <c r="F8" s="52"/>
      <c r="G8" s="53" t="s">
        <v>3</v>
      </c>
      <c r="H8" s="54" t="s">
        <v>4</v>
      </c>
      <c r="I8" s="55" t="s">
        <v>5</v>
      </c>
    </row>
    <row r="9" spans="2:11" ht="21.75" customHeight="1" thickBot="1" x14ac:dyDescent="0.35">
      <c r="B9" s="56" t="s">
        <v>6</v>
      </c>
      <c r="C9" s="57"/>
      <c r="D9" s="58"/>
      <c r="E9" s="59"/>
      <c r="F9" s="58"/>
      <c r="G9" s="57"/>
      <c r="H9" s="60"/>
      <c r="I9" s="8"/>
    </row>
    <row r="10" spans="2:11" x14ac:dyDescent="0.3">
      <c r="B10" s="61" t="s">
        <v>7</v>
      </c>
      <c r="C10" s="62" t="s">
        <v>58</v>
      </c>
      <c r="D10" s="63" t="s">
        <v>109</v>
      </c>
      <c r="E10" s="63"/>
      <c r="F10" s="63"/>
      <c r="G10" s="1"/>
      <c r="H10" s="64">
        <v>200000</v>
      </c>
      <c r="I10" s="7">
        <f>G10*H10</f>
        <v>0</v>
      </c>
      <c r="K10" s="65">
        <f>IF(G10=0,1,0)</f>
        <v>1</v>
      </c>
    </row>
    <row r="11" spans="2:11" ht="28.8" x14ac:dyDescent="0.3">
      <c r="B11" s="66" t="s">
        <v>8</v>
      </c>
      <c r="C11" s="67" t="s">
        <v>88</v>
      </c>
      <c r="D11" s="68" t="s">
        <v>110</v>
      </c>
      <c r="E11" s="68"/>
      <c r="F11" s="68"/>
      <c r="G11" s="1"/>
      <c r="H11" s="64">
        <v>160000</v>
      </c>
      <c r="I11" s="7">
        <f>G11*H11</f>
        <v>0</v>
      </c>
      <c r="K11" s="65"/>
    </row>
    <row r="12" spans="2:11" ht="28.8" x14ac:dyDescent="0.3">
      <c r="B12" s="66" t="s">
        <v>9</v>
      </c>
      <c r="C12" s="67" t="s">
        <v>60</v>
      </c>
      <c r="D12" s="68" t="s">
        <v>111</v>
      </c>
      <c r="E12" s="68"/>
      <c r="F12" s="68"/>
      <c r="G12" s="1"/>
      <c r="H12" s="64">
        <v>40000</v>
      </c>
      <c r="I12" s="7">
        <f t="shared" ref="I12:I19" si="0">G12*H12</f>
        <v>0</v>
      </c>
      <c r="K12" s="65"/>
    </row>
    <row r="13" spans="2:11" ht="30" customHeight="1" x14ac:dyDescent="0.3">
      <c r="B13" s="66" t="s">
        <v>10</v>
      </c>
      <c r="C13" s="67" t="s">
        <v>89</v>
      </c>
      <c r="D13" s="68" t="s">
        <v>112</v>
      </c>
      <c r="E13" s="68"/>
      <c r="F13" s="68"/>
      <c r="G13" s="1"/>
      <c r="H13" s="64">
        <v>960</v>
      </c>
      <c r="I13" s="7">
        <f t="shared" si="0"/>
        <v>0</v>
      </c>
      <c r="K13" s="65">
        <f t="shared" ref="K13:K21" si="1">IF(G11=0,1,0)</f>
        <v>1</v>
      </c>
    </row>
    <row r="14" spans="2:11" ht="30" customHeight="1" x14ac:dyDescent="0.3">
      <c r="B14" s="66" t="s">
        <v>11</v>
      </c>
      <c r="C14" s="67" t="s">
        <v>90</v>
      </c>
      <c r="D14" s="68" t="s">
        <v>113</v>
      </c>
      <c r="E14" s="68"/>
      <c r="F14" s="68"/>
      <c r="G14" s="1"/>
      <c r="H14" s="64">
        <v>480</v>
      </c>
      <c r="I14" s="7">
        <f t="shared" si="0"/>
        <v>0</v>
      </c>
      <c r="K14" s="65">
        <f t="shared" si="1"/>
        <v>1</v>
      </c>
    </row>
    <row r="15" spans="2:11" ht="30" customHeight="1" x14ac:dyDescent="0.3">
      <c r="B15" s="66" t="s">
        <v>12</v>
      </c>
      <c r="C15" s="67" t="s">
        <v>91</v>
      </c>
      <c r="D15" s="68" t="s">
        <v>114</v>
      </c>
      <c r="E15" s="68"/>
      <c r="F15" s="68"/>
      <c r="G15" s="1"/>
      <c r="H15" s="64">
        <v>100</v>
      </c>
      <c r="I15" s="7">
        <f t="shared" si="0"/>
        <v>0</v>
      </c>
      <c r="K15" s="65"/>
    </row>
    <row r="16" spans="2:11" ht="30" customHeight="1" x14ac:dyDescent="0.3">
      <c r="B16" s="66" t="s">
        <v>13</v>
      </c>
      <c r="C16" s="67" t="s">
        <v>62</v>
      </c>
      <c r="D16" s="68" t="s">
        <v>115</v>
      </c>
      <c r="E16" s="68"/>
      <c r="F16" s="68"/>
      <c r="G16" s="1"/>
      <c r="H16" s="69">
        <v>480</v>
      </c>
      <c r="I16" s="7">
        <f t="shared" si="0"/>
        <v>0</v>
      </c>
      <c r="K16" s="65"/>
    </row>
    <row r="17" spans="2:11" ht="30" customHeight="1" x14ac:dyDescent="0.3">
      <c r="B17" s="66" t="s">
        <v>14</v>
      </c>
      <c r="C17" s="67" t="s">
        <v>61</v>
      </c>
      <c r="D17" s="68" t="s">
        <v>116</v>
      </c>
      <c r="E17" s="68"/>
      <c r="F17" s="68"/>
      <c r="G17" s="1"/>
      <c r="H17" s="64">
        <v>4800</v>
      </c>
      <c r="I17" s="7">
        <f t="shared" si="0"/>
        <v>0</v>
      </c>
      <c r="K17" s="65"/>
    </row>
    <row r="18" spans="2:11" ht="30" customHeight="1" x14ac:dyDescent="0.3">
      <c r="B18" s="66" t="s">
        <v>15</v>
      </c>
      <c r="C18" s="70" t="s">
        <v>63</v>
      </c>
      <c r="D18" s="68" t="s">
        <v>117</v>
      </c>
      <c r="E18" s="68"/>
      <c r="F18" s="68"/>
      <c r="G18" s="1"/>
      <c r="H18" s="69">
        <v>960</v>
      </c>
      <c r="I18" s="7">
        <f t="shared" si="0"/>
        <v>0</v>
      </c>
      <c r="K18" s="65">
        <f t="shared" si="1"/>
        <v>1</v>
      </c>
    </row>
    <row r="19" spans="2:11" ht="30" customHeight="1" x14ac:dyDescent="0.3">
      <c r="B19" s="61" t="s">
        <v>16</v>
      </c>
      <c r="C19" s="70" t="s">
        <v>64</v>
      </c>
      <c r="D19" s="68" t="s">
        <v>118</v>
      </c>
      <c r="E19" s="68"/>
      <c r="F19" s="68"/>
      <c r="G19" s="1"/>
      <c r="H19" s="69">
        <v>240</v>
      </c>
      <c r="I19" s="7">
        <f t="shared" si="0"/>
        <v>0</v>
      </c>
      <c r="K19" s="65">
        <f t="shared" si="1"/>
        <v>1</v>
      </c>
    </row>
    <row r="20" spans="2:11" ht="30" customHeight="1" thickBot="1" x14ac:dyDescent="0.35">
      <c r="B20" s="71" t="s">
        <v>17</v>
      </c>
      <c r="C20" s="72" t="s">
        <v>65</v>
      </c>
      <c r="D20" s="73" t="s">
        <v>119</v>
      </c>
      <c r="E20" s="73"/>
      <c r="F20" s="73"/>
      <c r="G20" s="1"/>
      <c r="H20" s="69">
        <v>50</v>
      </c>
      <c r="I20" s="7">
        <f t="shared" ref="I20" si="2">G20*H20</f>
        <v>0</v>
      </c>
      <c r="K20" s="65">
        <f t="shared" si="1"/>
        <v>1</v>
      </c>
    </row>
    <row r="21" spans="2:11" ht="30" customHeight="1" thickBot="1" x14ac:dyDescent="0.35">
      <c r="B21" s="56" t="s">
        <v>18</v>
      </c>
      <c r="C21" s="57"/>
      <c r="D21" s="58"/>
      <c r="E21" s="58"/>
      <c r="F21" s="58"/>
      <c r="G21" s="57"/>
      <c r="H21" s="57"/>
      <c r="I21" s="8"/>
      <c r="K21" s="65">
        <f t="shared" si="1"/>
        <v>1</v>
      </c>
    </row>
    <row r="22" spans="2:11" ht="30" customHeight="1" x14ac:dyDescent="0.3">
      <c r="B22" s="74" t="s">
        <v>19</v>
      </c>
      <c r="C22" s="75" t="s">
        <v>92</v>
      </c>
      <c r="D22" s="63" t="s">
        <v>107</v>
      </c>
      <c r="E22" s="63"/>
      <c r="F22" s="63"/>
      <c r="G22" s="1"/>
      <c r="H22" s="64">
        <v>2000</v>
      </c>
      <c r="I22" s="7">
        <f>G22*H22</f>
        <v>0</v>
      </c>
      <c r="K22" s="65"/>
    </row>
    <row r="23" spans="2:11" ht="30" customHeight="1" x14ac:dyDescent="0.3">
      <c r="B23" s="76" t="s">
        <v>20</v>
      </c>
      <c r="C23" s="77" t="s">
        <v>93</v>
      </c>
      <c r="D23" s="68" t="s">
        <v>108</v>
      </c>
      <c r="E23" s="68"/>
      <c r="F23" s="68"/>
      <c r="G23" s="1"/>
      <c r="H23" s="64">
        <v>8000</v>
      </c>
      <c r="I23" s="7">
        <f>G23*H23</f>
        <v>0</v>
      </c>
      <c r="K23" s="65"/>
    </row>
    <row r="24" spans="2:11" ht="15" customHeight="1" x14ac:dyDescent="0.3">
      <c r="B24" s="78" t="s">
        <v>21</v>
      </c>
      <c r="C24" s="77" t="s">
        <v>94</v>
      </c>
      <c r="D24" s="68" t="s">
        <v>121</v>
      </c>
      <c r="E24" s="68"/>
      <c r="F24" s="68"/>
      <c r="G24" s="1"/>
      <c r="H24" s="64">
        <v>19200</v>
      </c>
      <c r="I24" s="7">
        <f t="shared" ref="I24:I28" si="3">G24*H24</f>
        <v>0</v>
      </c>
    </row>
    <row r="25" spans="2:11" ht="15" customHeight="1" x14ac:dyDescent="0.3">
      <c r="B25" s="79" t="s">
        <v>22</v>
      </c>
      <c r="C25" s="80" t="s">
        <v>95</v>
      </c>
      <c r="D25" s="68" t="s">
        <v>120</v>
      </c>
      <c r="E25" s="68"/>
      <c r="F25" s="68"/>
      <c r="G25" s="1"/>
      <c r="H25" s="64">
        <v>4800</v>
      </c>
      <c r="I25" s="7">
        <f t="shared" si="3"/>
        <v>0</v>
      </c>
      <c r="K25" s="65">
        <f>IF(G22=0,1,0)</f>
        <v>1</v>
      </c>
    </row>
    <row r="26" spans="2:11" ht="15" customHeight="1" x14ac:dyDescent="0.3">
      <c r="B26" s="78" t="s">
        <v>23</v>
      </c>
      <c r="C26" s="81" t="s">
        <v>96</v>
      </c>
      <c r="D26" s="68" t="s">
        <v>122</v>
      </c>
      <c r="E26" s="68"/>
      <c r="F26" s="68"/>
      <c r="G26" s="1"/>
      <c r="H26" s="64">
        <v>96000</v>
      </c>
      <c r="I26" s="7">
        <f t="shared" si="3"/>
        <v>0</v>
      </c>
      <c r="K26" s="65">
        <f t="shared" ref="K26:K30" si="4">IF(G24=0,1,0)</f>
        <v>1</v>
      </c>
    </row>
    <row r="27" spans="2:11" ht="15" customHeight="1" x14ac:dyDescent="0.3">
      <c r="B27" s="76" t="s">
        <v>24</v>
      </c>
      <c r="C27" s="67" t="s">
        <v>97</v>
      </c>
      <c r="D27" s="68" t="s">
        <v>123</v>
      </c>
      <c r="E27" s="68"/>
      <c r="F27" s="68"/>
      <c r="G27" s="1"/>
      <c r="H27" s="64">
        <v>96000</v>
      </c>
      <c r="I27" s="7">
        <f t="shared" si="3"/>
        <v>0</v>
      </c>
      <c r="K27" s="65">
        <f t="shared" si="4"/>
        <v>1</v>
      </c>
    </row>
    <row r="28" spans="2:11" ht="15" customHeight="1" thickBot="1" x14ac:dyDescent="0.35">
      <c r="B28" s="82" t="s">
        <v>87</v>
      </c>
      <c r="C28" s="83" t="s">
        <v>98</v>
      </c>
      <c r="D28" s="73" t="s">
        <v>124</v>
      </c>
      <c r="E28" s="73"/>
      <c r="F28" s="73"/>
      <c r="G28" s="1"/>
      <c r="H28" s="64">
        <v>96000</v>
      </c>
      <c r="I28" s="7">
        <f t="shared" si="3"/>
        <v>0</v>
      </c>
      <c r="K28" s="65">
        <f t="shared" si="4"/>
        <v>1</v>
      </c>
    </row>
    <row r="29" spans="2:11" ht="15" thickBot="1" x14ac:dyDescent="0.35">
      <c r="B29" s="56" t="s">
        <v>25</v>
      </c>
      <c r="C29" s="57"/>
      <c r="D29" s="58"/>
      <c r="E29" s="58"/>
      <c r="F29" s="58"/>
      <c r="G29" s="57"/>
      <c r="H29" s="57"/>
      <c r="I29" s="8"/>
      <c r="K29" s="65">
        <f t="shared" si="4"/>
        <v>1</v>
      </c>
    </row>
    <row r="30" spans="2:11" ht="15.75" customHeight="1" x14ac:dyDescent="0.3">
      <c r="B30" s="84" t="s">
        <v>26</v>
      </c>
      <c r="C30" s="62" t="s">
        <v>27</v>
      </c>
      <c r="D30" s="63" t="s">
        <v>104</v>
      </c>
      <c r="E30" s="63"/>
      <c r="F30" s="63"/>
      <c r="G30" s="1"/>
      <c r="H30" s="69">
        <v>700</v>
      </c>
      <c r="I30" s="7">
        <f>G30*H30</f>
        <v>0</v>
      </c>
      <c r="K30" s="65">
        <f t="shared" si="4"/>
        <v>1</v>
      </c>
    </row>
    <row r="31" spans="2:11" ht="15" customHeight="1" x14ac:dyDescent="0.3">
      <c r="B31" s="66" t="s">
        <v>28</v>
      </c>
      <c r="C31" s="80" t="s">
        <v>66</v>
      </c>
      <c r="D31" s="68" t="s">
        <v>125</v>
      </c>
      <c r="E31" s="68"/>
      <c r="F31" s="68"/>
      <c r="G31" s="1"/>
      <c r="H31" s="69">
        <v>50</v>
      </c>
      <c r="I31" s="7">
        <f t="shared" ref="I31:I34" si="5">G31*H31</f>
        <v>0</v>
      </c>
    </row>
    <row r="32" spans="2:11" x14ac:dyDescent="0.3">
      <c r="B32" s="66" t="s">
        <v>29</v>
      </c>
      <c r="C32" s="77" t="s">
        <v>30</v>
      </c>
      <c r="D32" s="68" t="s">
        <v>126</v>
      </c>
      <c r="E32" s="68"/>
      <c r="F32" s="68"/>
      <c r="G32" s="1"/>
      <c r="H32" s="69">
        <v>60</v>
      </c>
      <c r="I32" s="7">
        <f t="shared" si="5"/>
        <v>0</v>
      </c>
      <c r="K32" s="65">
        <f>IF(G30=0,1,0)</f>
        <v>1</v>
      </c>
    </row>
    <row r="33" spans="2:11" x14ac:dyDescent="0.3">
      <c r="B33" s="66" t="s">
        <v>31</v>
      </c>
      <c r="C33" s="77" t="s">
        <v>32</v>
      </c>
      <c r="D33" s="68" t="s">
        <v>105</v>
      </c>
      <c r="E33" s="68"/>
      <c r="F33" s="68"/>
      <c r="G33" s="1"/>
      <c r="H33" s="69">
        <v>160</v>
      </c>
      <c r="I33" s="7">
        <f t="shared" si="5"/>
        <v>0</v>
      </c>
      <c r="K33" s="65">
        <f>IF(G31=0,1,0)</f>
        <v>1</v>
      </c>
    </row>
    <row r="34" spans="2:11" ht="15" thickBot="1" x14ac:dyDescent="0.35">
      <c r="B34" s="71" t="s">
        <v>33</v>
      </c>
      <c r="C34" s="85" t="s">
        <v>34</v>
      </c>
      <c r="D34" s="73" t="s">
        <v>106</v>
      </c>
      <c r="E34" s="73"/>
      <c r="F34" s="73"/>
      <c r="G34" s="1"/>
      <c r="H34" s="69">
        <v>80</v>
      </c>
      <c r="I34" s="7">
        <f t="shared" si="5"/>
        <v>0</v>
      </c>
      <c r="K34" s="65">
        <f>IF(G32=0,1,0)</f>
        <v>1</v>
      </c>
    </row>
    <row r="35" spans="2:11" ht="15" thickBot="1" x14ac:dyDescent="0.35">
      <c r="B35" s="56" t="s">
        <v>35</v>
      </c>
      <c r="C35" s="57"/>
      <c r="D35" s="58"/>
      <c r="E35" s="58"/>
      <c r="F35" s="58"/>
      <c r="G35" s="57"/>
      <c r="H35" s="57"/>
      <c r="I35" s="8"/>
      <c r="K35" s="65">
        <f>IF(G33=0,1,0)</f>
        <v>1</v>
      </c>
    </row>
    <row r="36" spans="2:11" ht="29.4" thickBot="1" x14ac:dyDescent="0.35">
      <c r="B36" s="61" t="s">
        <v>36</v>
      </c>
      <c r="C36" s="86" t="s">
        <v>37</v>
      </c>
      <c r="D36" s="87" t="s">
        <v>127</v>
      </c>
      <c r="E36" s="88"/>
      <c r="F36" s="89"/>
      <c r="G36" s="1"/>
      <c r="H36" s="69">
        <v>3</v>
      </c>
      <c r="I36" s="7">
        <f>G36*H36</f>
        <v>0</v>
      </c>
      <c r="K36" s="65">
        <f>IF(G34=0,1,0)</f>
        <v>1</v>
      </c>
    </row>
    <row r="37" spans="2:11" ht="21.75" customHeight="1" thickBot="1" x14ac:dyDescent="0.35">
      <c r="B37" s="56" t="s">
        <v>50</v>
      </c>
      <c r="C37" s="57"/>
      <c r="D37" s="58"/>
      <c r="E37" s="58"/>
      <c r="F37" s="58"/>
      <c r="G37" s="57"/>
      <c r="H37" s="57"/>
      <c r="I37" s="8"/>
    </row>
    <row r="38" spans="2:11" x14ac:dyDescent="0.3">
      <c r="B38" s="84" t="s">
        <v>51</v>
      </c>
      <c r="C38" s="90" t="s">
        <v>67</v>
      </c>
      <c r="D38" s="63" t="s">
        <v>128</v>
      </c>
      <c r="E38" s="63"/>
      <c r="F38" s="63"/>
      <c r="G38" s="3"/>
      <c r="H38" s="91">
        <v>100</v>
      </c>
      <c r="I38" s="9">
        <f t="shared" ref="I38:I49" si="6">G38*H38</f>
        <v>0</v>
      </c>
    </row>
    <row r="39" spans="2:11" ht="14.4" customHeight="1" x14ac:dyDescent="0.3">
      <c r="B39" s="66" t="s">
        <v>52</v>
      </c>
      <c r="C39" s="70" t="s">
        <v>72</v>
      </c>
      <c r="D39" s="68" t="s">
        <v>129</v>
      </c>
      <c r="E39" s="68"/>
      <c r="F39" s="68"/>
      <c r="G39" s="1"/>
      <c r="H39" s="92">
        <v>100</v>
      </c>
      <c r="I39" s="9">
        <f t="shared" si="6"/>
        <v>0</v>
      </c>
    </row>
    <row r="40" spans="2:11" x14ac:dyDescent="0.3">
      <c r="B40" s="66" t="s">
        <v>53</v>
      </c>
      <c r="C40" s="70" t="s">
        <v>71</v>
      </c>
      <c r="D40" s="68" t="s">
        <v>130</v>
      </c>
      <c r="E40" s="68"/>
      <c r="F40" s="68"/>
      <c r="G40" s="2"/>
      <c r="H40" s="91">
        <v>100</v>
      </c>
      <c r="I40" s="9">
        <f t="shared" si="6"/>
        <v>0</v>
      </c>
    </row>
    <row r="41" spans="2:11" x14ac:dyDescent="0.3">
      <c r="B41" s="66" t="s">
        <v>54</v>
      </c>
      <c r="C41" s="80" t="s">
        <v>99</v>
      </c>
      <c r="D41" s="68" t="s">
        <v>131</v>
      </c>
      <c r="E41" s="68"/>
      <c r="F41" s="68"/>
      <c r="G41" s="1"/>
      <c r="H41" s="64">
        <v>1200</v>
      </c>
      <c r="I41" s="9">
        <f t="shared" si="6"/>
        <v>0</v>
      </c>
    </row>
    <row r="42" spans="2:11" x14ac:dyDescent="0.3">
      <c r="B42" s="66" t="s">
        <v>68</v>
      </c>
      <c r="C42" s="67" t="s">
        <v>100</v>
      </c>
      <c r="D42" s="68" t="s">
        <v>132</v>
      </c>
      <c r="E42" s="68"/>
      <c r="F42" s="68"/>
      <c r="G42" s="1"/>
      <c r="H42" s="69">
        <v>480</v>
      </c>
      <c r="I42" s="9">
        <f t="shared" si="6"/>
        <v>0</v>
      </c>
    </row>
    <row r="43" spans="2:11" x14ac:dyDescent="0.3">
      <c r="B43" s="66" t="s">
        <v>69</v>
      </c>
      <c r="C43" s="67" t="s">
        <v>79</v>
      </c>
      <c r="D43" s="68" t="s">
        <v>133</v>
      </c>
      <c r="E43" s="68"/>
      <c r="F43" s="68"/>
      <c r="G43" s="1"/>
      <c r="H43" s="92">
        <v>480</v>
      </c>
      <c r="I43" s="9">
        <f t="shared" si="6"/>
        <v>0</v>
      </c>
    </row>
    <row r="44" spans="2:11" x14ac:dyDescent="0.3">
      <c r="B44" s="66" t="s">
        <v>70</v>
      </c>
      <c r="C44" s="67" t="s">
        <v>80</v>
      </c>
      <c r="D44" s="68" t="s">
        <v>134</v>
      </c>
      <c r="E44" s="68"/>
      <c r="F44" s="68"/>
      <c r="G44" s="1"/>
      <c r="H44" s="92">
        <v>480</v>
      </c>
      <c r="I44" s="9">
        <f t="shared" si="6"/>
        <v>0</v>
      </c>
    </row>
    <row r="45" spans="2:11" x14ac:dyDescent="0.3">
      <c r="B45" s="66" t="s">
        <v>73</v>
      </c>
      <c r="C45" s="70" t="s">
        <v>81</v>
      </c>
      <c r="D45" s="68" t="s">
        <v>135</v>
      </c>
      <c r="E45" s="68"/>
      <c r="F45" s="68"/>
      <c r="G45" s="1"/>
      <c r="H45" s="92">
        <v>480</v>
      </c>
      <c r="I45" s="9">
        <f t="shared" si="6"/>
        <v>0</v>
      </c>
    </row>
    <row r="46" spans="2:11" x14ac:dyDescent="0.3">
      <c r="B46" s="66" t="s">
        <v>74</v>
      </c>
      <c r="C46" s="70" t="s">
        <v>82</v>
      </c>
      <c r="D46" s="68" t="s">
        <v>136</v>
      </c>
      <c r="E46" s="68"/>
      <c r="F46" s="68"/>
      <c r="G46" s="1"/>
      <c r="H46" s="92">
        <v>480</v>
      </c>
      <c r="I46" s="9">
        <f t="shared" si="6"/>
        <v>0</v>
      </c>
    </row>
    <row r="47" spans="2:11" x14ac:dyDescent="0.3">
      <c r="B47" s="66" t="s">
        <v>75</v>
      </c>
      <c r="C47" s="70" t="s">
        <v>83</v>
      </c>
      <c r="D47" s="68" t="s">
        <v>136</v>
      </c>
      <c r="E47" s="68"/>
      <c r="F47" s="68"/>
      <c r="G47" s="1"/>
      <c r="H47" s="92">
        <v>480</v>
      </c>
      <c r="I47" s="9">
        <f t="shared" si="6"/>
        <v>0</v>
      </c>
    </row>
    <row r="48" spans="2:11" x14ac:dyDescent="0.3">
      <c r="B48" s="66" t="s">
        <v>76</v>
      </c>
      <c r="C48" s="70" t="s">
        <v>101</v>
      </c>
      <c r="D48" s="93" t="s">
        <v>137</v>
      </c>
      <c r="E48" s="93"/>
      <c r="F48" s="93"/>
      <c r="G48" s="1"/>
      <c r="H48" s="92">
        <v>100</v>
      </c>
      <c r="I48" s="9">
        <f t="shared" si="6"/>
        <v>0</v>
      </c>
    </row>
    <row r="49" spans="2:9" x14ac:dyDescent="0.3">
      <c r="B49" s="66" t="s">
        <v>77</v>
      </c>
      <c r="C49" s="70" t="s">
        <v>102</v>
      </c>
      <c r="D49" s="93" t="s">
        <v>137</v>
      </c>
      <c r="E49" s="93"/>
      <c r="F49" s="93"/>
      <c r="G49" s="1"/>
      <c r="H49" s="92">
        <v>100</v>
      </c>
      <c r="I49" s="9">
        <f t="shared" si="6"/>
        <v>0</v>
      </c>
    </row>
    <row r="50" spans="2:9" x14ac:dyDescent="0.3">
      <c r="B50" s="66" t="s">
        <v>78</v>
      </c>
      <c r="C50" s="70" t="s">
        <v>55</v>
      </c>
      <c r="D50" s="93" t="s">
        <v>137</v>
      </c>
      <c r="E50" s="93"/>
      <c r="F50" s="93"/>
      <c r="G50" s="2"/>
      <c r="H50" s="91">
        <v>10</v>
      </c>
      <c r="I50" s="9">
        <f t="shared" ref="I50" si="7">G50*H50</f>
        <v>0</v>
      </c>
    </row>
    <row r="51" spans="2:9" x14ac:dyDescent="0.3">
      <c r="B51" s="66" t="s">
        <v>84</v>
      </c>
      <c r="C51" s="70" t="s">
        <v>59</v>
      </c>
      <c r="D51" s="68" t="s">
        <v>137</v>
      </c>
      <c r="E51" s="68"/>
      <c r="F51" s="68"/>
      <c r="G51" s="2"/>
      <c r="H51" s="91">
        <v>10</v>
      </c>
      <c r="I51" s="9">
        <f t="shared" ref="I51" si="8">G51*H51</f>
        <v>0</v>
      </c>
    </row>
    <row r="52" spans="2:9" x14ac:dyDescent="0.3">
      <c r="B52" s="66" t="s">
        <v>85</v>
      </c>
      <c r="C52" s="70" t="s">
        <v>86</v>
      </c>
      <c r="D52" s="68" t="s">
        <v>138</v>
      </c>
      <c r="E52" s="68"/>
      <c r="F52" s="68"/>
      <c r="G52" s="4"/>
      <c r="H52" s="92">
        <v>10</v>
      </c>
      <c r="I52" s="9">
        <f>G52*H52</f>
        <v>0</v>
      </c>
    </row>
    <row r="53" spans="2:9" ht="15" thickBot="1" x14ac:dyDescent="0.35">
      <c r="B53" s="94"/>
      <c r="C53" s="95"/>
      <c r="D53" s="96"/>
      <c r="E53" s="96"/>
      <c r="F53" s="96"/>
      <c r="G53" s="95"/>
      <c r="H53" s="97" t="s">
        <v>38</v>
      </c>
      <c r="I53" s="98">
        <f>SUM(I10:I52)</f>
        <v>0</v>
      </c>
    </row>
    <row r="55" spans="2:9" ht="15" thickBot="1" x14ac:dyDescent="0.35"/>
    <row r="56" spans="2:9" x14ac:dyDescent="0.3">
      <c r="B56" s="99" t="s">
        <v>39</v>
      </c>
      <c r="C56" s="100" t="s">
        <v>40</v>
      </c>
      <c r="D56" s="21"/>
      <c r="E56" s="21"/>
      <c r="F56" s="21"/>
      <c r="G56" s="21"/>
      <c r="H56" s="21"/>
      <c r="I56" s="111">
        <f>SUM(I10:I19)</f>
        <v>0</v>
      </c>
    </row>
    <row r="57" spans="2:9" x14ac:dyDescent="0.3">
      <c r="B57" s="101" t="s">
        <v>41</v>
      </c>
      <c r="C57" s="102" t="s">
        <v>42</v>
      </c>
      <c r="D57" s="10"/>
      <c r="E57" s="10"/>
      <c r="F57" s="10"/>
      <c r="G57" s="10"/>
      <c r="H57" s="10"/>
      <c r="I57" s="112">
        <f>SUM(I22:I28)</f>
        <v>0</v>
      </c>
    </row>
    <row r="58" spans="2:9" x14ac:dyDescent="0.3">
      <c r="B58" s="101" t="s">
        <v>43</v>
      </c>
      <c r="C58" s="103" t="s">
        <v>44</v>
      </c>
      <c r="D58" s="10"/>
      <c r="E58" s="10"/>
      <c r="F58" s="10"/>
      <c r="G58" s="10"/>
      <c r="H58" s="10"/>
      <c r="I58" s="112">
        <f>SUM(I30:I34)</f>
        <v>0</v>
      </c>
    </row>
    <row r="59" spans="2:9" x14ac:dyDescent="0.3">
      <c r="B59" s="101" t="s">
        <v>45</v>
      </c>
      <c r="C59" s="103" t="s">
        <v>46</v>
      </c>
      <c r="D59" s="10"/>
      <c r="E59" s="10"/>
      <c r="F59" s="10"/>
      <c r="G59" s="10"/>
      <c r="H59" s="10"/>
      <c r="I59" s="112">
        <f>SUM(I36)</f>
        <v>0</v>
      </c>
    </row>
    <row r="60" spans="2:9" ht="15" thickBot="1" x14ac:dyDescent="0.35">
      <c r="B60" s="104" t="s">
        <v>56</v>
      </c>
      <c r="C60" s="105" t="s">
        <v>57</v>
      </c>
      <c r="D60" s="5"/>
      <c r="E60" s="5"/>
      <c r="F60" s="5"/>
      <c r="G60" s="6"/>
      <c r="H60" s="6"/>
      <c r="I60" s="113">
        <f>SUM(I39:I52)</f>
        <v>0</v>
      </c>
    </row>
    <row r="61" spans="2:9" ht="15" thickBot="1" x14ac:dyDescent="0.35"/>
    <row r="62" spans="2:9" ht="15" thickTop="1" x14ac:dyDescent="0.3">
      <c r="D62" s="11"/>
      <c r="E62" s="12"/>
      <c r="G62" s="15"/>
      <c r="H62" s="16"/>
      <c r="I62" s="17"/>
    </row>
    <row r="63" spans="2:9" ht="15" thickBot="1" x14ac:dyDescent="0.35">
      <c r="D63" s="13"/>
      <c r="E63" s="14"/>
      <c r="G63" s="18"/>
      <c r="H63" s="19"/>
      <c r="I63" s="20"/>
    </row>
    <row r="64" spans="2:9" ht="33" customHeight="1" thickTop="1" thickBot="1" x14ac:dyDescent="0.35">
      <c r="D64" s="106" t="s">
        <v>47</v>
      </c>
      <c r="E64" s="106"/>
      <c r="G64" s="107" t="s">
        <v>48</v>
      </c>
      <c r="H64" s="107"/>
      <c r="I64" s="107"/>
    </row>
    <row r="65" spans="2:9" ht="28.5" customHeight="1" thickBot="1" x14ac:dyDescent="0.35">
      <c r="B65" s="108" t="s">
        <v>49</v>
      </c>
      <c r="C65" s="109"/>
      <c r="D65" s="109"/>
      <c r="E65" s="109"/>
      <c r="F65" s="109"/>
      <c r="G65" s="109"/>
      <c r="H65" s="109"/>
      <c r="I65" s="110"/>
    </row>
  </sheetData>
  <sheetProtection algorithmName="SHA-512" hashValue="m1aNFJk9mtGpwkfNAw/SGxxTzcLinWv/QUsj4ToLG7fCEJN6znbxh37K2xpvhIW3U3wVm82rHt4WH3oPPPF/CA==" saltValue="vKYVf7r9Y/xV7qADtgdMzQ==" spinCount="100000" sheet="1" objects="1" scenarios="1"/>
  <mergeCells count="45">
    <mergeCell ref="D13:F13"/>
    <mergeCell ref="D14:F14"/>
    <mergeCell ref="D36:F36"/>
    <mergeCell ref="D32:F32"/>
    <mergeCell ref="D33:F33"/>
    <mergeCell ref="D34:F34"/>
    <mergeCell ref="D19:F19"/>
    <mergeCell ref="D24:F24"/>
    <mergeCell ref="D25:F25"/>
    <mergeCell ref="D28:F28"/>
    <mergeCell ref="D22:F22"/>
    <mergeCell ref="D20:F20"/>
    <mergeCell ref="D23:F23"/>
    <mergeCell ref="D64:E64"/>
    <mergeCell ref="G64:I64"/>
    <mergeCell ref="D8:F8"/>
    <mergeCell ref="D56:H56"/>
    <mergeCell ref="D10:F10"/>
    <mergeCell ref="D11:F11"/>
    <mergeCell ref="D12:F12"/>
    <mergeCell ref="D16:F16"/>
    <mergeCell ref="D30:F30"/>
    <mergeCell ref="D31:F31"/>
    <mergeCell ref="D17:F17"/>
    <mergeCell ref="D27:F27"/>
    <mergeCell ref="D26:F26"/>
    <mergeCell ref="D18:F18"/>
    <mergeCell ref="D15:F15"/>
    <mergeCell ref="D57:H57"/>
    <mergeCell ref="D59:H59"/>
    <mergeCell ref="D52:F52"/>
    <mergeCell ref="D58:H58"/>
    <mergeCell ref="D51:F51"/>
    <mergeCell ref="D62:E63"/>
    <mergeCell ref="G62:I63"/>
    <mergeCell ref="D47:F47"/>
    <mergeCell ref="D41:F41"/>
    <mergeCell ref="D42:F42"/>
    <mergeCell ref="D43:F43"/>
    <mergeCell ref="D44:F44"/>
    <mergeCell ref="D40:F40"/>
    <mergeCell ref="D38:F38"/>
    <mergeCell ref="D39:F39"/>
    <mergeCell ref="D45:F45"/>
    <mergeCell ref="D46:F46"/>
  </mergeCells>
  <phoneticPr fontId="3" type="noConversion"/>
  <pageMargins left="0.23622047244094491" right="0.23622047244094491" top="0.35433070866141736" bottom="0.35433070866141736" header="0.31496062992125984" footer="0.31496062992125984"/>
  <pageSetup paperSize="9" scale="89" fitToHeight="0" orientation="landscape" r:id="rId1"/>
  <headerFooter>
    <oddHeader>&amp;LCONFIDENTIAL</oddHeader>
    <oddFooter>&amp;CSeite &amp;P von &amp;N</oddFooter>
  </headerFooter>
  <rowBreaks count="1" manualBreakCount="1">
    <brk id="23" max="16383" man="1"/>
  </rowBreaks>
  <ignoredErrors>
    <ignoredError sqref="B50:B52" twoDigitTextYear="1"/>
    <ignoredError sqref="B56:B60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331B4084DA1141B76350A218F26B8F" ma:contentTypeVersion="3" ma:contentTypeDescription="Ein neues Dokument erstellen." ma:contentTypeScope="" ma:versionID="0a4e03a37f030787b2790ea937592c9d">
  <xsd:schema xmlns:xsd="http://www.w3.org/2001/XMLSchema" xmlns:xs="http://www.w3.org/2001/XMLSchema" xmlns:p="http://schemas.microsoft.com/office/2006/metadata/properties" xmlns:ns2="37175e8b-6273-4e25-8ef0-8cbe645998de" targetNamespace="http://schemas.microsoft.com/office/2006/metadata/properties" ma:root="true" ma:fieldsID="86f0da4fd98ed9e78c6abcc729854668" ns2:_="">
    <xsd:import namespace="37175e8b-6273-4e25-8ef0-8cbe645998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75e8b-6273-4e25-8ef0-8cbe645998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127A63-2A71-4D02-9D81-CFE20D25DD5D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37175e8b-6273-4e25-8ef0-8cbe645998d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D69D61B-E4D1-487F-A09E-A960DBC7FE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C7AE7D-022A-462C-A461-048143D00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175e8b-6273-4e25-8ef0-8cbe64599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59f705-2ba0-454b-9cfc-6ce5bcaac040}" enabled="1" method="Standard" siteId="{68283f3b-8487-4c86-adb3-a5228f18b89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Preisblatt</vt:lpstr>
      <vt:lpstr>Preisblatt!_Toc933694240</vt:lpstr>
      <vt:lpstr>Preisblatt!Druckbereich</vt:lpstr>
      <vt:lpstr>Preisblatt!Drucktitel</vt:lpstr>
    </vt:vector>
  </TitlesOfParts>
  <Manager/>
  <Company>Dierichsweiler Unternehmens- und Prozessberatung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Ausschreibung "Kauf von PCs, Laptops, Monitoren und Zubehör sowie angrenzende Dienstleistungen" der GIZ</dc:title>
  <dc:subject/>
  <dc:creator>Vanessa Hennig</dc:creator>
  <cp:keywords>Preisblatt</cp:keywords>
  <dc:description/>
  <cp:lastModifiedBy>Mengel, Iana GIZ</cp:lastModifiedBy>
  <cp:revision/>
  <dcterms:created xsi:type="dcterms:W3CDTF">2012-11-13T15:42:54Z</dcterms:created>
  <dcterms:modified xsi:type="dcterms:W3CDTF">2026-04-30T12:25:02Z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0x01010075331B4084DA1141B76350A218F26B8F</vt:lpwstr>
  </property>
  <property fmtid="{D5CDD505-2E9C-101B-9397-08002B2CF9AE}" pid="3" name="Order">
    <vt:r8>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