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DieseArbeitsmappe"/>
  <mc:AlternateContent xmlns:mc="http://schemas.openxmlformats.org/markup-compatibility/2006">
    <mc:Choice Requires="x15">
      <x15ac:absPath xmlns:x15ac="http://schemas.microsoft.com/office/spreadsheetml/2010/11/ac" url="I:\5000\SB5000\Bereiche\008000 Bestandsmanagement\008300 Operative Dienste (Rudolph)\Reinigung\2024\2_Vergabeunterlagen\Plattform\ÄP2\"/>
    </mc:Choice>
  </mc:AlternateContent>
  <xr:revisionPtr revIDLastSave="0" documentId="13_ncr:1_{CB7AFC50-FCF8-41D9-90B1-6173430C42A5}" xr6:coauthVersionLast="47" xr6:coauthVersionMax="47" xr10:uidLastSave="{00000000-0000-0000-0000-000000000000}"/>
  <bookViews>
    <workbookView xWindow="-120" yWindow="-120" windowWidth="38640" windowHeight="21240" tabRatio="383" activeTab="5" xr2:uid="{00000000-000D-0000-FFFF-FFFF00000000}"/>
  </bookViews>
  <sheets>
    <sheet name="Deckblatt" sheetId="2" r:id="rId1"/>
    <sheet name="Leistungsverzeichnis" sheetId="1" r:id="rId2"/>
    <sheet name="SVS_Hausrein" sheetId="23" r:id="rId3"/>
    <sheet name="SVS_Grau_Hofrein" sheetId="24" r:id="rId4"/>
    <sheet name="SVS_nicht_öffentl" sheetId="25" r:id="rId5"/>
    <sheet name="SVS_Glasrein" sheetId="26" r:id="rId6"/>
    <sheet name="Anpassung 1" sheetId="5" state="hidden" r:id="rId7"/>
    <sheet name="Anpassung 2" sheetId="12" state="hidden" r:id="rId8"/>
    <sheet name="Anpassung 3" sheetId="14" state="hidden" r:id="rId9"/>
    <sheet name="Anpassung 4" sheetId="15" state="hidden" r:id="rId10"/>
    <sheet name="Anpassung 5" sheetId="16" state="hidden" r:id="rId11"/>
    <sheet name="Anpassung 6" sheetId="17" state="hidden" r:id="rId12"/>
    <sheet name="Anpassung 7" sheetId="18" state="hidden" r:id="rId13"/>
    <sheet name="Anpassung 8" sheetId="19" state="hidden" r:id="rId14"/>
    <sheet name="Anpassung 9" sheetId="20" state="hidden" r:id="rId15"/>
    <sheet name="Anpassung 10" sheetId="21" state="hidden" r:id="rId16"/>
  </sheets>
  <externalReferences>
    <externalReference r:id="rId17"/>
  </externalReferences>
  <definedNames>
    <definedName name="_Toc454873129" localSheetId="1">Leistungsverzeichnis!#REF!</definedName>
    <definedName name="_Toc454873130" localSheetId="1">Leistungsverzeichnis!#REF!</definedName>
    <definedName name="_Toc454873131" localSheetId="1">Leistungsverzeichnis!#REF!</definedName>
    <definedName name="_Toc454873132" localSheetId="1">Leistungsverzeichnis!#REF!</definedName>
    <definedName name="_Toc454873133" localSheetId="1">Leistungsverzeichnis!#REF!</definedName>
    <definedName name="_Toc454873134" localSheetId="1">Leistungsverzeichnis!#REF!</definedName>
    <definedName name="_Toc454873135" localSheetId="1">Leistungsverzeichnis!#REF!</definedName>
    <definedName name="_Toc454873136" localSheetId="1">Leistungsverzeichnis!#REF!</definedName>
    <definedName name="_Toc454873137" localSheetId="1">Leistungsverzeichnis!#REF!</definedName>
    <definedName name="_Toc454873138" localSheetId="1">Leistungsverzeichnis!#REF!</definedName>
    <definedName name="_Toc454873139" localSheetId="1">Leistungsverzeichnis!#REF!</definedName>
    <definedName name="_Toc454873140" localSheetId="1">Leistungsverzeichnis!$B$165</definedName>
    <definedName name="_Toc454873141" localSheetId="1">Leistungsverzeichnis!$B$171</definedName>
    <definedName name="_Toc454873142" localSheetId="1">Leistungsverzeichnis!$B$185</definedName>
    <definedName name="_Toc454873143" localSheetId="1">Leistungsverzeichnis!$B$191</definedName>
    <definedName name="_Toc454873144" localSheetId="1">Leistungsverzeichnis!$B$212</definedName>
    <definedName name="_Toc454873145" localSheetId="1">Leistungsverzeichnis!$B$223</definedName>
    <definedName name="_Toc454873146" localSheetId="1">Leistungsverzeichnis!$B$226</definedName>
    <definedName name="_Toc454873147" localSheetId="1">Leistungsverzeichnis!$B$231</definedName>
    <definedName name="_Toc454873148" localSheetId="1">Leistungsverzeichnis!$B$239</definedName>
    <definedName name="_Toc454873149" localSheetId="1">Leistungsverzeichnis!$B$248</definedName>
    <definedName name="_Toc454873150" localSheetId="1">Leistungsverzeichnis!$B$267</definedName>
    <definedName name="A1q" localSheetId="5">#REF!</definedName>
    <definedName name="A1q" localSheetId="3">#REF!</definedName>
    <definedName name="A1q" localSheetId="2">#REF!</definedName>
    <definedName name="A1q" localSheetId="4">#REF!</definedName>
    <definedName name="A1q">#REF!</definedName>
    <definedName name="Brutto">Deckblatt!$F$28</definedName>
    <definedName name="Brutto_1" localSheetId="5">#REF!</definedName>
    <definedName name="Brutto_1" localSheetId="3">#REF!</definedName>
    <definedName name="Brutto_1" localSheetId="2">#REF!</definedName>
    <definedName name="Brutto_1" localSheetId="4">#REF!</definedName>
    <definedName name="Brutto_1">#REF!</definedName>
    <definedName name="_xlnm.Print_Area" localSheetId="0">Deckblatt!$A$1:$G$36</definedName>
    <definedName name="MyVersion" localSheetId="5">40301.4277777778</definedName>
    <definedName name="MyVersion" localSheetId="3">40301.4277777778</definedName>
    <definedName name="MyVersion" localSheetId="2">40301.4277777778</definedName>
    <definedName name="MyVersion" localSheetId="4">40301.4277777778</definedName>
    <definedName name="MyVersion">40301.4277777778</definedName>
    <definedName name="Nachlass_Prozent" localSheetId="5">[1]Deckblatt!$F$21</definedName>
    <definedName name="Nachlass_Prozent" localSheetId="3">[1]Deckblatt!$F$21</definedName>
    <definedName name="Nachlass_Prozent" localSheetId="2">[1]Deckblatt!$F$21</definedName>
    <definedName name="Nachlass_Prozent" localSheetId="4">[1]Deckblatt!$F$21</definedName>
    <definedName name="Nachlass_Prozent">Deckblatt!$F$21</definedName>
    <definedName name="Netto" localSheetId="5">[1]Deckblatt!$F$19</definedName>
    <definedName name="Netto" localSheetId="3">[1]Deckblatt!$F$19</definedName>
    <definedName name="Netto" localSheetId="2">[1]Deckblatt!$F$19</definedName>
    <definedName name="Netto" localSheetId="4">[1]Deckblatt!$F$19</definedName>
    <definedName name="Netto">Deckblatt!$F$19</definedName>
    <definedName name="Netto_1" localSheetId="5">#REF!</definedName>
    <definedName name="Netto_1" localSheetId="3">#REF!</definedName>
    <definedName name="Netto_1" localSheetId="2">#REF!</definedName>
    <definedName name="Netto_1" localSheetId="4">#REF!</definedName>
    <definedName name="Netto_1">#REF!</definedName>
    <definedName name="Netto_nachlass" localSheetId="5">[1]Deckblatt!$F$23</definedName>
    <definedName name="Netto_nachlass" localSheetId="3">[1]Deckblatt!$F$23</definedName>
    <definedName name="Netto_nachlass" localSheetId="2">[1]Deckblatt!$F$23</definedName>
    <definedName name="Netto_nachlass" localSheetId="4">[1]Deckblatt!$F$23</definedName>
    <definedName name="Netto_nachlass">Deckblatt!$F$23</definedName>
    <definedName name="SumAAAAB" localSheetId="5">#REF!</definedName>
    <definedName name="SumAAAAB" localSheetId="3">#REF!</definedName>
    <definedName name="SumAAAAB" localSheetId="2">#REF!</definedName>
    <definedName name="SumAAAAB" localSheetId="4">#REF!</definedName>
    <definedName name="SumAAAAB">#REF!</definedName>
    <definedName name="SumAAAAB_1" localSheetId="5">#REF!</definedName>
    <definedName name="SumAAAAB_1" localSheetId="3">#REF!</definedName>
    <definedName name="SumAAAAB_1" localSheetId="2">#REF!</definedName>
    <definedName name="SumAAAAB_1" localSheetId="4">#REF!</definedName>
    <definedName name="SumAAAAB_1">#REF!</definedName>
    <definedName name="SumAAAAC" localSheetId="5">#REF!</definedName>
    <definedName name="SumAAAAC" localSheetId="3">#REF!</definedName>
    <definedName name="SumAAAAC" localSheetId="2">#REF!</definedName>
    <definedName name="SumAAAAC" localSheetId="4">#REF!</definedName>
    <definedName name="SumAAAAC">#REF!</definedName>
    <definedName name="SumAAAAC_1" localSheetId="5">#REF!</definedName>
    <definedName name="SumAAAAC_1" localSheetId="3">#REF!</definedName>
    <definedName name="SumAAAAC_1" localSheetId="2">#REF!</definedName>
    <definedName name="SumAAAAC_1" localSheetId="4">#REF!</definedName>
    <definedName name="SumAAAAC_1">#REF!</definedName>
    <definedName name="SumAAAAD" localSheetId="5">#REF!</definedName>
    <definedName name="SumAAAAD" localSheetId="3">#REF!</definedName>
    <definedName name="SumAAAAD" localSheetId="2">#REF!</definedName>
    <definedName name="SumAAAAD" localSheetId="4">#REF!</definedName>
    <definedName name="SumAAAAD">#REF!</definedName>
    <definedName name="SumAAAAD_1" localSheetId="5">#REF!</definedName>
    <definedName name="SumAAAAD_1" localSheetId="3">#REF!</definedName>
    <definedName name="SumAAAAD_1" localSheetId="2">#REF!</definedName>
    <definedName name="SumAAAAD_1" localSheetId="4">#REF!</definedName>
    <definedName name="SumAAAAD_1">#REF!</definedName>
    <definedName name="SumAAAAE" localSheetId="5">#REF!</definedName>
    <definedName name="SumAAAAE" localSheetId="3">#REF!</definedName>
    <definedName name="SumAAAAE" localSheetId="2">#REF!</definedName>
    <definedName name="SumAAAAE" localSheetId="4">#REF!</definedName>
    <definedName name="SumAAAAE">#REF!</definedName>
    <definedName name="SumAAAAE_1" localSheetId="5">#REF!</definedName>
    <definedName name="SumAAAAE_1" localSheetId="3">#REF!</definedName>
    <definedName name="SumAAAAE_1" localSheetId="2">#REF!</definedName>
    <definedName name="SumAAAAE_1" localSheetId="4">#REF!</definedName>
    <definedName name="SumAAAAE_1">#REF!</definedName>
    <definedName name="SumAAAAF" localSheetId="5">#REF!</definedName>
    <definedName name="SumAAAAF" localSheetId="3">#REF!</definedName>
    <definedName name="SumAAAAF" localSheetId="2">#REF!</definedName>
    <definedName name="SumAAAAF" localSheetId="4">#REF!</definedName>
    <definedName name="SumAAAAF">#REF!</definedName>
    <definedName name="SumAAAAF_1" localSheetId="5">#REF!</definedName>
    <definedName name="SumAAAAF_1" localSheetId="3">#REF!</definedName>
    <definedName name="SumAAAAF_1" localSheetId="2">#REF!</definedName>
    <definedName name="SumAAAAF_1" localSheetId="4">#REF!</definedName>
    <definedName name="SumAAAAF_1">#REF!</definedName>
    <definedName name="SumAAAAG" localSheetId="5">#REF!</definedName>
    <definedName name="SumAAAAG" localSheetId="3">#REF!</definedName>
    <definedName name="SumAAAAG" localSheetId="2">#REF!</definedName>
    <definedName name="SumAAAAG" localSheetId="4">#REF!</definedName>
    <definedName name="SumAAAAG">#REF!</definedName>
    <definedName name="SumAAAAG_1" localSheetId="5">#REF!</definedName>
    <definedName name="SumAAAAG_1" localSheetId="3">#REF!</definedName>
    <definedName name="SumAAAAG_1" localSheetId="2">#REF!</definedName>
    <definedName name="SumAAAAG_1" localSheetId="4">#REF!</definedName>
    <definedName name="SumAAAAG_1">#REF!</definedName>
    <definedName name="SumAAAAH" localSheetId="5">#REF!</definedName>
    <definedName name="SumAAAAH" localSheetId="3">#REF!</definedName>
    <definedName name="SumAAAAH" localSheetId="2">#REF!</definedName>
    <definedName name="SumAAAAH" localSheetId="4">#REF!</definedName>
    <definedName name="SumAAAAH">#REF!</definedName>
    <definedName name="SumAAAAH_1" localSheetId="5">#REF!</definedName>
    <definedName name="SumAAAAH_1" localSheetId="3">#REF!</definedName>
    <definedName name="SumAAAAH_1" localSheetId="2">#REF!</definedName>
    <definedName name="SumAAAAH_1" localSheetId="4">#REF!</definedName>
    <definedName name="SumAAAAH_1">#REF!</definedName>
    <definedName name="Ust" localSheetId="5">[1]Deckblatt!$F$26</definedName>
    <definedName name="Ust" localSheetId="3">[1]Deckblatt!$F$26</definedName>
    <definedName name="Ust" localSheetId="2">[1]Deckblatt!$F$26</definedName>
    <definedName name="Ust" localSheetId="4">[1]Deckblatt!$F$26</definedName>
    <definedName name="Ust">Deckblatt!$F$26</definedName>
    <definedName name="Ust_1" localSheetId="5">#REF!</definedName>
    <definedName name="Ust_1" localSheetId="3">#REF!</definedName>
    <definedName name="Ust_1" localSheetId="2">#REF!</definedName>
    <definedName name="Ust_1" localSheetId="4">#REF!</definedName>
    <definedName name="Ust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26" i="1"/>
  <c r="G160" i="1"/>
  <c r="G157" i="1"/>
  <c r="G154" i="1"/>
  <c r="G151" i="1"/>
  <c r="G145" i="1"/>
  <c r="G142" i="1"/>
  <c r="G139" i="1"/>
  <c r="G136" i="1"/>
  <c r="G133" i="1"/>
  <c r="G130" i="1"/>
  <c r="G127" i="1"/>
  <c r="G124" i="1"/>
  <c r="G121" i="1"/>
  <c r="G118" i="1"/>
  <c r="G115" i="1"/>
  <c r="G112" i="1"/>
  <c r="G109" i="1"/>
  <c r="G106" i="1"/>
  <c r="G103" i="1"/>
  <c r="G100" i="1"/>
  <c r="G97" i="1"/>
  <c r="G94" i="1"/>
  <c r="G91" i="1"/>
  <c r="G88" i="1"/>
  <c r="G85" i="1"/>
  <c r="G82" i="1"/>
  <c r="G79" i="1"/>
  <c r="G76" i="1"/>
  <c r="G73" i="1"/>
  <c r="G70" i="1"/>
  <c r="E49" i="26"/>
  <c r="E35" i="26"/>
  <c r="J8" i="26"/>
  <c r="E7" i="26"/>
  <c r="E6" i="26"/>
  <c r="E11" i="26" s="1"/>
  <c r="E49" i="25"/>
  <c r="E35" i="25"/>
  <c r="J8" i="25"/>
  <c r="E7" i="25"/>
  <c r="E6" i="25"/>
  <c r="E49" i="24"/>
  <c r="E35" i="24"/>
  <c r="J8" i="24"/>
  <c r="E7" i="24"/>
  <c r="E6" i="24"/>
  <c r="E11" i="24" s="1"/>
  <c r="E49" i="23"/>
  <c r="E35" i="23"/>
  <c r="J8" i="23"/>
  <c r="E7" i="23"/>
  <c r="E6" i="23"/>
  <c r="E11" i="23" s="1"/>
  <c r="F10" i="2"/>
  <c r="I163" i="1"/>
  <c r="H163" i="1"/>
  <c r="I67" i="1"/>
  <c r="G17" i="1"/>
  <c r="E25" i="26" l="1"/>
  <c r="E29" i="26" s="1"/>
  <c r="D22" i="26"/>
  <c r="E21" i="26" s="1"/>
  <c r="D20" i="26"/>
  <c r="E19" i="26" s="1"/>
  <c r="D18" i="26"/>
  <c r="E17" i="26" s="1"/>
  <c r="D16" i="26"/>
  <c r="E15" i="26" s="1"/>
  <c r="D14" i="26"/>
  <c r="E13" i="26" s="1"/>
  <c r="E10" i="26"/>
  <c r="E9" i="26"/>
  <c r="E50" i="26"/>
  <c r="E52" i="26" s="1"/>
  <c r="E10" i="25"/>
  <c r="E9" i="25"/>
  <c r="E11" i="25" s="1"/>
  <c r="E25" i="24"/>
  <c r="E29" i="24" s="1"/>
  <c r="D22" i="24"/>
  <c r="E21" i="24" s="1"/>
  <c r="D20" i="24"/>
  <c r="E19" i="24" s="1"/>
  <c r="D18" i="24"/>
  <c r="E17" i="24" s="1"/>
  <c r="D16" i="24"/>
  <c r="E15" i="24" s="1"/>
  <c r="D14" i="24"/>
  <c r="E13" i="24" s="1"/>
  <c r="E10" i="24"/>
  <c r="E9" i="24"/>
  <c r="E50" i="24"/>
  <c r="E52" i="24" s="1"/>
  <c r="E25" i="23"/>
  <c r="E29" i="23" s="1"/>
  <c r="D22" i="23"/>
  <c r="E21" i="23" s="1"/>
  <c r="D20" i="23"/>
  <c r="E19" i="23" s="1"/>
  <c r="D18" i="23"/>
  <c r="E17" i="23" s="1"/>
  <c r="D16" i="23"/>
  <c r="E15" i="23" s="1"/>
  <c r="D14" i="23"/>
  <c r="E13" i="23" s="1"/>
  <c r="E10" i="23"/>
  <c r="E9" i="23"/>
  <c r="E50" i="23"/>
  <c r="E52" i="23" s="1"/>
  <c r="H124" i="1"/>
  <c r="B123" i="1"/>
  <c r="I123" i="1" s="1"/>
  <c r="H121" i="1"/>
  <c r="B120" i="1"/>
  <c r="I120" i="1" s="1"/>
  <c r="H118" i="1"/>
  <c r="I117" i="1"/>
  <c r="H115" i="1"/>
  <c r="B114" i="1"/>
  <c r="I114" i="1" s="1"/>
  <c r="H112" i="1"/>
  <c r="D22" i="25" l="1"/>
  <c r="E21" i="25" s="1"/>
  <c r="D20" i="25"/>
  <c r="E19" i="25" s="1"/>
  <c r="D18" i="25"/>
  <c r="E17" i="25" s="1"/>
  <c r="D16" i="25"/>
  <c r="E15" i="25" s="1"/>
  <c r="D14" i="25"/>
  <c r="E13" i="25" s="1"/>
  <c r="E25" i="25" s="1"/>
  <c r="E29" i="25" s="1"/>
  <c r="E50" i="25" s="1"/>
  <c r="E52" i="25" s="1"/>
  <c r="G163" i="1"/>
  <c r="F57" i="26"/>
  <c r="E55" i="26"/>
  <c r="E53" i="26"/>
  <c r="F57" i="25"/>
  <c r="E55" i="25"/>
  <c r="E53" i="25"/>
  <c r="F57" i="24"/>
  <c r="E55" i="24"/>
  <c r="E53" i="24"/>
  <c r="F57" i="23"/>
  <c r="E55" i="23"/>
  <c r="E53" i="23"/>
  <c r="G23" i="1"/>
  <c r="G35" i="1"/>
  <c r="B34" i="1"/>
  <c r="B36" i="1" s="1"/>
  <c r="G55" i="1"/>
  <c r="H55" i="1"/>
  <c r="H59" i="1"/>
  <c r="H63" i="1"/>
  <c r="H69" i="1"/>
  <c r="H151" i="1"/>
  <c r="H51" i="1"/>
  <c r="G59" i="1"/>
  <c r="H44" i="1"/>
  <c r="H41" i="1"/>
  <c r="H38" i="1"/>
  <c r="H32" i="1"/>
  <c r="H29" i="1"/>
  <c r="H17" i="1"/>
  <c r="G20" i="1"/>
  <c r="G29" i="1"/>
  <c r="G32" i="1"/>
  <c r="G38" i="1"/>
  <c r="G41" i="1"/>
  <c r="G44" i="1"/>
  <c r="G51" i="1"/>
  <c r="G63" i="1"/>
  <c r="G65" i="1" s="1"/>
  <c r="F19" i="2" s="1"/>
  <c r="H20" i="1"/>
  <c r="B53" i="1"/>
  <c r="I62" i="1"/>
  <c r="I58" i="1"/>
  <c r="I53" i="1"/>
  <c r="I49" i="1"/>
  <c r="I43" i="1"/>
  <c r="I40" i="1"/>
  <c r="I37" i="1"/>
  <c r="I31" i="1"/>
  <c r="B25" i="1"/>
  <c r="I25" i="1" s="1"/>
  <c r="I22" i="1"/>
  <c r="A8" i="1" l="1"/>
  <c r="H166" i="21"/>
  <c r="F166" i="21"/>
  <c r="H166" i="20"/>
  <c r="F166" i="20"/>
  <c r="H166" i="19"/>
  <c r="F166" i="19"/>
  <c r="H166" i="18"/>
  <c r="F166" i="18"/>
  <c r="H166" i="17"/>
  <c r="F166" i="17"/>
  <c r="H166" i="16"/>
  <c r="F166" i="16"/>
  <c r="H166" i="15"/>
  <c r="F166" i="15"/>
  <c r="H166" i="14"/>
  <c r="F166" i="14"/>
  <c r="H166" i="12"/>
  <c r="F166" i="12"/>
  <c r="F166" i="5"/>
  <c r="H166" i="5"/>
  <c r="B18" i="5"/>
  <c r="B15" i="5"/>
  <c r="B3" i="21"/>
  <c r="B3" i="20"/>
  <c r="B3" i="19"/>
  <c r="B3" i="18"/>
  <c r="B3" i="17"/>
  <c r="B3" i="16"/>
  <c r="B3" i="15"/>
  <c r="B3" i="14"/>
  <c r="B3" i="12"/>
  <c r="B3" i="5"/>
  <c r="C164" i="21"/>
  <c r="C163" i="21"/>
  <c r="B163" i="21"/>
  <c r="B164" i="21" s="1"/>
  <c r="H164" i="21" s="1"/>
  <c r="D162" i="21"/>
  <c r="C162" i="21"/>
  <c r="B162" i="21"/>
  <c r="C161" i="21"/>
  <c r="C160" i="21"/>
  <c r="B160" i="21"/>
  <c r="B161" i="21" s="1"/>
  <c r="H161" i="21" s="1"/>
  <c r="D159" i="21"/>
  <c r="C159" i="21"/>
  <c r="B159" i="21"/>
  <c r="C158" i="21"/>
  <c r="C157" i="21"/>
  <c r="B157" i="21"/>
  <c r="B158" i="21" s="1"/>
  <c r="H158" i="21" s="1"/>
  <c r="D156" i="21"/>
  <c r="C156" i="21"/>
  <c r="B156" i="21"/>
  <c r="C155" i="21"/>
  <c r="C154" i="21"/>
  <c r="B154" i="21"/>
  <c r="B155" i="21" s="1"/>
  <c r="H155" i="21" s="1"/>
  <c r="D153" i="21"/>
  <c r="C153" i="21"/>
  <c r="B153" i="21"/>
  <c r="C152" i="21"/>
  <c r="C151" i="21"/>
  <c r="B151" i="21"/>
  <c r="B152" i="21" s="1"/>
  <c r="H152" i="21" s="1"/>
  <c r="D150" i="21"/>
  <c r="C150" i="21"/>
  <c r="B150" i="21"/>
  <c r="C149" i="21"/>
  <c r="C148" i="21"/>
  <c r="B148" i="21"/>
  <c r="B149" i="21" s="1"/>
  <c r="H149" i="21" s="1"/>
  <c r="D147" i="21"/>
  <c r="C147" i="21"/>
  <c r="B147" i="21"/>
  <c r="C146" i="21"/>
  <c r="C145" i="21"/>
  <c r="B145" i="21"/>
  <c r="B146" i="21" s="1"/>
  <c r="H146" i="21" s="1"/>
  <c r="D144" i="21"/>
  <c r="C144" i="21"/>
  <c r="B144" i="21"/>
  <c r="C143" i="21"/>
  <c r="C142" i="21"/>
  <c r="B142" i="21"/>
  <c r="B143" i="21" s="1"/>
  <c r="H143" i="21" s="1"/>
  <c r="D141" i="21"/>
  <c r="C141" i="21"/>
  <c r="B141" i="21"/>
  <c r="C140" i="21"/>
  <c r="C139" i="21"/>
  <c r="B139" i="21"/>
  <c r="B140" i="21" s="1"/>
  <c r="H140" i="21" s="1"/>
  <c r="D138" i="21"/>
  <c r="C138" i="21"/>
  <c r="B138" i="21"/>
  <c r="C137" i="21"/>
  <c r="C136" i="21"/>
  <c r="B136" i="21"/>
  <c r="B137" i="21" s="1"/>
  <c r="H137" i="21" s="1"/>
  <c r="D135" i="21"/>
  <c r="C135" i="21"/>
  <c r="B135" i="21"/>
  <c r="C134" i="21"/>
  <c r="C133" i="21"/>
  <c r="B133" i="21"/>
  <c r="B134" i="21" s="1"/>
  <c r="H134" i="21" s="1"/>
  <c r="D132" i="21"/>
  <c r="C132" i="21"/>
  <c r="B132" i="21"/>
  <c r="C131" i="21"/>
  <c r="C130" i="21"/>
  <c r="B130" i="21"/>
  <c r="B131" i="21" s="1"/>
  <c r="H131" i="21" s="1"/>
  <c r="D129" i="21"/>
  <c r="C129" i="21"/>
  <c r="B129" i="21"/>
  <c r="C128" i="21"/>
  <c r="C127" i="21"/>
  <c r="B127" i="21"/>
  <c r="B128" i="21" s="1"/>
  <c r="H128" i="21" s="1"/>
  <c r="D126" i="21"/>
  <c r="C126" i="21"/>
  <c r="B126" i="21"/>
  <c r="C125" i="21"/>
  <c r="C124" i="21"/>
  <c r="B124" i="21"/>
  <c r="B125" i="21" s="1"/>
  <c r="H125" i="21" s="1"/>
  <c r="D123" i="21"/>
  <c r="C123" i="21"/>
  <c r="B123" i="21"/>
  <c r="C122" i="21"/>
  <c r="C121" i="21"/>
  <c r="B121" i="21"/>
  <c r="B122" i="21" s="1"/>
  <c r="H122" i="21" s="1"/>
  <c r="D120" i="21"/>
  <c r="C120" i="21"/>
  <c r="B120" i="21"/>
  <c r="C119" i="21"/>
  <c r="C118" i="21"/>
  <c r="B118" i="21"/>
  <c r="B119" i="21" s="1"/>
  <c r="H119" i="21" s="1"/>
  <c r="D117" i="21"/>
  <c r="C117" i="21"/>
  <c r="B117" i="21"/>
  <c r="C116" i="21"/>
  <c r="C115" i="21"/>
  <c r="B115" i="21"/>
  <c r="B116" i="21" s="1"/>
  <c r="H116" i="21" s="1"/>
  <c r="D114" i="21"/>
  <c r="C114" i="21"/>
  <c r="B114" i="21"/>
  <c r="C113" i="21"/>
  <c r="C112" i="21"/>
  <c r="B112" i="21"/>
  <c r="B113" i="21" s="1"/>
  <c r="H113" i="21" s="1"/>
  <c r="D111" i="21"/>
  <c r="C111" i="21"/>
  <c r="B111" i="21"/>
  <c r="C110" i="21"/>
  <c r="C109" i="21"/>
  <c r="B109" i="21"/>
  <c r="B110" i="21" s="1"/>
  <c r="H110" i="21" s="1"/>
  <c r="D108" i="21"/>
  <c r="C108" i="21"/>
  <c r="B108" i="21"/>
  <c r="C107" i="21"/>
  <c r="C106" i="21"/>
  <c r="B106" i="21"/>
  <c r="B107" i="21" s="1"/>
  <c r="H107" i="21" s="1"/>
  <c r="D105" i="21"/>
  <c r="C105" i="21"/>
  <c r="B105" i="21"/>
  <c r="C104" i="21"/>
  <c r="C103" i="21"/>
  <c r="B103" i="21"/>
  <c r="B104" i="21" s="1"/>
  <c r="H104" i="21" s="1"/>
  <c r="D102" i="21"/>
  <c r="C102" i="21"/>
  <c r="B102" i="21"/>
  <c r="C101" i="21"/>
  <c r="C100" i="21"/>
  <c r="B100" i="21"/>
  <c r="B101" i="21" s="1"/>
  <c r="H101" i="21" s="1"/>
  <c r="D99" i="21"/>
  <c r="C99" i="21"/>
  <c r="B99" i="21"/>
  <c r="C98" i="21"/>
  <c r="C97" i="21"/>
  <c r="B97" i="21"/>
  <c r="B98" i="21" s="1"/>
  <c r="H98" i="21" s="1"/>
  <c r="D96" i="21"/>
  <c r="C96" i="21"/>
  <c r="B96" i="21"/>
  <c r="C95" i="21"/>
  <c r="C94" i="21"/>
  <c r="B94" i="21"/>
  <c r="B95" i="21" s="1"/>
  <c r="H95" i="21" s="1"/>
  <c r="D93" i="21"/>
  <c r="C93" i="21"/>
  <c r="B93" i="21"/>
  <c r="C92" i="21"/>
  <c r="C91" i="21"/>
  <c r="B91" i="21"/>
  <c r="B92" i="21" s="1"/>
  <c r="H92" i="21" s="1"/>
  <c r="D90" i="21"/>
  <c r="C90" i="21"/>
  <c r="B90" i="21"/>
  <c r="C89" i="21"/>
  <c r="C88" i="21"/>
  <c r="B88" i="21"/>
  <c r="B89" i="21" s="1"/>
  <c r="H89" i="21" s="1"/>
  <c r="D87" i="21"/>
  <c r="C87" i="21"/>
  <c r="B87" i="21"/>
  <c r="C86" i="21"/>
  <c r="C85" i="21"/>
  <c r="B85" i="21"/>
  <c r="B86" i="21" s="1"/>
  <c r="H86" i="21" s="1"/>
  <c r="D84" i="21"/>
  <c r="C84" i="21"/>
  <c r="B84" i="21"/>
  <c r="C83" i="21"/>
  <c r="C82" i="21"/>
  <c r="B82" i="21"/>
  <c r="B83" i="21" s="1"/>
  <c r="H83" i="21" s="1"/>
  <c r="D81" i="21"/>
  <c r="C81" i="21"/>
  <c r="B81" i="21"/>
  <c r="C80" i="21"/>
  <c r="C79" i="21"/>
  <c r="B79" i="21"/>
  <c r="B80" i="21" s="1"/>
  <c r="H80" i="21" s="1"/>
  <c r="D78" i="21"/>
  <c r="C78" i="21"/>
  <c r="B78" i="21"/>
  <c r="C77" i="21"/>
  <c r="C76" i="21"/>
  <c r="B76" i="21"/>
  <c r="B77" i="21" s="1"/>
  <c r="H77" i="21" s="1"/>
  <c r="D75" i="21"/>
  <c r="C75" i="21"/>
  <c r="B75" i="21"/>
  <c r="C74" i="21"/>
  <c r="C73" i="21"/>
  <c r="B73" i="21"/>
  <c r="B74" i="21" s="1"/>
  <c r="H74" i="21" s="1"/>
  <c r="D72" i="21"/>
  <c r="C72" i="21"/>
  <c r="B72" i="21"/>
  <c r="C71" i="21"/>
  <c r="C70" i="21"/>
  <c r="B70" i="21"/>
  <c r="B71" i="21" s="1"/>
  <c r="H71" i="21" s="1"/>
  <c r="D69" i="21"/>
  <c r="C69" i="21"/>
  <c r="B69" i="21"/>
  <c r="C68" i="21"/>
  <c r="C67" i="21"/>
  <c r="B67" i="21"/>
  <c r="B68" i="21" s="1"/>
  <c r="H68" i="21" s="1"/>
  <c r="D66" i="21"/>
  <c r="C66" i="21"/>
  <c r="B66" i="21"/>
  <c r="C65" i="21"/>
  <c r="C64" i="21"/>
  <c r="B64" i="21"/>
  <c r="B65" i="21" s="1"/>
  <c r="H65" i="21" s="1"/>
  <c r="D63" i="21"/>
  <c r="C63" i="21"/>
  <c r="B63" i="21"/>
  <c r="C62" i="21"/>
  <c r="C61" i="21"/>
  <c r="B61" i="21"/>
  <c r="B62" i="21" s="1"/>
  <c r="H62" i="21" s="1"/>
  <c r="D60" i="21"/>
  <c r="C60" i="21"/>
  <c r="B60" i="21"/>
  <c r="C59" i="21"/>
  <c r="C58" i="21"/>
  <c r="B58" i="21"/>
  <c r="B59" i="21" s="1"/>
  <c r="H59" i="21" s="1"/>
  <c r="D57" i="21"/>
  <c r="C57" i="21"/>
  <c r="B57" i="21"/>
  <c r="C56" i="21"/>
  <c r="C55" i="21"/>
  <c r="B55" i="21"/>
  <c r="B56" i="21" s="1"/>
  <c r="H56" i="21" s="1"/>
  <c r="D54" i="21"/>
  <c r="C54" i="21"/>
  <c r="B54" i="21"/>
  <c r="C53" i="21"/>
  <c r="C52" i="21"/>
  <c r="B52" i="21"/>
  <c r="B53" i="21" s="1"/>
  <c r="H53" i="21" s="1"/>
  <c r="D51" i="21"/>
  <c r="C51" i="21"/>
  <c r="B51" i="21"/>
  <c r="C50" i="21"/>
  <c r="C49" i="21"/>
  <c r="B49" i="21"/>
  <c r="B50" i="21" s="1"/>
  <c r="H50" i="21" s="1"/>
  <c r="D48" i="21"/>
  <c r="C48" i="21"/>
  <c r="B48" i="21"/>
  <c r="C47" i="21"/>
  <c r="C46" i="21"/>
  <c r="B46" i="21"/>
  <c r="B47" i="21" s="1"/>
  <c r="H47" i="21" s="1"/>
  <c r="D45" i="21"/>
  <c r="C45" i="21"/>
  <c r="B45" i="21"/>
  <c r="C44" i="21"/>
  <c r="C43" i="21"/>
  <c r="B43" i="21"/>
  <c r="B44" i="21" s="1"/>
  <c r="H44" i="21" s="1"/>
  <c r="D42" i="21"/>
  <c r="C42" i="21"/>
  <c r="B42" i="21"/>
  <c r="C41" i="21"/>
  <c r="C40" i="21"/>
  <c r="B40" i="21"/>
  <c r="B41" i="21" s="1"/>
  <c r="H41" i="21" s="1"/>
  <c r="D39" i="21"/>
  <c r="C39" i="21"/>
  <c r="B39" i="21"/>
  <c r="C38" i="21"/>
  <c r="C37" i="21"/>
  <c r="B37" i="21"/>
  <c r="B38" i="21" s="1"/>
  <c r="H38" i="21" s="1"/>
  <c r="D36" i="21"/>
  <c r="C36" i="21"/>
  <c r="B36" i="21"/>
  <c r="C35" i="21"/>
  <c r="C34" i="21"/>
  <c r="B34" i="21"/>
  <c r="B35" i="21" s="1"/>
  <c r="H35" i="21" s="1"/>
  <c r="D33" i="21"/>
  <c r="C33" i="21"/>
  <c r="B33" i="21"/>
  <c r="C32" i="21"/>
  <c r="C31" i="21"/>
  <c r="B31" i="21"/>
  <c r="B32" i="21" s="1"/>
  <c r="H32" i="21" s="1"/>
  <c r="D30" i="21"/>
  <c r="C30" i="21"/>
  <c r="B30" i="21"/>
  <c r="C29" i="21"/>
  <c r="C28" i="21"/>
  <c r="B28" i="21"/>
  <c r="B29" i="21" s="1"/>
  <c r="H29" i="21" s="1"/>
  <c r="D27" i="21"/>
  <c r="C27" i="21"/>
  <c r="B27" i="21"/>
  <c r="C26" i="21"/>
  <c r="C25" i="21"/>
  <c r="B25" i="21"/>
  <c r="B26" i="21" s="1"/>
  <c r="H26" i="21" s="1"/>
  <c r="D24" i="21"/>
  <c r="C24" i="21"/>
  <c r="B24" i="21"/>
  <c r="C23" i="21"/>
  <c r="C22" i="21"/>
  <c r="B22" i="21"/>
  <c r="B23" i="21" s="1"/>
  <c r="H23" i="21" s="1"/>
  <c r="D21" i="21"/>
  <c r="C21" i="21"/>
  <c r="B21" i="21"/>
  <c r="C20" i="21"/>
  <c r="C19" i="21"/>
  <c r="B19" i="21"/>
  <c r="B20" i="21" s="1"/>
  <c r="H20" i="21" s="1"/>
  <c r="D18" i="21"/>
  <c r="C18" i="21"/>
  <c r="B18" i="21"/>
  <c r="C17" i="21"/>
  <c r="C16" i="21"/>
  <c r="B16" i="21"/>
  <c r="B17" i="21" s="1"/>
  <c r="D15" i="21"/>
  <c r="C15" i="21"/>
  <c r="B15" i="21"/>
  <c r="B12" i="21"/>
  <c r="B7" i="21"/>
  <c r="B6" i="21"/>
  <c r="C164" i="20"/>
  <c r="C163" i="20"/>
  <c r="B163" i="20"/>
  <c r="B164" i="20" s="1"/>
  <c r="H164" i="20" s="1"/>
  <c r="D162" i="20"/>
  <c r="C162" i="20"/>
  <c r="B162" i="20"/>
  <c r="C161" i="20"/>
  <c r="C160" i="20"/>
  <c r="B160" i="20"/>
  <c r="B161" i="20" s="1"/>
  <c r="H161" i="20" s="1"/>
  <c r="D159" i="20"/>
  <c r="C159" i="20"/>
  <c r="B159" i="20"/>
  <c r="C158" i="20"/>
  <c r="C157" i="20"/>
  <c r="B157" i="20"/>
  <c r="B158" i="20" s="1"/>
  <c r="H158" i="20" s="1"/>
  <c r="D156" i="20"/>
  <c r="C156" i="20"/>
  <c r="B156" i="20"/>
  <c r="C155" i="20"/>
  <c r="C154" i="20"/>
  <c r="B154" i="20"/>
  <c r="B155" i="20" s="1"/>
  <c r="H155" i="20" s="1"/>
  <c r="D153" i="20"/>
  <c r="C153" i="20"/>
  <c r="B153" i="20"/>
  <c r="C152" i="20"/>
  <c r="C151" i="20"/>
  <c r="B151" i="20"/>
  <c r="B152" i="20" s="1"/>
  <c r="H152" i="20" s="1"/>
  <c r="D150" i="20"/>
  <c r="C150" i="20"/>
  <c r="B150" i="20"/>
  <c r="C149" i="20"/>
  <c r="C148" i="20"/>
  <c r="B148" i="20"/>
  <c r="B149" i="20" s="1"/>
  <c r="H149" i="20" s="1"/>
  <c r="D147" i="20"/>
  <c r="C147" i="20"/>
  <c r="B147" i="20"/>
  <c r="C146" i="20"/>
  <c r="C145" i="20"/>
  <c r="B145" i="20"/>
  <c r="B146" i="20" s="1"/>
  <c r="H146" i="20" s="1"/>
  <c r="D144" i="20"/>
  <c r="C144" i="20"/>
  <c r="B144" i="20"/>
  <c r="C143" i="20"/>
  <c r="C142" i="20"/>
  <c r="B142" i="20"/>
  <c r="B143" i="20" s="1"/>
  <c r="H143" i="20" s="1"/>
  <c r="D141" i="20"/>
  <c r="C141" i="20"/>
  <c r="B141" i="20"/>
  <c r="C140" i="20"/>
  <c r="C139" i="20"/>
  <c r="B139" i="20"/>
  <c r="B140" i="20" s="1"/>
  <c r="H140" i="20" s="1"/>
  <c r="D138" i="20"/>
  <c r="C138" i="20"/>
  <c r="B138" i="20"/>
  <c r="C137" i="20"/>
  <c r="C136" i="20"/>
  <c r="B136" i="20"/>
  <c r="B137" i="20" s="1"/>
  <c r="H137" i="20" s="1"/>
  <c r="D135" i="20"/>
  <c r="C135" i="20"/>
  <c r="B135" i="20"/>
  <c r="C134" i="20"/>
  <c r="C133" i="20"/>
  <c r="B133" i="20"/>
  <c r="B134" i="20" s="1"/>
  <c r="H134" i="20" s="1"/>
  <c r="D132" i="20"/>
  <c r="C132" i="20"/>
  <c r="B132" i="20"/>
  <c r="C131" i="20"/>
  <c r="C130" i="20"/>
  <c r="B130" i="20"/>
  <c r="B131" i="20" s="1"/>
  <c r="H131" i="20" s="1"/>
  <c r="D129" i="20"/>
  <c r="C129" i="20"/>
  <c r="B129" i="20"/>
  <c r="C128" i="20"/>
  <c r="C127" i="20"/>
  <c r="B127" i="20"/>
  <c r="B128" i="20" s="1"/>
  <c r="H128" i="20" s="1"/>
  <c r="D126" i="20"/>
  <c r="C126" i="20"/>
  <c r="B126" i="20"/>
  <c r="C125" i="20"/>
  <c r="C124" i="20"/>
  <c r="B124" i="20"/>
  <c r="B125" i="20" s="1"/>
  <c r="H125" i="20" s="1"/>
  <c r="D123" i="20"/>
  <c r="C123" i="20"/>
  <c r="B123" i="20"/>
  <c r="C122" i="20"/>
  <c r="C121" i="20"/>
  <c r="B121" i="20"/>
  <c r="B122" i="20" s="1"/>
  <c r="H122" i="20" s="1"/>
  <c r="D120" i="20"/>
  <c r="C120" i="20"/>
  <c r="B120" i="20"/>
  <c r="C119" i="20"/>
  <c r="C118" i="20"/>
  <c r="B118" i="20"/>
  <c r="B119" i="20" s="1"/>
  <c r="H119" i="20" s="1"/>
  <c r="D117" i="20"/>
  <c r="C117" i="20"/>
  <c r="B117" i="20"/>
  <c r="C116" i="20"/>
  <c r="C115" i="20"/>
  <c r="B115" i="20"/>
  <c r="B116" i="20" s="1"/>
  <c r="H116" i="20" s="1"/>
  <c r="D114" i="20"/>
  <c r="C114" i="20"/>
  <c r="B114" i="20"/>
  <c r="C113" i="20"/>
  <c r="C112" i="20"/>
  <c r="B112" i="20"/>
  <c r="B113" i="20" s="1"/>
  <c r="H113" i="20" s="1"/>
  <c r="D111" i="20"/>
  <c r="C111" i="20"/>
  <c r="B111" i="20"/>
  <c r="C110" i="20"/>
  <c r="C109" i="20"/>
  <c r="B109" i="20"/>
  <c r="B110" i="20" s="1"/>
  <c r="H110" i="20" s="1"/>
  <c r="D108" i="20"/>
  <c r="C108" i="20"/>
  <c r="B108" i="20"/>
  <c r="C107" i="20"/>
  <c r="C106" i="20"/>
  <c r="B106" i="20"/>
  <c r="B107" i="20" s="1"/>
  <c r="H107" i="20" s="1"/>
  <c r="D105" i="20"/>
  <c r="C105" i="20"/>
  <c r="B105" i="20"/>
  <c r="C104" i="20"/>
  <c r="C103" i="20"/>
  <c r="B103" i="20"/>
  <c r="B104" i="20" s="1"/>
  <c r="H104" i="20" s="1"/>
  <c r="D102" i="20"/>
  <c r="C102" i="20"/>
  <c r="B102" i="20"/>
  <c r="C101" i="20"/>
  <c r="C100" i="20"/>
  <c r="B100" i="20"/>
  <c r="B101" i="20" s="1"/>
  <c r="H101" i="20" s="1"/>
  <c r="D99" i="20"/>
  <c r="C99" i="20"/>
  <c r="B99" i="20"/>
  <c r="C98" i="20"/>
  <c r="C97" i="20"/>
  <c r="B97" i="20"/>
  <c r="B98" i="20" s="1"/>
  <c r="H98" i="20" s="1"/>
  <c r="D96" i="20"/>
  <c r="C96" i="20"/>
  <c r="B96" i="20"/>
  <c r="C95" i="20"/>
  <c r="C94" i="20"/>
  <c r="B94" i="20"/>
  <c r="B95" i="20" s="1"/>
  <c r="H95" i="20" s="1"/>
  <c r="D93" i="20"/>
  <c r="C93" i="20"/>
  <c r="B93" i="20"/>
  <c r="C92" i="20"/>
  <c r="C91" i="20"/>
  <c r="B91" i="20"/>
  <c r="B92" i="20" s="1"/>
  <c r="H92" i="20" s="1"/>
  <c r="D90" i="20"/>
  <c r="C90" i="20"/>
  <c r="B90" i="20"/>
  <c r="C89" i="20"/>
  <c r="C88" i="20"/>
  <c r="B88" i="20"/>
  <c r="B89" i="20" s="1"/>
  <c r="H89" i="20" s="1"/>
  <c r="D87" i="20"/>
  <c r="C87" i="20"/>
  <c r="B87" i="20"/>
  <c r="C86" i="20"/>
  <c r="C85" i="20"/>
  <c r="B85" i="20"/>
  <c r="B86" i="20" s="1"/>
  <c r="H86" i="20" s="1"/>
  <c r="D84" i="20"/>
  <c r="C84" i="20"/>
  <c r="B84" i="20"/>
  <c r="C83" i="20"/>
  <c r="C82" i="20"/>
  <c r="B82" i="20"/>
  <c r="B83" i="20" s="1"/>
  <c r="H83" i="20" s="1"/>
  <c r="D81" i="20"/>
  <c r="C81" i="20"/>
  <c r="B81" i="20"/>
  <c r="C80" i="20"/>
  <c r="C79" i="20"/>
  <c r="B79" i="20"/>
  <c r="B80" i="20" s="1"/>
  <c r="H80" i="20" s="1"/>
  <c r="D78" i="20"/>
  <c r="C78" i="20"/>
  <c r="B78" i="20"/>
  <c r="C77" i="20"/>
  <c r="C76" i="20"/>
  <c r="B76" i="20"/>
  <c r="B77" i="20" s="1"/>
  <c r="H77" i="20" s="1"/>
  <c r="D75" i="20"/>
  <c r="C75" i="20"/>
  <c r="B75" i="20"/>
  <c r="C74" i="20"/>
  <c r="C73" i="20"/>
  <c r="B73" i="20"/>
  <c r="B74" i="20" s="1"/>
  <c r="H74" i="20" s="1"/>
  <c r="D72" i="20"/>
  <c r="C72" i="20"/>
  <c r="B72" i="20"/>
  <c r="C71" i="20"/>
  <c r="C70" i="20"/>
  <c r="B70" i="20"/>
  <c r="B71" i="20" s="1"/>
  <c r="H71" i="20" s="1"/>
  <c r="D69" i="20"/>
  <c r="C69" i="20"/>
  <c r="B69" i="20"/>
  <c r="C68" i="20"/>
  <c r="C67" i="20"/>
  <c r="B67" i="20"/>
  <c r="B68" i="20" s="1"/>
  <c r="H68" i="20" s="1"/>
  <c r="D66" i="20"/>
  <c r="C66" i="20"/>
  <c r="B66" i="20"/>
  <c r="C65" i="20"/>
  <c r="C64" i="20"/>
  <c r="B64" i="20"/>
  <c r="B65" i="20" s="1"/>
  <c r="H65" i="20" s="1"/>
  <c r="D63" i="20"/>
  <c r="C63" i="20"/>
  <c r="B63" i="20"/>
  <c r="C62" i="20"/>
  <c r="C61" i="20"/>
  <c r="B61" i="20"/>
  <c r="B62" i="20" s="1"/>
  <c r="H62" i="20" s="1"/>
  <c r="D60" i="20"/>
  <c r="C60" i="20"/>
  <c r="B60" i="20"/>
  <c r="C59" i="20"/>
  <c r="C58" i="20"/>
  <c r="B58" i="20"/>
  <c r="B59" i="20" s="1"/>
  <c r="H59" i="20" s="1"/>
  <c r="D57" i="20"/>
  <c r="C57" i="20"/>
  <c r="B57" i="20"/>
  <c r="C56" i="20"/>
  <c r="C55" i="20"/>
  <c r="B55" i="20"/>
  <c r="B56" i="20" s="1"/>
  <c r="H56" i="20" s="1"/>
  <c r="D54" i="20"/>
  <c r="C54" i="20"/>
  <c r="B54" i="20"/>
  <c r="C53" i="20"/>
  <c r="C52" i="20"/>
  <c r="B52" i="20"/>
  <c r="B53" i="20" s="1"/>
  <c r="H53" i="20" s="1"/>
  <c r="D51" i="20"/>
  <c r="C51" i="20"/>
  <c r="B51" i="20"/>
  <c r="C50" i="20"/>
  <c r="C49" i="20"/>
  <c r="B49" i="20"/>
  <c r="B50" i="20" s="1"/>
  <c r="H50" i="20" s="1"/>
  <c r="D48" i="20"/>
  <c r="C48" i="20"/>
  <c r="B48" i="20"/>
  <c r="C47" i="20"/>
  <c r="C46" i="20"/>
  <c r="B46" i="20"/>
  <c r="B47" i="20" s="1"/>
  <c r="H47" i="20" s="1"/>
  <c r="D45" i="20"/>
  <c r="C45" i="20"/>
  <c r="B45" i="20"/>
  <c r="C44" i="20"/>
  <c r="C43" i="20"/>
  <c r="B43" i="20"/>
  <c r="B44" i="20" s="1"/>
  <c r="H44" i="20" s="1"/>
  <c r="D42" i="20"/>
  <c r="C42" i="20"/>
  <c r="B42" i="20"/>
  <c r="C41" i="20"/>
  <c r="C40" i="20"/>
  <c r="B40" i="20"/>
  <c r="B41" i="20" s="1"/>
  <c r="H41" i="20" s="1"/>
  <c r="D39" i="20"/>
  <c r="C39" i="20"/>
  <c r="B39" i="20"/>
  <c r="C38" i="20"/>
  <c r="C37" i="20"/>
  <c r="B37" i="20"/>
  <c r="B38" i="20" s="1"/>
  <c r="H38" i="20" s="1"/>
  <c r="D36" i="20"/>
  <c r="C36" i="20"/>
  <c r="B36" i="20"/>
  <c r="C35" i="20"/>
  <c r="C34" i="20"/>
  <c r="B34" i="20"/>
  <c r="B35" i="20" s="1"/>
  <c r="H35" i="20" s="1"/>
  <c r="D33" i="20"/>
  <c r="C33" i="20"/>
  <c r="B33" i="20"/>
  <c r="C32" i="20"/>
  <c r="C31" i="20"/>
  <c r="B31" i="20"/>
  <c r="B32" i="20" s="1"/>
  <c r="H32" i="20" s="1"/>
  <c r="D30" i="20"/>
  <c r="C30" i="20"/>
  <c r="B30" i="20"/>
  <c r="C29" i="20"/>
  <c r="C28" i="20"/>
  <c r="B28" i="20"/>
  <c r="B29" i="20" s="1"/>
  <c r="H29" i="20" s="1"/>
  <c r="D27" i="20"/>
  <c r="C27" i="20"/>
  <c r="B27" i="20"/>
  <c r="C26" i="20"/>
  <c r="C25" i="20"/>
  <c r="B25" i="20"/>
  <c r="B26" i="20" s="1"/>
  <c r="H26" i="20" s="1"/>
  <c r="D24" i="20"/>
  <c r="C24" i="20"/>
  <c r="B24" i="20"/>
  <c r="C23" i="20"/>
  <c r="C22" i="20"/>
  <c r="B22" i="20"/>
  <c r="B23" i="20" s="1"/>
  <c r="H23" i="20" s="1"/>
  <c r="D21" i="20"/>
  <c r="C21" i="20"/>
  <c r="B21" i="20"/>
  <c r="C20" i="20"/>
  <c r="C19" i="20"/>
  <c r="B19" i="20"/>
  <c r="B20" i="20" s="1"/>
  <c r="H20" i="20" s="1"/>
  <c r="D18" i="20"/>
  <c r="C18" i="20"/>
  <c r="B18" i="20"/>
  <c r="C17" i="20"/>
  <c r="C16" i="20"/>
  <c r="B16" i="20"/>
  <c r="B17" i="20" s="1"/>
  <c r="D15" i="20"/>
  <c r="C15" i="20"/>
  <c r="B15" i="20"/>
  <c r="B12" i="20"/>
  <c r="B7" i="20"/>
  <c r="B6" i="20"/>
  <c r="C164" i="19"/>
  <c r="C163" i="19"/>
  <c r="B163" i="19"/>
  <c r="B164" i="19" s="1"/>
  <c r="H164" i="19" s="1"/>
  <c r="D162" i="19"/>
  <c r="C162" i="19"/>
  <c r="B162" i="19"/>
  <c r="C161" i="19"/>
  <c r="C160" i="19"/>
  <c r="B160" i="19"/>
  <c r="B161" i="19" s="1"/>
  <c r="H161" i="19" s="1"/>
  <c r="D159" i="19"/>
  <c r="C159" i="19"/>
  <c r="B159" i="19"/>
  <c r="C158" i="19"/>
  <c r="C157" i="19"/>
  <c r="B157" i="19"/>
  <c r="B158" i="19" s="1"/>
  <c r="H158" i="19" s="1"/>
  <c r="D156" i="19"/>
  <c r="C156" i="19"/>
  <c r="B156" i="19"/>
  <c r="C155" i="19"/>
  <c r="C154" i="19"/>
  <c r="B154" i="19"/>
  <c r="B155" i="19" s="1"/>
  <c r="H155" i="19" s="1"/>
  <c r="D153" i="19"/>
  <c r="C153" i="19"/>
  <c r="B153" i="19"/>
  <c r="C152" i="19"/>
  <c r="C151" i="19"/>
  <c r="B151" i="19"/>
  <c r="B152" i="19" s="1"/>
  <c r="H152" i="19" s="1"/>
  <c r="D150" i="19"/>
  <c r="C150" i="19"/>
  <c r="B150" i="19"/>
  <c r="C149" i="19"/>
  <c r="C148" i="19"/>
  <c r="B148" i="19"/>
  <c r="B149" i="19" s="1"/>
  <c r="H149" i="19" s="1"/>
  <c r="D147" i="19"/>
  <c r="C147" i="19"/>
  <c r="B147" i="19"/>
  <c r="C146" i="19"/>
  <c r="C145" i="19"/>
  <c r="B145" i="19"/>
  <c r="B146" i="19" s="1"/>
  <c r="H146" i="19" s="1"/>
  <c r="D144" i="19"/>
  <c r="C144" i="19"/>
  <c r="B144" i="19"/>
  <c r="C143" i="19"/>
  <c r="C142" i="19"/>
  <c r="B142" i="19"/>
  <c r="B143" i="19" s="1"/>
  <c r="H143" i="19" s="1"/>
  <c r="D141" i="19"/>
  <c r="C141" i="19"/>
  <c r="B141" i="19"/>
  <c r="C140" i="19"/>
  <c r="C139" i="19"/>
  <c r="B139" i="19"/>
  <c r="B140" i="19" s="1"/>
  <c r="H140" i="19" s="1"/>
  <c r="D138" i="19"/>
  <c r="C138" i="19"/>
  <c r="B138" i="19"/>
  <c r="C137" i="19"/>
  <c r="C136" i="19"/>
  <c r="B136" i="19"/>
  <c r="B137" i="19" s="1"/>
  <c r="H137" i="19" s="1"/>
  <c r="D135" i="19"/>
  <c r="C135" i="19"/>
  <c r="B135" i="19"/>
  <c r="C134" i="19"/>
  <c r="C133" i="19"/>
  <c r="B133" i="19"/>
  <c r="B134" i="19" s="1"/>
  <c r="H134" i="19" s="1"/>
  <c r="D132" i="19"/>
  <c r="C132" i="19"/>
  <c r="B132" i="19"/>
  <c r="C131" i="19"/>
  <c r="C130" i="19"/>
  <c r="B130" i="19"/>
  <c r="B131" i="19" s="1"/>
  <c r="H131" i="19" s="1"/>
  <c r="D129" i="19"/>
  <c r="C129" i="19"/>
  <c r="B129" i="19"/>
  <c r="C128" i="19"/>
  <c r="C127" i="19"/>
  <c r="B127" i="19"/>
  <c r="B128" i="19" s="1"/>
  <c r="H128" i="19" s="1"/>
  <c r="D126" i="19"/>
  <c r="C126" i="19"/>
  <c r="B126" i="19"/>
  <c r="C125" i="19"/>
  <c r="C124" i="19"/>
  <c r="B124" i="19"/>
  <c r="B125" i="19" s="1"/>
  <c r="H125" i="19" s="1"/>
  <c r="D123" i="19"/>
  <c r="C123" i="19"/>
  <c r="B123" i="19"/>
  <c r="C122" i="19"/>
  <c r="C121" i="19"/>
  <c r="B121" i="19"/>
  <c r="B122" i="19" s="1"/>
  <c r="H122" i="19" s="1"/>
  <c r="D120" i="19"/>
  <c r="C120" i="19"/>
  <c r="B120" i="19"/>
  <c r="C119" i="19"/>
  <c r="C118" i="19"/>
  <c r="B118" i="19"/>
  <c r="B119" i="19" s="1"/>
  <c r="H119" i="19" s="1"/>
  <c r="D117" i="19"/>
  <c r="C117" i="19"/>
  <c r="B117" i="19"/>
  <c r="C116" i="19"/>
  <c r="C115" i="19"/>
  <c r="B115" i="19"/>
  <c r="B116" i="19" s="1"/>
  <c r="H116" i="19" s="1"/>
  <c r="D114" i="19"/>
  <c r="C114" i="19"/>
  <c r="B114" i="19"/>
  <c r="C113" i="19"/>
  <c r="C112" i="19"/>
  <c r="B112" i="19"/>
  <c r="B113" i="19" s="1"/>
  <c r="H113" i="19" s="1"/>
  <c r="D111" i="19"/>
  <c r="C111" i="19"/>
  <c r="B111" i="19"/>
  <c r="C110" i="19"/>
  <c r="C109" i="19"/>
  <c r="B109" i="19"/>
  <c r="B110" i="19" s="1"/>
  <c r="H110" i="19" s="1"/>
  <c r="D108" i="19"/>
  <c r="C108" i="19"/>
  <c r="B108" i="19"/>
  <c r="C107" i="19"/>
  <c r="C106" i="19"/>
  <c r="B106" i="19"/>
  <c r="B107" i="19" s="1"/>
  <c r="H107" i="19" s="1"/>
  <c r="D105" i="19"/>
  <c r="C105" i="19"/>
  <c r="B105" i="19"/>
  <c r="C104" i="19"/>
  <c r="C103" i="19"/>
  <c r="B103" i="19"/>
  <c r="B104" i="19" s="1"/>
  <c r="H104" i="19" s="1"/>
  <c r="D102" i="19"/>
  <c r="C102" i="19"/>
  <c r="B102" i="19"/>
  <c r="C101" i="19"/>
  <c r="C100" i="19"/>
  <c r="B100" i="19"/>
  <c r="B101" i="19" s="1"/>
  <c r="H101" i="19" s="1"/>
  <c r="D99" i="19"/>
  <c r="C99" i="19"/>
  <c r="B99" i="19"/>
  <c r="C98" i="19"/>
  <c r="C97" i="19"/>
  <c r="B97" i="19"/>
  <c r="B98" i="19" s="1"/>
  <c r="H98" i="19" s="1"/>
  <c r="D96" i="19"/>
  <c r="C96" i="19"/>
  <c r="B96" i="19"/>
  <c r="C95" i="19"/>
  <c r="C94" i="19"/>
  <c r="B94" i="19"/>
  <c r="B95" i="19" s="1"/>
  <c r="H95" i="19" s="1"/>
  <c r="D93" i="19"/>
  <c r="C93" i="19"/>
  <c r="B93" i="19"/>
  <c r="C92" i="19"/>
  <c r="C91" i="19"/>
  <c r="B91" i="19"/>
  <c r="B92" i="19" s="1"/>
  <c r="H92" i="19" s="1"/>
  <c r="D90" i="19"/>
  <c r="C90" i="19"/>
  <c r="B90" i="19"/>
  <c r="C89" i="19"/>
  <c r="C88" i="19"/>
  <c r="B88" i="19"/>
  <c r="B89" i="19" s="1"/>
  <c r="H89" i="19" s="1"/>
  <c r="D87" i="19"/>
  <c r="C87" i="19"/>
  <c r="B87" i="19"/>
  <c r="C86" i="19"/>
  <c r="C85" i="19"/>
  <c r="B85" i="19"/>
  <c r="B86" i="19" s="1"/>
  <c r="H86" i="19" s="1"/>
  <c r="D84" i="19"/>
  <c r="C84" i="19"/>
  <c r="B84" i="19"/>
  <c r="C83" i="19"/>
  <c r="C82" i="19"/>
  <c r="B82" i="19"/>
  <c r="B83" i="19" s="1"/>
  <c r="H83" i="19" s="1"/>
  <c r="D81" i="19"/>
  <c r="C81" i="19"/>
  <c r="B81" i="19"/>
  <c r="C80" i="19"/>
  <c r="C79" i="19"/>
  <c r="B79" i="19"/>
  <c r="B80" i="19" s="1"/>
  <c r="H80" i="19" s="1"/>
  <c r="D78" i="19"/>
  <c r="C78" i="19"/>
  <c r="B78" i="19"/>
  <c r="C77" i="19"/>
  <c r="C76" i="19"/>
  <c r="B76" i="19"/>
  <c r="B77" i="19" s="1"/>
  <c r="H77" i="19" s="1"/>
  <c r="D75" i="19"/>
  <c r="C75" i="19"/>
  <c r="B75" i="19"/>
  <c r="C74" i="19"/>
  <c r="C73" i="19"/>
  <c r="B73" i="19"/>
  <c r="B74" i="19" s="1"/>
  <c r="H74" i="19" s="1"/>
  <c r="D72" i="19"/>
  <c r="C72" i="19"/>
  <c r="B72" i="19"/>
  <c r="C71" i="19"/>
  <c r="C70" i="19"/>
  <c r="B70" i="19"/>
  <c r="B71" i="19" s="1"/>
  <c r="H71" i="19" s="1"/>
  <c r="D69" i="19"/>
  <c r="C69" i="19"/>
  <c r="B69" i="19"/>
  <c r="C68" i="19"/>
  <c r="C67" i="19"/>
  <c r="B67" i="19"/>
  <c r="B68" i="19" s="1"/>
  <c r="H68" i="19" s="1"/>
  <c r="D66" i="19"/>
  <c r="C66" i="19"/>
  <c r="B66" i="19"/>
  <c r="C65" i="19"/>
  <c r="C64" i="19"/>
  <c r="B64" i="19"/>
  <c r="B65" i="19" s="1"/>
  <c r="H65" i="19" s="1"/>
  <c r="D63" i="19"/>
  <c r="C63" i="19"/>
  <c r="B63" i="19"/>
  <c r="C62" i="19"/>
  <c r="C61" i="19"/>
  <c r="B61" i="19"/>
  <c r="B62" i="19" s="1"/>
  <c r="H62" i="19" s="1"/>
  <c r="D60" i="19"/>
  <c r="C60" i="19"/>
  <c r="B60" i="19"/>
  <c r="C59" i="19"/>
  <c r="C58" i="19"/>
  <c r="B58" i="19"/>
  <c r="B59" i="19" s="1"/>
  <c r="H59" i="19" s="1"/>
  <c r="D57" i="19"/>
  <c r="C57" i="19"/>
  <c r="B57" i="19"/>
  <c r="C56" i="19"/>
  <c r="C55" i="19"/>
  <c r="B55" i="19"/>
  <c r="B56" i="19" s="1"/>
  <c r="H56" i="19" s="1"/>
  <c r="D54" i="19"/>
  <c r="C54" i="19"/>
  <c r="B54" i="19"/>
  <c r="C53" i="19"/>
  <c r="C52" i="19"/>
  <c r="B52" i="19"/>
  <c r="B53" i="19" s="1"/>
  <c r="H53" i="19" s="1"/>
  <c r="D51" i="19"/>
  <c r="C51" i="19"/>
  <c r="B51" i="19"/>
  <c r="C50" i="19"/>
  <c r="C49" i="19"/>
  <c r="B49" i="19"/>
  <c r="B50" i="19" s="1"/>
  <c r="H50" i="19" s="1"/>
  <c r="D48" i="19"/>
  <c r="C48" i="19"/>
  <c r="B48" i="19"/>
  <c r="C47" i="19"/>
  <c r="C46" i="19"/>
  <c r="B46" i="19"/>
  <c r="B47" i="19" s="1"/>
  <c r="H47" i="19" s="1"/>
  <c r="D45" i="19"/>
  <c r="C45" i="19"/>
  <c r="B45" i="19"/>
  <c r="C44" i="19"/>
  <c r="C43" i="19"/>
  <c r="B43" i="19"/>
  <c r="B44" i="19" s="1"/>
  <c r="H44" i="19" s="1"/>
  <c r="D42" i="19"/>
  <c r="C42" i="19"/>
  <c r="B42" i="19"/>
  <c r="C41" i="19"/>
  <c r="C40" i="19"/>
  <c r="B40" i="19"/>
  <c r="B41" i="19" s="1"/>
  <c r="H41" i="19" s="1"/>
  <c r="D39" i="19"/>
  <c r="C39" i="19"/>
  <c r="B39" i="19"/>
  <c r="C38" i="19"/>
  <c r="C37" i="19"/>
  <c r="B37" i="19"/>
  <c r="B38" i="19" s="1"/>
  <c r="H38" i="19" s="1"/>
  <c r="D36" i="19"/>
  <c r="C36" i="19"/>
  <c r="B36" i="19"/>
  <c r="C35" i="19"/>
  <c r="C34" i="19"/>
  <c r="B34" i="19"/>
  <c r="B35" i="19" s="1"/>
  <c r="H35" i="19" s="1"/>
  <c r="D33" i="19"/>
  <c r="C33" i="19"/>
  <c r="B33" i="19"/>
  <c r="C32" i="19"/>
  <c r="C31" i="19"/>
  <c r="B31" i="19"/>
  <c r="B32" i="19" s="1"/>
  <c r="H32" i="19" s="1"/>
  <c r="D30" i="19"/>
  <c r="C30" i="19"/>
  <c r="B30" i="19"/>
  <c r="C29" i="19"/>
  <c r="C28" i="19"/>
  <c r="B28" i="19"/>
  <c r="B29" i="19" s="1"/>
  <c r="H29" i="19" s="1"/>
  <c r="D27" i="19"/>
  <c r="C27" i="19"/>
  <c r="B27" i="19"/>
  <c r="C26" i="19"/>
  <c r="C25" i="19"/>
  <c r="B25" i="19"/>
  <c r="B26" i="19" s="1"/>
  <c r="H26" i="19" s="1"/>
  <c r="D24" i="19"/>
  <c r="C24" i="19"/>
  <c r="B24" i="19"/>
  <c r="C23" i="19"/>
  <c r="C22" i="19"/>
  <c r="B22" i="19"/>
  <c r="B23" i="19" s="1"/>
  <c r="H23" i="19" s="1"/>
  <c r="D21" i="19"/>
  <c r="C21" i="19"/>
  <c r="B21" i="19"/>
  <c r="C20" i="19"/>
  <c r="C19" i="19"/>
  <c r="B19" i="19"/>
  <c r="B20" i="19" s="1"/>
  <c r="H20" i="19" s="1"/>
  <c r="D18" i="19"/>
  <c r="C18" i="19"/>
  <c r="B18" i="19"/>
  <c r="C17" i="19"/>
  <c r="C16" i="19"/>
  <c r="B16" i="19"/>
  <c r="B17" i="19" s="1"/>
  <c r="D15" i="19"/>
  <c r="C15" i="19"/>
  <c r="B15" i="19"/>
  <c r="B12" i="19"/>
  <c r="B7" i="19"/>
  <c r="B6" i="19"/>
  <c r="C164" i="18"/>
  <c r="C163" i="18"/>
  <c r="B163" i="18"/>
  <c r="B164" i="18" s="1"/>
  <c r="H164" i="18" s="1"/>
  <c r="D162" i="18"/>
  <c r="C162" i="18"/>
  <c r="B162" i="18"/>
  <c r="C161" i="18"/>
  <c r="C160" i="18"/>
  <c r="B160" i="18"/>
  <c r="B161" i="18" s="1"/>
  <c r="H161" i="18" s="1"/>
  <c r="D159" i="18"/>
  <c r="C159" i="18"/>
  <c r="B159" i="18"/>
  <c r="C158" i="18"/>
  <c r="C157" i="18"/>
  <c r="B157" i="18"/>
  <c r="B158" i="18" s="1"/>
  <c r="H158" i="18" s="1"/>
  <c r="D156" i="18"/>
  <c r="C156" i="18"/>
  <c r="B156" i="18"/>
  <c r="C155" i="18"/>
  <c r="C154" i="18"/>
  <c r="B154" i="18"/>
  <c r="B155" i="18" s="1"/>
  <c r="H155" i="18" s="1"/>
  <c r="D153" i="18"/>
  <c r="C153" i="18"/>
  <c r="B153" i="18"/>
  <c r="C152" i="18"/>
  <c r="C151" i="18"/>
  <c r="B151" i="18"/>
  <c r="B152" i="18" s="1"/>
  <c r="H152" i="18" s="1"/>
  <c r="D150" i="18"/>
  <c r="C150" i="18"/>
  <c r="B150" i="18"/>
  <c r="C149" i="18"/>
  <c r="C148" i="18"/>
  <c r="B148" i="18"/>
  <c r="B149" i="18" s="1"/>
  <c r="H149" i="18" s="1"/>
  <c r="D147" i="18"/>
  <c r="C147" i="18"/>
  <c r="B147" i="18"/>
  <c r="C146" i="18"/>
  <c r="C145" i="18"/>
  <c r="B145" i="18"/>
  <c r="B146" i="18" s="1"/>
  <c r="H146" i="18" s="1"/>
  <c r="D144" i="18"/>
  <c r="C144" i="18"/>
  <c r="B144" i="18"/>
  <c r="C143" i="18"/>
  <c r="C142" i="18"/>
  <c r="B142" i="18"/>
  <c r="B143" i="18" s="1"/>
  <c r="H143" i="18" s="1"/>
  <c r="D141" i="18"/>
  <c r="C141" i="18"/>
  <c r="B141" i="18"/>
  <c r="C140" i="18"/>
  <c r="C139" i="18"/>
  <c r="B139" i="18"/>
  <c r="B140" i="18" s="1"/>
  <c r="H140" i="18" s="1"/>
  <c r="D138" i="18"/>
  <c r="C138" i="18"/>
  <c r="B138" i="18"/>
  <c r="C137" i="18"/>
  <c r="C136" i="18"/>
  <c r="B136" i="18"/>
  <c r="B137" i="18" s="1"/>
  <c r="H137" i="18" s="1"/>
  <c r="D135" i="18"/>
  <c r="C135" i="18"/>
  <c r="B135" i="18"/>
  <c r="C134" i="18"/>
  <c r="C133" i="18"/>
  <c r="B133" i="18"/>
  <c r="B134" i="18" s="1"/>
  <c r="H134" i="18" s="1"/>
  <c r="D132" i="18"/>
  <c r="C132" i="18"/>
  <c r="B132" i="18"/>
  <c r="C131" i="18"/>
  <c r="C130" i="18"/>
  <c r="B130" i="18"/>
  <c r="B131" i="18" s="1"/>
  <c r="H131" i="18" s="1"/>
  <c r="D129" i="18"/>
  <c r="C129" i="18"/>
  <c r="B129" i="18"/>
  <c r="C128" i="18"/>
  <c r="C127" i="18"/>
  <c r="B127" i="18"/>
  <c r="B128" i="18" s="1"/>
  <c r="H128" i="18" s="1"/>
  <c r="D126" i="18"/>
  <c r="C126" i="18"/>
  <c r="B126" i="18"/>
  <c r="C125" i="18"/>
  <c r="C124" i="18"/>
  <c r="B124" i="18"/>
  <c r="B125" i="18" s="1"/>
  <c r="H125" i="18" s="1"/>
  <c r="D123" i="18"/>
  <c r="C123" i="18"/>
  <c r="B123" i="18"/>
  <c r="C122" i="18"/>
  <c r="C121" i="18"/>
  <c r="B121" i="18"/>
  <c r="B122" i="18" s="1"/>
  <c r="H122" i="18" s="1"/>
  <c r="D120" i="18"/>
  <c r="C120" i="18"/>
  <c r="B120" i="18"/>
  <c r="C119" i="18"/>
  <c r="C118" i="18"/>
  <c r="B118" i="18"/>
  <c r="B119" i="18" s="1"/>
  <c r="H119" i="18" s="1"/>
  <c r="D117" i="18"/>
  <c r="C117" i="18"/>
  <c r="B117" i="18"/>
  <c r="C116" i="18"/>
  <c r="C115" i="18"/>
  <c r="B115" i="18"/>
  <c r="B116" i="18" s="1"/>
  <c r="H116" i="18" s="1"/>
  <c r="D114" i="18"/>
  <c r="C114" i="18"/>
  <c r="B114" i="18"/>
  <c r="C113" i="18"/>
  <c r="C112" i="18"/>
  <c r="B112" i="18"/>
  <c r="B113" i="18" s="1"/>
  <c r="H113" i="18" s="1"/>
  <c r="D111" i="18"/>
  <c r="C111" i="18"/>
  <c r="B111" i="18"/>
  <c r="C110" i="18"/>
  <c r="C109" i="18"/>
  <c r="B109" i="18"/>
  <c r="B110" i="18" s="1"/>
  <c r="H110" i="18" s="1"/>
  <c r="D108" i="18"/>
  <c r="C108" i="18"/>
  <c r="B108" i="18"/>
  <c r="C107" i="18"/>
  <c r="C106" i="18"/>
  <c r="B106" i="18"/>
  <c r="B107" i="18" s="1"/>
  <c r="H107" i="18" s="1"/>
  <c r="D105" i="18"/>
  <c r="C105" i="18"/>
  <c r="B105" i="18"/>
  <c r="C104" i="18"/>
  <c r="C103" i="18"/>
  <c r="B103" i="18"/>
  <c r="B104" i="18" s="1"/>
  <c r="H104" i="18" s="1"/>
  <c r="D102" i="18"/>
  <c r="C102" i="18"/>
  <c r="B102" i="18"/>
  <c r="C101" i="18"/>
  <c r="C100" i="18"/>
  <c r="B100" i="18"/>
  <c r="B101" i="18" s="1"/>
  <c r="H101" i="18" s="1"/>
  <c r="D99" i="18"/>
  <c r="C99" i="18"/>
  <c r="B99" i="18"/>
  <c r="C98" i="18"/>
  <c r="C97" i="18"/>
  <c r="B97" i="18"/>
  <c r="B98" i="18" s="1"/>
  <c r="H98" i="18" s="1"/>
  <c r="D96" i="18"/>
  <c r="C96" i="18"/>
  <c r="B96" i="18"/>
  <c r="C95" i="18"/>
  <c r="C94" i="18"/>
  <c r="B94" i="18"/>
  <c r="B95" i="18" s="1"/>
  <c r="H95" i="18" s="1"/>
  <c r="D93" i="18"/>
  <c r="C93" i="18"/>
  <c r="B93" i="18"/>
  <c r="C92" i="18"/>
  <c r="C91" i="18"/>
  <c r="B91" i="18"/>
  <c r="B92" i="18" s="1"/>
  <c r="H92" i="18" s="1"/>
  <c r="D90" i="18"/>
  <c r="C90" i="18"/>
  <c r="B90" i="18"/>
  <c r="C89" i="18"/>
  <c r="C88" i="18"/>
  <c r="B88" i="18"/>
  <c r="B89" i="18" s="1"/>
  <c r="H89" i="18" s="1"/>
  <c r="D87" i="18"/>
  <c r="C87" i="18"/>
  <c r="B87" i="18"/>
  <c r="C86" i="18"/>
  <c r="C85" i="18"/>
  <c r="B85" i="18"/>
  <c r="B86" i="18" s="1"/>
  <c r="H86" i="18" s="1"/>
  <c r="D84" i="18"/>
  <c r="C84" i="18"/>
  <c r="B84" i="18"/>
  <c r="C83" i="18"/>
  <c r="C82" i="18"/>
  <c r="B82" i="18"/>
  <c r="B83" i="18" s="1"/>
  <c r="H83" i="18" s="1"/>
  <c r="D81" i="18"/>
  <c r="C81" i="18"/>
  <c r="B81" i="18"/>
  <c r="C80" i="18"/>
  <c r="C79" i="18"/>
  <c r="B79" i="18"/>
  <c r="B80" i="18" s="1"/>
  <c r="H80" i="18" s="1"/>
  <c r="D78" i="18"/>
  <c r="C78" i="18"/>
  <c r="B78" i="18"/>
  <c r="C77" i="18"/>
  <c r="C76" i="18"/>
  <c r="B76" i="18"/>
  <c r="B77" i="18" s="1"/>
  <c r="H77" i="18" s="1"/>
  <c r="D75" i="18"/>
  <c r="C75" i="18"/>
  <c r="B75" i="18"/>
  <c r="C74" i="18"/>
  <c r="C73" i="18"/>
  <c r="B73" i="18"/>
  <c r="B74" i="18" s="1"/>
  <c r="H74" i="18" s="1"/>
  <c r="D72" i="18"/>
  <c r="C72" i="18"/>
  <c r="B72" i="18"/>
  <c r="C71" i="18"/>
  <c r="C70" i="18"/>
  <c r="B70" i="18"/>
  <c r="B71" i="18" s="1"/>
  <c r="H71" i="18" s="1"/>
  <c r="D69" i="18"/>
  <c r="C69" i="18"/>
  <c r="B69" i="18"/>
  <c r="C68" i="18"/>
  <c r="C67" i="18"/>
  <c r="B67" i="18"/>
  <c r="B68" i="18" s="1"/>
  <c r="H68" i="18" s="1"/>
  <c r="D66" i="18"/>
  <c r="C66" i="18"/>
  <c r="B66" i="18"/>
  <c r="C65" i="18"/>
  <c r="C64" i="18"/>
  <c r="B64" i="18"/>
  <c r="B65" i="18" s="1"/>
  <c r="H65" i="18" s="1"/>
  <c r="D63" i="18"/>
  <c r="C63" i="18"/>
  <c r="B63" i="18"/>
  <c r="C62" i="18"/>
  <c r="C61" i="18"/>
  <c r="B61" i="18"/>
  <c r="B62" i="18" s="1"/>
  <c r="H62" i="18" s="1"/>
  <c r="D60" i="18"/>
  <c r="C60" i="18"/>
  <c r="B60" i="18"/>
  <c r="C59" i="18"/>
  <c r="C58" i="18"/>
  <c r="B58" i="18"/>
  <c r="B59" i="18" s="1"/>
  <c r="H59" i="18" s="1"/>
  <c r="D57" i="18"/>
  <c r="C57" i="18"/>
  <c r="B57" i="18"/>
  <c r="C56" i="18"/>
  <c r="C55" i="18"/>
  <c r="B55" i="18"/>
  <c r="B56" i="18" s="1"/>
  <c r="H56" i="18" s="1"/>
  <c r="D54" i="18"/>
  <c r="C54" i="18"/>
  <c r="B54" i="18"/>
  <c r="C53" i="18"/>
  <c r="C52" i="18"/>
  <c r="B52" i="18"/>
  <c r="B53" i="18" s="1"/>
  <c r="H53" i="18" s="1"/>
  <c r="D51" i="18"/>
  <c r="C51" i="18"/>
  <c r="B51" i="18"/>
  <c r="C50" i="18"/>
  <c r="C49" i="18"/>
  <c r="B49" i="18"/>
  <c r="B50" i="18" s="1"/>
  <c r="H50" i="18" s="1"/>
  <c r="D48" i="18"/>
  <c r="C48" i="18"/>
  <c r="B48" i="18"/>
  <c r="C47" i="18"/>
  <c r="C46" i="18"/>
  <c r="B46" i="18"/>
  <c r="B47" i="18" s="1"/>
  <c r="H47" i="18" s="1"/>
  <c r="D45" i="18"/>
  <c r="C45" i="18"/>
  <c r="B45" i="18"/>
  <c r="C44" i="18"/>
  <c r="C43" i="18"/>
  <c r="B43" i="18"/>
  <c r="B44" i="18" s="1"/>
  <c r="H44" i="18" s="1"/>
  <c r="D42" i="18"/>
  <c r="C42" i="18"/>
  <c r="B42" i="18"/>
  <c r="C41" i="18"/>
  <c r="C40" i="18"/>
  <c r="B40" i="18"/>
  <c r="B41" i="18" s="1"/>
  <c r="H41" i="18" s="1"/>
  <c r="D39" i="18"/>
  <c r="C39" i="18"/>
  <c r="B39" i="18"/>
  <c r="C38" i="18"/>
  <c r="C37" i="18"/>
  <c r="B37" i="18"/>
  <c r="B38" i="18" s="1"/>
  <c r="H38" i="18" s="1"/>
  <c r="D36" i="18"/>
  <c r="C36" i="18"/>
  <c r="B36" i="18"/>
  <c r="C35" i="18"/>
  <c r="C34" i="18"/>
  <c r="B34" i="18"/>
  <c r="B35" i="18" s="1"/>
  <c r="H35" i="18" s="1"/>
  <c r="D33" i="18"/>
  <c r="C33" i="18"/>
  <c r="B33" i="18"/>
  <c r="C32" i="18"/>
  <c r="C31" i="18"/>
  <c r="B31" i="18"/>
  <c r="B32" i="18" s="1"/>
  <c r="H32" i="18" s="1"/>
  <c r="D30" i="18"/>
  <c r="C30" i="18"/>
  <c r="B30" i="18"/>
  <c r="C29" i="18"/>
  <c r="C28" i="18"/>
  <c r="B28" i="18"/>
  <c r="B29" i="18" s="1"/>
  <c r="H29" i="18" s="1"/>
  <c r="D27" i="18"/>
  <c r="C27" i="18"/>
  <c r="B27" i="18"/>
  <c r="C26" i="18"/>
  <c r="C25" i="18"/>
  <c r="B25" i="18"/>
  <c r="B26" i="18" s="1"/>
  <c r="H26" i="18" s="1"/>
  <c r="D24" i="18"/>
  <c r="C24" i="18"/>
  <c r="B24" i="18"/>
  <c r="C23" i="18"/>
  <c r="C22" i="18"/>
  <c r="B22" i="18"/>
  <c r="B23" i="18" s="1"/>
  <c r="H23" i="18" s="1"/>
  <c r="D21" i="18"/>
  <c r="C21" i="18"/>
  <c r="B21" i="18"/>
  <c r="C20" i="18"/>
  <c r="C19" i="18"/>
  <c r="B19" i="18"/>
  <c r="B20" i="18" s="1"/>
  <c r="H20" i="18" s="1"/>
  <c r="D18" i="18"/>
  <c r="C18" i="18"/>
  <c r="B18" i="18"/>
  <c r="C17" i="18"/>
  <c r="C16" i="18"/>
  <c r="B16" i="18"/>
  <c r="B17" i="18" s="1"/>
  <c r="D15" i="18"/>
  <c r="C15" i="18"/>
  <c r="B15" i="18"/>
  <c r="B12" i="18"/>
  <c r="B7" i="18"/>
  <c r="B6" i="18"/>
  <c r="C164" i="17"/>
  <c r="C163" i="17"/>
  <c r="B163" i="17"/>
  <c r="B164" i="17" s="1"/>
  <c r="H164" i="17" s="1"/>
  <c r="D162" i="17"/>
  <c r="C162" i="17"/>
  <c r="B162" i="17"/>
  <c r="C161" i="17"/>
  <c r="C160" i="17"/>
  <c r="B160" i="17"/>
  <c r="B161" i="17" s="1"/>
  <c r="H161" i="17" s="1"/>
  <c r="D159" i="17"/>
  <c r="C159" i="17"/>
  <c r="B159" i="17"/>
  <c r="C158" i="17"/>
  <c r="C157" i="17"/>
  <c r="B157" i="17"/>
  <c r="B158" i="17" s="1"/>
  <c r="H158" i="17" s="1"/>
  <c r="D156" i="17"/>
  <c r="C156" i="17"/>
  <c r="B156" i="17"/>
  <c r="C155" i="17"/>
  <c r="C154" i="17"/>
  <c r="B154" i="17"/>
  <c r="B155" i="17" s="1"/>
  <c r="H155" i="17" s="1"/>
  <c r="D153" i="17"/>
  <c r="C153" i="17"/>
  <c r="B153" i="17"/>
  <c r="C152" i="17"/>
  <c r="C151" i="17"/>
  <c r="B151" i="17"/>
  <c r="B152" i="17" s="1"/>
  <c r="H152" i="17" s="1"/>
  <c r="D150" i="17"/>
  <c r="C150" i="17"/>
  <c r="B150" i="17"/>
  <c r="C149" i="17"/>
  <c r="C148" i="17"/>
  <c r="B148" i="17"/>
  <c r="B149" i="17" s="1"/>
  <c r="H149" i="17" s="1"/>
  <c r="D147" i="17"/>
  <c r="C147" i="17"/>
  <c r="B147" i="17"/>
  <c r="C146" i="17"/>
  <c r="C145" i="17"/>
  <c r="B145" i="17"/>
  <c r="B146" i="17" s="1"/>
  <c r="H146" i="17" s="1"/>
  <c r="D144" i="17"/>
  <c r="C144" i="17"/>
  <c r="B144" i="17"/>
  <c r="C143" i="17"/>
  <c r="C142" i="17"/>
  <c r="B142" i="17"/>
  <c r="B143" i="17" s="1"/>
  <c r="H143" i="17" s="1"/>
  <c r="D141" i="17"/>
  <c r="C141" i="17"/>
  <c r="B141" i="17"/>
  <c r="C140" i="17"/>
  <c r="C139" i="17"/>
  <c r="B139" i="17"/>
  <c r="B140" i="17" s="1"/>
  <c r="H140" i="17" s="1"/>
  <c r="D138" i="17"/>
  <c r="C138" i="17"/>
  <c r="B138" i="17"/>
  <c r="C137" i="17"/>
  <c r="C136" i="17"/>
  <c r="B136" i="17"/>
  <c r="B137" i="17" s="1"/>
  <c r="H137" i="17" s="1"/>
  <c r="D135" i="17"/>
  <c r="C135" i="17"/>
  <c r="B135" i="17"/>
  <c r="C134" i="17"/>
  <c r="C133" i="17"/>
  <c r="B133" i="17"/>
  <c r="B134" i="17" s="1"/>
  <c r="H134" i="17" s="1"/>
  <c r="D132" i="17"/>
  <c r="C132" i="17"/>
  <c r="B132" i="17"/>
  <c r="C131" i="17"/>
  <c r="C130" i="17"/>
  <c r="B130" i="17"/>
  <c r="B131" i="17" s="1"/>
  <c r="H131" i="17" s="1"/>
  <c r="D129" i="17"/>
  <c r="C129" i="17"/>
  <c r="B129" i="17"/>
  <c r="C128" i="17"/>
  <c r="C127" i="17"/>
  <c r="B127" i="17"/>
  <c r="B128" i="17" s="1"/>
  <c r="H128" i="17" s="1"/>
  <c r="D126" i="17"/>
  <c r="C126" i="17"/>
  <c r="B126" i="17"/>
  <c r="C125" i="17"/>
  <c r="C124" i="17"/>
  <c r="B124" i="17"/>
  <c r="B125" i="17" s="1"/>
  <c r="H125" i="17" s="1"/>
  <c r="D123" i="17"/>
  <c r="C123" i="17"/>
  <c r="B123" i="17"/>
  <c r="C122" i="17"/>
  <c r="C121" i="17"/>
  <c r="B121" i="17"/>
  <c r="B122" i="17" s="1"/>
  <c r="H122" i="17" s="1"/>
  <c r="D120" i="17"/>
  <c r="C120" i="17"/>
  <c r="B120" i="17"/>
  <c r="C119" i="17"/>
  <c r="C118" i="17"/>
  <c r="B118" i="17"/>
  <c r="B119" i="17" s="1"/>
  <c r="H119" i="17" s="1"/>
  <c r="D117" i="17"/>
  <c r="C117" i="17"/>
  <c r="B117" i="17"/>
  <c r="C116" i="17"/>
  <c r="C115" i="17"/>
  <c r="B115" i="17"/>
  <c r="B116" i="17" s="1"/>
  <c r="H116" i="17" s="1"/>
  <c r="D114" i="17"/>
  <c r="C114" i="17"/>
  <c r="B114" i="17"/>
  <c r="C113" i="17"/>
  <c r="C112" i="17"/>
  <c r="B112" i="17"/>
  <c r="B113" i="17" s="1"/>
  <c r="H113" i="17" s="1"/>
  <c r="D111" i="17"/>
  <c r="C111" i="17"/>
  <c r="B111" i="17"/>
  <c r="C110" i="17"/>
  <c r="C109" i="17"/>
  <c r="B109" i="17"/>
  <c r="B110" i="17" s="1"/>
  <c r="H110" i="17" s="1"/>
  <c r="D108" i="17"/>
  <c r="C108" i="17"/>
  <c r="B108" i="17"/>
  <c r="C107" i="17"/>
  <c r="C106" i="17"/>
  <c r="B106" i="17"/>
  <c r="B107" i="17" s="1"/>
  <c r="H107" i="17" s="1"/>
  <c r="D105" i="17"/>
  <c r="C105" i="17"/>
  <c r="B105" i="17"/>
  <c r="C104" i="17"/>
  <c r="C103" i="17"/>
  <c r="B103" i="17"/>
  <c r="B104" i="17" s="1"/>
  <c r="H104" i="17" s="1"/>
  <c r="D102" i="17"/>
  <c r="C102" i="17"/>
  <c r="B102" i="17"/>
  <c r="C101" i="17"/>
  <c r="C100" i="17"/>
  <c r="B100" i="17"/>
  <c r="B101" i="17" s="1"/>
  <c r="H101" i="17" s="1"/>
  <c r="D99" i="17"/>
  <c r="C99" i="17"/>
  <c r="B99" i="17"/>
  <c r="C98" i="17"/>
  <c r="C97" i="17"/>
  <c r="B97" i="17"/>
  <c r="B98" i="17" s="1"/>
  <c r="H98" i="17" s="1"/>
  <c r="D96" i="17"/>
  <c r="C96" i="17"/>
  <c r="B96" i="17"/>
  <c r="C95" i="17"/>
  <c r="C94" i="17"/>
  <c r="B94" i="17"/>
  <c r="B95" i="17" s="1"/>
  <c r="H95" i="17" s="1"/>
  <c r="D93" i="17"/>
  <c r="C93" i="17"/>
  <c r="B93" i="17"/>
  <c r="C92" i="17"/>
  <c r="C91" i="17"/>
  <c r="B91" i="17"/>
  <c r="B92" i="17" s="1"/>
  <c r="H92" i="17" s="1"/>
  <c r="D90" i="17"/>
  <c r="C90" i="17"/>
  <c r="B90" i="17"/>
  <c r="C89" i="17"/>
  <c r="C88" i="17"/>
  <c r="B88" i="17"/>
  <c r="B89" i="17" s="1"/>
  <c r="H89" i="17" s="1"/>
  <c r="D87" i="17"/>
  <c r="C87" i="17"/>
  <c r="B87" i="17"/>
  <c r="C86" i="17"/>
  <c r="C85" i="17"/>
  <c r="B85" i="17"/>
  <c r="B86" i="17" s="1"/>
  <c r="H86" i="17" s="1"/>
  <c r="D84" i="17"/>
  <c r="C84" i="17"/>
  <c r="B84" i="17"/>
  <c r="C83" i="17"/>
  <c r="C82" i="17"/>
  <c r="B82" i="17"/>
  <c r="B83" i="17" s="1"/>
  <c r="H83" i="17" s="1"/>
  <c r="D81" i="17"/>
  <c r="C81" i="17"/>
  <c r="B81" i="17"/>
  <c r="C80" i="17"/>
  <c r="C79" i="17"/>
  <c r="B79" i="17"/>
  <c r="B80" i="17" s="1"/>
  <c r="H80" i="17" s="1"/>
  <c r="D78" i="17"/>
  <c r="C78" i="17"/>
  <c r="B78" i="17"/>
  <c r="C77" i="17"/>
  <c r="C76" i="17"/>
  <c r="B76" i="17"/>
  <c r="B77" i="17" s="1"/>
  <c r="H77" i="17" s="1"/>
  <c r="D75" i="17"/>
  <c r="C75" i="17"/>
  <c r="B75" i="17"/>
  <c r="C74" i="17"/>
  <c r="C73" i="17"/>
  <c r="B73" i="17"/>
  <c r="B74" i="17" s="1"/>
  <c r="H74" i="17" s="1"/>
  <c r="D72" i="17"/>
  <c r="C72" i="17"/>
  <c r="B72" i="17"/>
  <c r="C71" i="17"/>
  <c r="C70" i="17"/>
  <c r="B70" i="17"/>
  <c r="B71" i="17" s="1"/>
  <c r="H71" i="17" s="1"/>
  <c r="D69" i="17"/>
  <c r="C69" i="17"/>
  <c r="B69" i="17"/>
  <c r="C68" i="17"/>
  <c r="C67" i="17"/>
  <c r="B67" i="17"/>
  <c r="B68" i="17" s="1"/>
  <c r="H68" i="17" s="1"/>
  <c r="D66" i="17"/>
  <c r="C66" i="17"/>
  <c r="B66" i="17"/>
  <c r="C65" i="17"/>
  <c r="C64" i="17"/>
  <c r="B64" i="17"/>
  <c r="B65" i="17" s="1"/>
  <c r="H65" i="17" s="1"/>
  <c r="D63" i="17"/>
  <c r="C63" i="17"/>
  <c r="B63" i="17"/>
  <c r="C62" i="17"/>
  <c r="C61" i="17"/>
  <c r="B61" i="17"/>
  <c r="B62" i="17" s="1"/>
  <c r="H62" i="17" s="1"/>
  <c r="D60" i="17"/>
  <c r="C60" i="17"/>
  <c r="B60" i="17"/>
  <c r="C59" i="17"/>
  <c r="C58" i="17"/>
  <c r="B58" i="17"/>
  <c r="B59" i="17" s="1"/>
  <c r="H59" i="17" s="1"/>
  <c r="D57" i="17"/>
  <c r="C57" i="17"/>
  <c r="B57" i="17"/>
  <c r="C56" i="17"/>
  <c r="C55" i="17"/>
  <c r="B55" i="17"/>
  <c r="B56" i="17" s="1"/>
  <c r="H56" i="17" s="1"/>
  <c r="D54" i="17"/>
  <c r="C54" i="17"/>
  <c r="B54" i="17"/>
  <c r="C53" i="17"/>
  <c r="C52" i="17"/>
  <c r="B52" i="17"/>
  <c r="B53" i="17" s="1"/>
  <c r="H53" i="17" s="1"/>
  <c r="D51" i="17"/>
  <c r="C51" i="17"/>
  <c r="B51" i="17"/>
  <c r="C50" i="17"/>
  <c r="C49" i="17"/>
  <c r="B49" i="17"/>
  <c r="B50" i="17" s="1"/>
  <c r="H50" i="17" s="1"/>
  <c r="D48" i="17"/>
  <c r="C48" i="17"/>
  <c r="B48" i="17"/>
  <c r="C47" i="17"/>
  <c r="C46" i="17"/>
  <c r="B46" i="17"/>
  <c r="B47" i="17" s="1"/>
  <c r="H47" i="17" s="1"/>
  <c r="D45" i="17"/>
  <c r="C45" i="17"/>
  <c r="B45" i="17"/>
  <c r="C44" i="17"/>
  <c r="C43" i="17"/>
  <c r="B43" i="17"/>
  <c r="B44" i="17" s="1"/>
  <c r="H44" i="17" s="1"/>
  <c r="D42" i="17"/>
  <c r="C42" i="17"/>
  <c r="B42" i="17"/>
  <c r="C41" i="17"/>
  <c r="C40" i="17"/>
  <c r="B40" i="17"/>
  <c r="B41" i="17" s="1"/>
  <c r="H41" i="17" s="1"/>
  <c r="D39" i="17"/>
  <c r="C39" i="17"/>
  <c r="B39" i="17"/>
  <c r="C38" i="17"/>
  <c r="C37" i="17"/>
  <c r="B37" i="17"/>
  <c r="B38" i="17" s="1"/>
  <c r="H38" i="17" s="1"/>
  <c r="D36" i="17"/>
  <c r="C36" i="17"/>
  <c r="B36" i="17"/>
  <c r="C35" i="17"/>
  <c r="C34" i="17"/>
  <c r="B34" i="17"/>
  <c r="B35" i="17" s="1"/>
  <c r="H35" i="17" s="1"/>
  <c r="D33" i="17"/>
  <c r="C33" i="17"/>
  <c r="B33" i="17"/>
  <c r="C32" i="17"/>
  <c r="C31" i="17"/>
  <c r="B31" i="17"/>
  <c r="B32" i="17" s="1"/>
  <c r="H32" i="17" s="1"/>
  <c r="D30" i="17"/>
  <c r="C30" i="17"/>
  <c r="B30" i="17"/>
  <c r="C29" i="17"/>
  <c r="C28" i="17"/>
  <c r="B28" i="17"/>
  <c r="B29" i="17" s="1"/>
  <c r="H29" i="17" s="1"/>
  <c r="D27" i="17"/>
  <c r="C27" i="17"/>
  <c r="B27" i="17"/>
  <c r="C26" i="17"/>
  <c r="C25" i="17"/>
  <c r="B25" i="17"/>
  <c r="B26" i="17" s="1"/>
  <c r="H26" i="17" s="1"/>
  <c r="D24" i="17"/>
  <c r="C24" i="17"/>
  <c r="B24" i="17"/>
  <c r="C23" i="17"/>
  <c r="C22" i="17"/>
  <c r="B22" i="17"/>
  <c r="B23" i="17" s="1"/>
  <c r="H23" i="17" s="1"/>
  <c r="D21" i="17"/>
  <c r="C21" i="17"/>
  <c r="B21" i="17"/>
  <c r="C20" i="17"/>
  <c r="C19" i="17"/>
  <c r="B19" i="17"/>
  <c r="B20" i="17" s="1"/>
  <c r="H20" i="17" s="1"/>
  <c r="D18" i="17"/>
  <c r="C18" i="17"/>
  <c r="B18" i="17"/>
  <c r="C17" i="17"/>
  <c r="C16" i="17"/>
  <c r="B16" i="17"/>
  <c r="B17" i="17" s="1"/>
  <c r="D15" i="17"/>
  <c r="C15" i="17"/>
  <c r="B15" i="17"/>
  <c r="B12" i="17"/>
  <c r="B7" i="17"/>
  <c r="B6" i="17"/>
  <c r="C164" i="16"/>
  <c r="C163" i="16"/>
  <c r="B163" i="16"/>
  <c r="B164" i="16" s="1"/>
  <c r="H164" i="16" s="1"/>
  <c r="D162" i="16"/>
  <c r="C162" i="16"/>
  <c r="B162" i="16"/>
  <c r="C161" i="16"/>
  <c r="C160" i="16"/>
  <c r="B160" i="16"/>
  <c r="B161" i="16" s="1"/>
  <c r="H161" i="16" s="1"/>
  <c r="D159" i="16"/>
  <c r="C159" i="16"/>
  <c r="B159" i="16"/>
  <c r="C158" i="16"/>
  <c r="C157" i="16"/>
  <c r="B157" i="16"/>
  <c r="B158" i="16" s="1"/>
  <c r="H158" i="16" s="1"/>
  <c r="D156" i="16"/>
  <c r="C156" i="16"/>
  <c r="B156" i="16"/>
  <c r="C155" i="16"/>
  <c r="C154" i="16"/>
  <c r="B154" i="16"/>
  <c r="B155" i="16" s="1"/>
  <c r="H155" i="16" s="1"/>
  <c r="D153" i="16"/>
  <c r="C153" i="16"/>
  <c r="B153" i="16"/>
  <c r="C152" i="16"/>
  <c r="C151" i="16"/>
  <c r="B151" i="16"/>
  <c r="B152" i="16" s="1"/>
  <c r="H152" i="16" s="1"/>
  <c r="D150" i="16"/>
  <c r="C150" i="16"/>
  <c r="B150" i="16"/>
  <c r="C149" i="16"/>
  <c r="C148" i="16"/>
  <c r="B148" i="16"/>
  <c r="B149" i="16" s="1"/>
  <c r="H149" i="16" s="1"/>
  <c r="D147" i="16"/>
  <c r="C147" i="16"/>
  <c r="B147" i="16"/>
  <c r="C146" i="16"/>
  <c r="C145" i="16"/>
  <c r="B145" i="16"/>
  <c r="B146" i="16" s="1"/>
  <c r="H146" i="16" s="1"/>
  <c r="D144" i="16"/>
  <c r="C144" i="16"/>
  <c r="B144" i="16"/>
  <c r="C143" i="16"/>
  <c r="C142" i="16"/>
  <c r="B142" i="16"/>
  <c r="B143" i="16" s="1"/>
  <c r="H143" i="16" s="1"/>
  <c r="D141" i="16"/>
  <c r="C141" i="16"/>
  <c r="B141" i="16"/>
  <c r="C140" i="16"/>
  <c r="C139" i="16"/>
  <c r="B139" i="16"/>
  <c r="B140" i="16" s="1"/>
  <c r="H140" i="16" s="1"/>
  <c r="D138" i="16"/>
  <c r="C138" i="16"/>
  <c r="B138" i="16"/>
  <c r="C137" i="16"/>
  <c r="C136" i="16"/>
  <c r="B136" i="16"/>
  <c r="B137" i="16" s="1"/>
  <c r="H137" i="16" s="1"/>
  <c r="D135" i="16"/>
  <c r="C135" i="16"/>
  <c r="B135" i="16"/>
  <c r="C134" i="16"/>
  <c r="C133" i="16"/>
  <c r="B133" i="16"/>
  <c r="B134" i="16" s="1"/>
  <c r="H134" i="16" s="1"/>
  <c r="D132" i="16"/>
  <c r="C132" i="16"/>
  <c r="B132" i="16"/>
  <c r="C131" i="16"/>
  <c r="C130" i="16"/>
  <c r="B130" i="16"/>
  <c r="B131" i="16" s="1"/>
  <c r="H131" i="16" s="1"/>
  <c r="D129" i="16"/>
  <c r="C129" i="16"/>
  <c r="B129" i="16"/>
  <c r="C128" i="16"/>
  <c r="C127" i="16"/>
  <c r="B127" i="16"/>
  <c r="B128" i="16" s="1"/>
  <c r="H128" i="16" s="1"/>
  <c r="D126" i="16"/>
  <c r="C126" i="16"/>
  <c r="B126" i="16"/>
  <c r="C125" i="16"/>
  <c r="C124" i="16"/>
  <c r="B124" i="16"/>
  <c r="B125" i="16" s="1"/>
  <c r="H125" i="16" s="1"/>
  <c r="D123" i="16"/>
  <c r="C123" i="16"/>
  <c r="B123" i="16"/>
  <c r="C122" i="16"/>
  <c r="C121" i="16"/>
  <c r="B121" i="16"/>
  <c r="B122" i="16" s="1"/>
  <c r="H122" i="16" s="1"/>
  <c r="D120" i="16"/>
  <c r="C120" i="16"/>
  <c r="B120" i="16"/>
  <c r="C119" i="16"/>
  <c r="C118" i="16"/>
  <c r="B118" i="16"/>
  <c r="B119" i="16" s="1"/>
  <c r="H119" i="16" s="1"/>
  <c r="D117" i="16"/>
  <c r="C117" i="16"/>
  <c r="B117" i="16"/>
  <c r="C116" i="16"/>
  <c r="C115" i="16"/>
  <c r="B115" i="16"/>
  <c r="B116" i="16" s="1"/>
  <c r="H116" i="16" s="1"/>
  <c r="D114" i="16"/>
  <c r="C114" i="16"/>
  <c r="B114" i="16"/>
  <c r="C113" i="16"/>
  <c r="C112" i="16"/>
  <c r="B112" i="16"/>
  <c r="B113" i="16" s="1"/>
  <c r="H113" i="16" s="1"/>
  <c r="D111" i="16"/>
  <c r="C111" i="16"/>
  <c r="B111" i="16"/>
  <c r="C110" i="16"/>
  <c r="C109" i="16"/>
  <c r="B109" i="16"/>
  <c r="B110" i="16" s="1"/>
  <c r="H110" i="16" s="1"/>
  <c r="D108" i="16"/>
  <c r="C108" i="16"/>
  <c r="B108" i="16"/>
  <c r="C107" i="16"/>
  <c r="C106" i="16"/>
  <c r="B106" i="16"/>
  <c r="B107" i="16" s="1"/>
  <c r="H107" i="16" s="1"/>
  <c r="D105" i="16"/>
  <c r="C105" i="16"/>
  <c r="B105" i="16"/>
  <c r="C104" i="16"/>
  <c r="C103" i="16"/>
  <c r="B103" i="16"/>
  <c r="B104" i="16" s="1"/>
  <c r="H104" i="16" s="1"/>
  <c r="D102" i="16"/>
  <c r="C102" i="16"/>
  <c r="B102" i="16"/>
  <c r="C101" i="16"/>
  <c r="C100" i="16"/>
  <c r="B100" i="16"/>
  <c r="B101" i="16" s="1"/>
  <c r="H101" i="16" s="1"/>
  <c r="D99" i="16"/>
  <c r="C99" i="16"/>
  <c r="B99" i="16"/>
  <c r="C98" i="16"/>
  <c r="C97" i="16"/>
  <c r="B97" i="16"/>
  <c r="B98" i="16" s="1"/>
  <c r="H98" i="16" s="1"/>
  <c r="D96" i="16"/>
  <c r="C96" i="16"/>
  <c r="B96" i="16"/>
  <c r="C95" i="16"/>
  <c r="C94" i="16"/>
  <c r="B94" i="16"/>
  <c r="B95" i="16" s="1"/>
  <c r="H95" i="16" s="1"/>
  <c r="D93" i="16"/>
  <c r="C93" i="16"/>
  <c r="B93" i="16"/>
  <c r="C92" i="16"/>
  <c r="C91" i="16"/>
  <c r="B91" i="16"/>
  <c r="B92" i="16" s="1"/>
  <c r="H92" i="16" s="1"/>
  <c r="D90" i="16"/>
  <c r="C90" i="16"/>
  <c r="B90" i="16"/>
  <c r="C89" i="16"/>
  <c r="C88" i="16"/>
  <c r="B88" i="16"/>
  <c r="B89" i="16" s="1"/>
  <c r="H89" i="16" s="1"/>
  <c r="D87" i="16"/>
  <c r="C87" i="16"/>
  <c r="B87" i="16"/>
  <c r="C86" i="16"/>
  <c r="C85" i="16"/>
  <c r="B85" i="16"/>
  <c r="B86" i="16" s="1"/>
  <c r="H86" i="16" s="1"/>
  <c r="D84" i="16"/>
  <c r="C84" i="16"/>
  <c r="B84" i="16"/>
  <c r="C83" i="16"/>
  <c r="C82" i="16"/>
  <c r="B82" i="16"/>
  <c r="B83" i="16" s="1"/>
  <c r="H83" i="16" s="1"/>
  <c r="D81" i="16"/>
  <c r="C81" i="16"/>
  <c r="B81" i="16"/>
  <c r="C80" i="16"/>
  <c r="C79" i="16"/>
  <c r="B79" i="16"/>
  <c r="B80" i="16" s="1"/>
  <c r="H80" i="16" s="1"/>
  <c r="D78" i="16"/>
  <c r="C78" i="16"/>
  <c r="B78" i="16"/>
  <c r="C77" i="16"/>
  <c r="C76" i="16"/>
  <c r="B76" i="16"/>
  <c r="B77" i="16" s="1"/>
  <c r="H77" i="16" s="1"/>
  <c r="D75" i="16"/>
  <c r="C75" i="16"/>
  <c r="B75" i="16"/>
  <c r="C74" i="16"/>
  <c r="C73" i="16"/>
  <c r="B73" i="16"/>
  <c r="B74" i="16" s="1"/>
  <c r="H74" i="16" s="1"/>
  <c r="D72" i="16"/>
  <c r="C72" i="16"/>
  <c r="B72" i="16"/>
  <c r="C71" i="16"/>
  <c r="C70" i="16"/>
  <c r="B70" i="16"/>
  <c r="B71" i="16" s="1"/>
  <c r="H71" i="16" s="1"/>
  <c r="D69" i="16"/>
  <c r="C69" i="16"/>
  <c r="B69" i="16"/>
  <c r="C68" i="16"/>
  <c r="C67" i="16"/>
  <c r="B67" i="16"/>
  <c r="B68" i="16" s="1"/>
  <c r="H68" i="16" s="1"/>
  <c r="D66" i="16"/>
  <c r="C66" i="16"/>
  <c r="B66" i="16"/>
  <c r="C65" i="16"/>
  <c r="C64" i="16"/>
  <c r="B64" i="16"/>
  <c r="B65" i="16" s="1"/>
  <c r="H65" i="16" s="1"/>
  <c r="D63" i="16"/>
  <c r="C63" i="16"/>
  <c r="B63" i="16"/>
  <c r="C62" i="16"/>
  <c r="C61" i="16"/>
  <c r="B61" i="16"/>
  <c r="B62" i="16" s="1"/>
  <c r="H62" i="16" s="1"/>
  <c r="D60" i="16"/>
  <c r="C60" i="16"/>
  <c r="B60" i="16"/>
  <c r="C59" i="16"/>
  <c r="C58" i="16"/>
  <c r="B58" i="16"/>
  <c r="B59" i="16" s="1"/>
  <c r="H59" i="16" s="1"/>
  <c r="D57" i="16"/>
  <c r="C57" i="16"/>
  <c r="B57" i="16"/>
  <c r="C56" i="16"/>
  <c r="C55" i="16"/>
  <c r="B55" i="16"/>
  <c r="B56" i="16" s="1"/>
  <c r="H56" i="16" s="1"/>
  <c r="D54" i="16"/>
  <c r="C54" i="16"/>
  <c r="B54" i="16"/>
  <c r="C53" i="16"/>
  <c r="C52" i="16"/>
  <c r="B52" i="16"/>
  <c r="B53" i="16" s="1"/>
  <c r="H53" i="16" s="1"/>
  <c r="D51" i="16"/>
  <c r="C51" i="16"/>
  <c r="B51" i="16"/>
  <c r="C50" i="16"/>
  <c r="C49" i="16"/>
  <c r="B49" i="16"/>
  <c r="B50" i="16" s="1"/>
  <c r="H50" i="16" s="1"/>
  <c r="D48" i="16"/>
  <c r="C48" i="16"/>
  <c r="B48" i="16"/>
  <c r="C47" i="16"/>
  <c r="C46" i="16"/>
  <c r="B46" i="16"/>
  <c r="B47" i="16" s="1"/>
  <c r="H47" i="16" s="1"/>
  <c r="D45" i="16"/>
  <c r="C45" i="16"/>
  <c r="B45" i="16"/>
  <c r="C44" i="16"/>
  <c r="C43" i="16"/>
  <c r="B43" i="16"/>
  <c r="B44" i="16" s="1"/>
  <c r="H44" i="16" s="1"/>
  <c r="D42" i="16"/>
  <c r="C42" i="16"/>
  <c r="B42" i="16"/>
  <c r="C41" i="16"/>
  <c r="C40" i="16"/>
  <c r="B40" i="16"/>
  <c r="B41" i="16" s="1"/>
  <c r="H41" i="16" s="1"/>
  <c r="D39" i="16"/>
  <c r="C39" i="16"/>
  <c r="B39" i="16"/>
  <c r="C38" i="16"/>
  <c r="C37" i="16"/>
  <c r="B37" i="16"/>
  <c r="B38" i="16" s="1"/>
  <c r="H38" i="16" s="1"/>
  <c r="D36" i="16"/>
  <c r="C36" i="16"/>
  <c r="B36" i="16"/>
  <c r="C35" i="16"/>
  <c r="C34" i="16"/>
  <c r="B34" i="16"/>
  <c r="B35" i="16" s="1"/>
  <c r="H35" i="16" s="1"/>
  <c r="D33" i="16"/>
  <c r="C33" i="16"/>
  <c r="B33" i="16"/>
  <c r="C32" i="16"/>
  <c r="C31" i="16"/>
  <c r="B31" i="16"/>
  <c r="B32" i="16" s="1"/>
  <c r="H32" i="16" s="1"/>
  <c r="D30" i="16"/>
  <c r="C30" i="16"/>
  <c r="B30" i="16"/>
  <c r="C29" i="16"/>
  <c r="C28" i="16"/>
  <c r="B28" i="16"/>
  <c r="B29" i="16" s="1"/>
  <c r="H29" i="16" s="1"/>
  <c r="D27" i="16"/>
  <c r="C27" i="16"/>
  <c r="B27" i="16"/>
  <c r="C26" i="16"/>
  <c r="C25" i="16"/>
  <c r="B25" i="16"/>
  <c r="B26" i="16" s="1"/>
  <c r="H26" i="16" s="1"/>
  <c r="D24" i="16"/>
  <c r="C24" i="16"/>
  <c r="B24" i="16"/>
  <c r="C23" i="16"/>
  <c r="C22" i="16"/>
  <c r="B22" i="16"/>
  <c r="B23" i="16" s="1"/>
  <c r="H23" i="16" s="1"/>
  <c r="D21" i="16"/>
  <c r="C21" i="16"/>
  <c r="B21" i="16"/>
  <c r="C20" i="16"/>
  <c r="C19" i="16"/>
  <c r="B19" i="16"/>
  <c r="B20" i="16" s="1"/>
  <c r="H20" i="16" s="1"/>
  <c r="D18" i="16"/>
  <c r="C18" i="16"/>
  <c r="B18" i="16"/>
  <c r="C17" i="16"/>
  <c r="C16" i="16"/>
  <c r="B16" i="16"/>
  <c r="B17" i="16" s="1"/>
  <c r="D15" i="16"/>
  <c r="C15" i="16"/>
  <c r="B15" i="16"/>
  <c r="B12" i="16"/>
  <c r="B7" i="16"/>
  <c r="B6" i="16"/>
  <c r="C164" i="15"/>
  <c r="C163" i="15"/>
  <c r="B163" i="15"/>
  <c r="B164" i="15" s="1"/>
  <c r="H164" i="15" s="1"/>
  <c r="D162" i="15"/>
  <c r="C162" i="15"/>
  <c r="B162" i="15"/>
  <c r="C161" i="15"/>
  <c r="C160" i="15"/>
  <c r="B160" i="15"/>
  <c r="B161" i="15" s="1"/>
  <c r="H161" i="15" s="1"/>
  <c r="D159" i="15"/>
  <c r="C159" i="15"/>
  <c r="B159" i="15"/>
  <c r="C158" i="15"/>
  <c r="C157" i="15"/>
  <c r="B157" i="15"/>
  <c r="B158" i="15" s="1"/>
  <c r="H158" i="15" s="1"/>
  <c r="D156" i="15"/>
  <c r="C156" i="15"/>
  <c r="B156" i="15"/>
  <c r="C155" i="15"/>
  <c r="C154" i="15"/>
  <c r="B154" i="15"/>
  <c r="B155" i="15" s="1"/>
  <c r="H155" i="15" s="1"/>
  <c r="D153" i="15"/>
  <c r="C153" i="15"/>
  <c r="B153" i="15"/>
  <c r="C152" i="15"/>
  <c r="C151" i="15"/>
  <c r="B151" i="15"/>
  <c r="B152" i="15" s="1"/>
  <c r="H152" i="15" s="1"/>
  <c r="D150" i="15"/>
  <c r="C150" i="15"/>
  <c r="B150" i="15"/>
  <c r="C149" i="15"/>
  <c r="C148" i="15"/>
  <c r="B148" i="15"/>
  <c r="B149" i="15" s="1"/>
  <c r="H149" i="15" s="1"/>
  <c r="D147" i="15"/>
  <c r="C147" i="15"/>
  <c r="B147" i="15"/>
  <c r="C146" i="15"/>
  <c r="C145" i="15"/>
  <c r="B145" i="15"/>
  <c r="B146" i="15" s="1"/>
  <c r="H146" i="15" s="1"/>
  <c r="D144" i="15"/>
  <c r="C144" i="15"/>
  <c r="B144" i="15"/>
  <c r="C143" i="15"/>
  <c r="C142" i="15"/>
  <c r="B142" i="15"/>
  <c r="B143" i="15" s="1"/>
  <c r="H143" i="15" s="1"/>
  <c r="D141" i="15"/>
  <c r="C141" i="15"/>
  <c r="B141" i="15"/>
  <c r="C140" i="15"/>
  <c r="C139" i="15"/>
  <c r="B139" i="15"/>
  <c r="B140" i="15" s="1"/>
  <c r="H140" i="15" s="1"/>
  <c r="D138" i="15"/>
  <c r="C138" i="15"/>
  <c r="B138" i="15"/>
  <c r="C137" i="15"/>
  <c r="C136" i="15"/>
  <c r="B136" i="15"/>
  <c r="B137" i="15" s="1"/>
  <c r="H137" i="15" s="1"/>
  <c r="D135" i="15"/>
  <c r="C135" i="15"/>
  <c r="B135" i="15"/>
  <c r="C134" i="15"/>
  <c r="C133" i="15"/>
  <c r="B133" i="15"/>
  <c r="B134" i="15" s="1"/>
  <c r="H134" i="15" s="1"/>
  <c r="D132" i="15"/>
  <c r="C132" i="15"/>
  <c r="B132" i="15"/>
  <c r="C131" i="15"/>
  <c r="C130" i="15"/>
  <c r="B130" i="15"/>
  <c r="B131" i="15" s="1"/>
  <c r="H131" i="15" s="1"/>
  <c r="D129" i="15"/>
  <c r="C129" i="15"/>
  <c r="B129" i="15"/>
  <c r="C128" i="15"/>
  <c r="C127" i="15"/>
  <c r="B127" i="15"/>
  <c r="B128" i="15" s="1"/>
  <c r="H128" i="15" s="1"/>
  <c r="D126" i="15"/>
  <c r="C126" i="15"/>
  <c r="B126" i="15"/>
  <c r="C125" i="15"/>
  <c r="C124" i="15"/>
  <c r="B124" i="15"/>
  <c r="B125" i="15" s="1"/>
  <c r="H125" i="15" s="1"/>
  <c r="D123" i="15"/>
  <c r="C123" i="15"/>
  <c r="B123" i="15"/>
  <c r="C122" i="15"/>
  <c r="C121" i="15"/>
  <c r="B121" i="15"/>
  <c r="B122" i="15" s="1"/>
  <c r="H122" i="15" s="1"/>
  <c r="D120" i="15"/>
  <c r="C120" i="15"/>
  <c r="B120" i="15"/>
  <c r="C119" i="15"/>
  <c r="C118" i="15"/>
  <c r="B118" i="15"/>
  <c r="B119" i="15" s="1"/>
  <c r="H119" i="15" s="1"/>
  <c r="D117" i="15"/>
  <c r="C117" i="15"/>
  <c r="B117" i="15"/>
  <c r="C116" i="15"/>
  <c r="C115" i="15"/>
  <c r="B115" i="15"/>
  <c r="B116" i="15" s="1"/>
  <c r="H116" i="15" s="1"/>
  <c r="D114" i="15"/>
  <c r="C114" i="15"/>
  <c r="B114" i="15"/>
  <c r="C113" i="15"/>
  <c r="C112" i="15"/>
  <c r="B112" i="15"/>
  <c r="B113" i="15" s="1"/>
  <c r="H113" i="15" s="1"/>
  <c r="D111" i="15"/>
  <c r="C111" i="15"/>
  <c r="B111" i="15"/>
  <c r="C110" i="15"/>
  <c r="C109" i="15"/>
  <c r="B109" i="15"/>
  <c r="B110" i="15" s="1"/>
  <c r="H110" i="15" s="1"/>
  <c r="D108" i="15"/>
  <c r="C108" i="15"/>
  <c r="B108" i="15"/>
  <c r="C107" i="15"/>
  <c r="C106" i="15"/>
  <c r="B106" i="15"/>
  <c r="B107" i="15" s="1"/>
  <c r="H107" i="15" s="1"/>
  <c r="D105" i="15"/>
  <c r="C105" i="15"/>
  <c r="B105" i="15"/>
  <c r="C104" i="15"/>
  <c r="C103" i="15"/>
  <c r="B103" i="15"/>
  <c r="B104" i="15" s="1"/>
  <c r="H104" i="15" s="1"/>
  <c r="D102" i="15"/>
  <c r="C102" i="15"/>
  <c r="B102" i="15"/>
  <c r="C101" i="15"/>
  <c r="C100" i="15"/>
  <c r="B100" i="15"/>
  <c r="B101" i="15" s="1"/>
  <c r="H101" i="15" s="1"/>
  <c r="D99" i="15"/>
  <c r="C99" i="15"/>
  <c r="B99" i="15"/>
  <c r="C98" i="15"/>
  <c r="C97" i="15"/>
  <c r="B97" i="15"/>
  <c r="B98" i="15" s="1"/>
  <c r="H98" i="15" s="1"/>
  <c r="D96" i="15"/>
  <c r="C96" i="15"/>
  <c r="B96" i="15"/>
  <c r="C95" i="15"/>
  <c r="C94" i="15"/>
  <c r="B94" i="15"/>
  <c r="B95" i="15" s="1"/>
  <c r="H95" i="15" s="1"/>
  <c r="D93" i="15"/>
  <c r="C93" i="15"/>
  <c r="B93" i="15"/>
  <c r="C92" i="15"/>
  <c r="C91" i="15"/>
  <c r="B91" i="15"/>
  <c r="B92" i="15" s="1"/>
  <c r="H92" i="15" s="1"/>
  <c r="D90" i="15"/>
  <c r="C90" i="15"/>
  <c r="B90" i="15"/>
  <c r="C89" i="15"/>
  <c r="C88" i="15"/>
  <c r="B88" i="15"/>
  <c r="B89" i="15" s="1"/>
  <c r="H89" i="15" s="1"/>
  <c r="D87" i="15"/>
  <c r="C87" i="15"/>
  <c r="B87" i="15"/>
  <c r="C86" i="15"/>
  <c r="C85" i="15"/>
  <c r="B85" i="15"/>
  <c r="B86" i="15" s="1"/>
  <c r="H86" i="15" s="1"/>
  <c r="D84" i="15"/>
  <c r="C84" i="15"/>
  <c r="B84" i="15"/>
  <c r="C83" i="15"/>
  <c r="C82" i="15"/>
  <c r="B82" i="15"/>
  <c r="B83" i="15" s="1"/>
  <c r="H83" i="15" s="1"/>
  <c r="D81" i="15"/>
  <c r="C81" i="15"/>
  <c r="B81" i="15"/>
  <c r="C80" i="15"/>
  <c r="C79" i="15"/>
  <c r="B79" i="15"/>
  <c r="B80" i="15" s="1"/>
  <c r="H80" i="15" s="1"/>
  <c r="D78" i="15"/>
  <c r="C78" i="15"/>
  <c r="B78" i="15"/>
  <c r="C77" i="15"/>
  <c r="C76" i="15"/>
  <c r="B76" i="15"/>
  <c r="B77" i="15" s="1"/>
  <c r="H77" i="15" s="1"/>
  <c r="D75" i="15"/>
  <c r="C75" i="15"/>
  <c r="B75" i="15"/>
  <c r="C74" i="15"/>
  <c r="C73" i="15"/>
  <c r="B73" i="15"/>
  <c r="B74" i="15" s="1"/>
  <c r="H74" i="15" s="1"/>
  <c r="D72" i="15"/>
  <c r="C72" i="15"/>
  <c r="B72" i="15"/>
  <c r="C71" i="15"/>
  <c r="C70" i="15"/>
  <c r="B70" i="15"/>
  <c r="B71" i="15" s="1"/>
  <c r="H71" i="15" s="1"/>
  <c r="D69" i="15"/>
  <c r="C69" i="15"/>
  <c r="B69" i="15"/>
  <c r="C68" i="15"/>
  <c r="C67" i="15"/>
  <c r="B67" i="15"/>
  <c r="B68" i="15" s="1"/>
  <c r="H68" i="15" s="1"/>
  <c r="D66" i="15"/>
  <c r="C66" i="15"/>
  <c r="B66" i="15"/>
  <c r="C65" i="15"/>
  <c r="C64" i="15"/>
  <c r="B64" i="15"/>
  <c r="B65" i="15" s="1"/>
  <c r="H65" i="15" s="1"/>
  <c r="D63" i="15"/>
  <c r="C63" i="15"/>
  <c r="B63" i="15"/>
  <c r="C62" i="15"/>
  <c r="C61" i="15"/>
  <c r="B61" i="15"/>
  <c r="B62" i="15" s="1"/>
  <c r="H62" i="15" s="1"/>
  <c r="D60" i="15"/>
  <c r="C60" i="15"/>
  <c r="B60" i="15"/>
  <c r="C59" i="15"/>
  <c r="C58" i="15"/>
  <c r="B58" i="15"/>
  <c r="B59" i="15" s="1"/>
  <c r="H59" i="15" s="1"/>
  <c r="D57" i="15"/>
  <c r="C57" i="15"/>
  <c r="B57" i="15"/>
  <c r="C56" i="15"/>
  <c r="C55" i="15"/>
  <c r="B55" i="15"/>
  <c r="B56" i="15" s="1"/>
  <c r="H56" i="15" s="1"/>
  <c r="D54" i="15"/>
  <c r="C54" i="15"/>
  <c r="B54" i="15"/>
  <c r="C53" i="15"/>
  <c r="C52" i="15"/>
  <c r="B52" i="15"/>
  <c r="B53" i="15" s="1"/>
  <c r="H53" i="15" s="1"/>
  <c r="D51" i="15"/>
  <c r="C51" i="15"/>
  <c r="B51" i="15"/>
  <c r="C50" i="15"/>
  <c r="C49" i="15"/>
  <c r="B49" i="15"/>
  <c r="B50" i="15" s="1"/>
  <c r="H50" i="15" s="1"/>
  <c r="D48" i="15"/>
  <c r="C48" i="15"/>
  <c r="B48" i="15"/>
  <c r="C47" i="15"/>
  <c r="C46" i="15"/>
  <c r="B46" i="15"/>
  <c r="B47" i="15" s="1"/>
  <c r="H47" i="15" s="1"/>
  <c r="D45" i="15"/>
  <c r="C45" i="15"/>
  <c r="B45" i="15"/>
  <c r="C44" i="15"/>
  <c r="C43" i="15"/>
  <c r="B43" i="15"/>
  <c r="B44" i="15" s="1"/>
  <c r="H44" i="15" s="1"/>
  <c r="D42" i="15"/>
  <c r="C42" i="15"/>
  <c r="B42" i="15"/>
  <c r="C41" i="15"/>
  <c r="C40" i="15"/>
  <c r="B40" i="15"/>
  <c r="B41" i="15" s="1"/>
  <c r="H41" i="15" s="1"/>
  <c r="D39" i="15"/>
  <c r="C39" i="15"/>
  <c r="B39" i="15"/>
  <c r="C38" i="15"/>
  <c r="C37" i="15"/>
  <c r="B37" i="15"/>
  <c r="B38" i="15" s="1"/>
  <c r="H38" i="15" s="1"/>
  <c r="D36" i="15"/>
  <c r="C36" i="15"/>
  <c r="B36" i="15"/>
  <c r="C35" i="15"/>
  <c r="C34" i="15"/>
  <c r="B34" i="15"/>
  <c r="B35" i="15" s="1"/>
  <c r="H35" i="15" s="1"/>
  <c r="D33" i="15"/>
  <c r="C33" i="15"/>
  <c r="B33" i="15"/>
  <c r="C32" i="15"/>
  <c r="C31" i="15"/>
  <c r="B31" i="15"/>
  <c r="B32" i="15" s="1"/>
  <c r="H32" i="15" s="1"/>
  <c r="D30" i="15"/>
  <c r="C30" i="15"/>
  <c r="B30" i="15"/>
  <c r="C29" i="15"/>
  <c r="C28" i="15"/>
  <c r="B28" i="15"/>
  <c r="B29" i="15" s="1"/>
  <c r="H29" i="15" s="1"/>
  <c r="D27" i="15"/>
  <c r="C27" i="15"/>
  <c r="B27" i="15"/>
  <c r="C26" i="15"/>
  <c r="C25" i="15"/>
  <c r="B25" i="15"/>
  <c r="B26" i="15" s="1"/>
  <c r="H26" i="15" s="1"/>
  <c r="D24" i="15"/>
  <c r="C24" i="15"/>
  <c r="B24" i="15"/>
  <c r="C23" i="15"/>
  <c r="C22" i="15"/>
  <c r="B22" i="15"/>
  <c r="B23" i="15" s="1"/>
  <c r="H23" i="15" s="1"/>
  <c r="D21" i="15"/>
  <c r="C21" i="15"/>
  <c r="B21" i="15"/>
  <c r="C20" i="15"/>
  <c r="C19" i="15"/>
  <c r="B19" i="15"/>
  <c r="B20" i="15" s="1"/>
  <c r="H20" i="15" s="1"/>
  <c r="D18" i="15"/>
  <c r="C18" i="15"/>
  <c r="B18" i="15"/>
  <c r="C17" i="15"/>
  <c r="C16" i="15"/>
  <c r="B16" i="15"/>
  <c r="B17" i="15" s="1"/>
  <c r="D15" i="15"/>
  <c r="C15" i="15"/>
  <c r="B15" i="15"/>
  <c r="B12" i="15"/>
  <c r="B7" i="15"/>
  <c r="B6" i="15"/>
  <c r="C164" i="14"/>
  <c r="C163" i="14"/>
  <c r="B163" i="14"/>
  <c r="B164" i="14" s="1"/>
  <c r="H164" i="14" s="1"/>
  <c r="D162" i="14"/>
  <c r="C162" i="14"/>
  <c r="B162" i="14"/>
  <c r="C161" i="14"/>
  <c r="C160" i="14"/>
  <c r="B160" i="14"/>
  <c r="B161" i="14" s="1"/>
  <c r="H161" i="14" s="1"/>
  <c r="D159" i="14"/>
  <c r="C159" i="14"/>
  <c r="B159" i="14"/>
  <c r="C158" i="14"/>
  <c r="C157" i="14"/>
  <c r="B157" i="14"/>
  <c r="B158" i="14" s="1"/>
  <c r="H158" i="14" s="1"/>
  <c r="D156" i="14"/>
  <c r="C156" i="14"/>
  <c r="B156" i="14"/>
  <c r="C155" i="14"/>
  <c r="C154" i="14"/>
  <c r="B154" i="14"/>
  <c r="B155" i="14" s="1"/>
  <c r="H155" i="14" s="1"/>
  <c r="D153" i="14"/>
  <c r="C153" i="14"/>
  <c r="B153" i="14"/>
  <c r="C152" i="14"/>
  <c r="C151" i="14"/>
  <c r="B151" i="14"/>
  <c r="B152" i="14" s="1"/>
  <c r="H152" i="14" s="1"/>
  <c r="D150" i="14"/>
  <c r="C150" i="14"/>
  <c r="B150" i="14"/>
  <c r="C149" i="14"/>
  <c r="C148" i="14"/>
  <c r="B148" i="14"/>
  <c r="B149" i="14" s="1"/>
  <c r="H149" i="14" s="1"/>
  <c r="D147" i="14"/>
  <c r="C147" i="14"/>
  <c r="B147" i="14"/>
  <c r="C146" i="14"/>
  <c r="C145" i="14"/>
  <c r="B145" i="14"/>
  <c r="B146" i="14" s="1"/>
  <c r="H146" i="14" s="1"/>
  <c r="D144" i="14"/>
  <c r="C144" i="14"/>
  <c r="B144" i="14"/>
  <c r="C143" i="14"/>
  <c r="C142" i="14"/>
  <c r="B142" i="14"/>
  <c r="B143" i="14" s="1"/>
  <c r="H143" i="14" s="1"/>
  <c r="D141" i="14"/>
  <c r="C141" i="14"/>
  <c r="B141" i="14"/>
  <c r="C140" i="14"/>
  <c r="C139" i="14"/>
  <c r="B139" i="14"/>
  <c r="B140" i="14" s="1"/>
  <c r="H140" i="14" s="1"/>
  <c r="D138" i="14"/>
  <c r="C138" i="14"/>
  <c r="B138" i="14"/>
  <c r="C137" i="14"/>
  <c r="C136" i="14"/>
  <c r="B136" i="14"/>
  <c r="B137" i="14" s="1"/>
  <c r="H137" i="14" s="1"/>
  <c r="D135" i="14"/>
  <c r="C135" i="14"/>
  <c r="B135" i="14"/>
  <c r="C134" i="14"/>
  <c r="C133" i="14"/>
  <c r="B133" i="14"/>
  <c r="B134" i="14" s="1"/>
  <c r="H134" i="14" s="1"/>
  <c r="D132" i="14"/>
  <c r="C132" i="14"/>
  <c r="B132" i="14"/>
  <c r="C131" i="14"/>
  <c r="C130" i="14"/>
  <c r="B130" i="14"/>
  <c r="B131" i="14" s="1"/>
  <c r="H131" i="14" s="1"/>
  <c r="D129" i="14"/>
  <c r="C129" i="14"/>
  <c r="B129" i="14"/>
  <c r="C128" i="14"/>
  <c r="C127" i="14"/>
  <c r="B127" i="14"/>
  <c r="B128" i="14" s="1"/>
  <c r="H128" i="14" s="1"/>
  <c r="D126" i="14"/>
  <c r="C126" i="14"/>
  <c r="B126" i="14"/>
  <c r="C125" i="14"/>
  <c r="C124" i="14"/>
  <c r="B124" i="14"/>
  <c r="B125" i="14" s="1"/>
  <c r="H125" i="14" s="1"/>
  <c r="D123" i="14"/>
  <c r="C123" i="14"/>
  <c r="B123" i="14"/>
  <c r="C122" i="14"/>
  <c r="C121" i="14"/>
  <c r="B121" i="14"/>
  <c r="B122" i="14" s="1"/>
  <c r="H122" i="14" s="1"/>
  <c r="D120" i="14"/>
  <c r="C120" i="14"/>
  <c r="B120" i="14"/>
  <c r="C119" i="14"/>
  <c r="C118" i="14"/>
  <c r="B118" i="14"/>
  <c r="B119" i="14" s="1"/>
  <c r="H119" i="14" s="1"/>
  <c r="D117" i="14"/>
  <c r="C117" i="14"/>
  <c r="B117" i="14"/>
  <c r="C116" i="14"/>
  <c r="C115" i="14"/>
  <c r="B115" i="14"/>
  <c r="B116" i="14" s="1"/>
  <c r="H116" i="14" s="1"/>
  <c r="D114" i="14"/>
  <c r="C114" i="14"/>
  <c r="B114" i="14"/>
  <c r="C113" i="14"/>
  <c r="C112" i="14"/>
  <c r="B112" i="14"/>
  <c r="B113" i="14" s="1"/>
  <c r="H113" i="14" s="1"/>
  <c r="D111" i="14"/>
  <c r="C111" i="14"/>
  <c r="B111" i="14"/>
  <c r="C110" i="14"/>
  <c r="C109" i="14"/>
  <c r="B109" i="14"/>
  <c r="B110" i="14" s="1"/>
  <c r="H110" i="14" s="1"/>
  <c r="D108" i="14"/>
  <c r="C108" i="14"/>
  <c r="B108" i="14"/>
  <c r="C107" i="14"/>
  <c r="C106" i="14"/>
  <c r="B106" i="14"/>
  <c r="B107" i="14" s="1"/>
  <c r="H107" i="14" s="1"/>
  <c r="D105" i="14"/>
  <c r="C105" i="14"/>
  <c r="B105" i="14"/>
  <c r="C104" i="14"/>
  <c r="C103" i="14"/>
  <c r="B103" i="14"/>
  <c r="B104" i="14" s="1"/>
  <c r="H104" i="14" s="1"/>
  <c r="D102" i="14"/>
  <c r="C102" i="14"/>
  <c r="B102" i="14"/>
  <c r="C101" i="14"/>
  <c r="C100" i="14"/>
  <c r="B100" i="14"/>
  <c r="B101" i="14" s="1"/>
  <c r="H101" i="14" s="1"/>
  <c r="D99" i="14"/>
  <c r="C99" i="14"/>
  <c r="B99" i="14"/>
  <c r="C98" i="14"/>
  <c r="C97" i="14"/>
  <c r="B97" i="14"/>
  <c r="B98" i="14" s="1"/>
  <c r="H98" i="14" s="1"/>
  <c r="D96" i="14"/>
  <c r="C96" i="14"/>
  <c r="B96" i="14"/>
  <c r="C95" i="14"/>
  <c r="C94" i="14"/>
  <c r="B94" i="14"/>
  <c r="B95" i="14" s="1"/>
  <c r="H95" i="14" s="1"/>
  <c r="D93" i="14"/>
  <c r="C93" i="14"/>
  <c r="B93" i="14"/>
  <c r="C92" i="14"/>
  <c r="C91" i="14"/>
  <c r="B91" i="14"/>
  <c r="B92" i="14" s="1"/>
  <c r="H92" i="14" s="1"/>
  <c r="D90" i="14"/>
  <c r="C90" i="14"/>
  <c r="B90" i="14"/>
  <c r="C89" i="14"/>
  <c r="C88" i="14"/>
  <c r="B88" i="14"/>
  <c r="B89" i="14" s="1"/>
  <c r="H89" i="14" s="1"/>
  <c r="D87" i="14"/>
  <c r="C87" i="14"/>
  <c r="B87" i="14"/>
  <c r="C86" i="14"/>
  <c r="C85" i="14"/>
  <c r="B85" i="14"/>
  <c r="B86" i="14" s="1"/>
  <c r="H86" i="14" s="1"/>
  <c r="D84" i="14"/>
  <c r="C84" i="14"/>
  <c r="B84" i="14"/>
  <c r="C83" i="14"/>
  <c r="C82" i="14"/>
  <c r="B82" i="14"/>
  <c r="B83" i="14" s="1"/>
  <c r="H83" i="14" s="1"/>
  <c r="D81" i="14"/>
  <c r="C81" i="14"/>
  <c r="B81" i="14"/>
  <c r="C80" i="14"/>
  <c r="C79" i="14"/>
  <c r="B79" i="14"/>
  <c r="B80" i="14" s="1"/>
  <c r="H80" i="14" s="1"/>
  <c r="D78" i="14"/>
  <c r="C78" i="14"/>
  <c r="B78" i="14"/>
  <c r="C77" i="14"/>
  <c r="C76" i="14"/>
  <c r="B76" i="14"/>
  <c r="B77" i="14" s="1"/>
  <c r="H77" i="14" s="1"/>
  <c r="D75" i="14"/>
  <c r="C75" i="14"/>
  <c r="B75" i="14"/>
  <c r="C74" i="14"/>
  <c r="C73" i="14"/>
  <c r="B73" i="14"/>
  <c r="B74" i="14" s="1"/>
  <c r="H74" i="14" s="1"/>
  <c r="D72" i="14"/>
  <c r="C72" i="14"/>
  <c r="B72" i="14"/>
  <c r="C71" i="14"/>
  <c r="C70" i="14"/>
  <c r="B70" i="14"/>
  <c r="B71" i="14" s="1"/>
  <c r="H71" i="14" s="1"/>
  <c r="D69" i="14"/>
  <c r="C69" i="14"/>
  <c r="B69" i="14"/>
  <c r="C68" i="14"/>
  <c r="C67" i="14"/>
  <c r="B67" i="14"/>
  <c r="B68" i="14" s="1"/>
  <c r="H68" i="14" s="1"/>
  <c r="D66" i="14"/>
  <c r="C66" i="14"/>
  <c r="B66" i="14"/>
  <c r="C65" i="14"/>
  <c r="C64" i="14"/>
  <c r="B64" i="14"/>
  <c r="B65" i="14" s="1"/>
  <c r="H65" i="14" s="1"/>
  <c r="D63" i="14"/>
  <c r="C63" i="14"/>
  <c r="B63" i="14"/>
  <c r="C62" i="14"/>
  <c r="C61" i="14"/>
  <c r="B61" i="14"/>
  <c r="B62" i="14" s="1"/>
  <c r="H62" i="14" s="1"/>
  <c r="D60" i="14"/>
  <c r="C60" i="14"/>
  <c r="B60" i="14"/>
  <c r="C59" i="14"/>
  <c r="C58" i="14"/>
  <c r="B58" i="14"/>
  <c r="B59" i="14" s="1"/>
  <c r="H59" i="14" s="1"/>
  <c r="D57" i="14"/>
  <c r="C57" i="14"/>
  <c r="B57" i="14"/>
  <c r="C56" i="14"/>
  <c r="C55" i="14"/>
  <c r="B55" i="14"/>
  <c r="B56" i="14" s="1"/>
  <c r="H56" i="14" s="1"/>
  <c r="D54" i="14"/>
  <c r="C54" i="14"/>
  <c r="B54" i="14"/>
  <c r="C53" i="14"/>
  <c r="C52" i="14"/>
  <c r="B52" i="14"/>
  <c r="B53" i="14" s="1"/>
  <c r="H53" i="14" s="1"/>
  <c r="D51" i="14"/>
  <c r="C51" i="14"/>
  <c r="B51" i="14"/>
  <c r="C50" i="14"/>
  <c r="C49" i="14"/>
  <c r="B49" i="14"/>
  <c r="B50" i="14" s="1"/>
  <c r="H50" i="14" s="1"/>
  <c r="D48" i="14"/>
  <c r="C48" i="14"/>
  <c r="B48" i="14"/>
  <c r="C47" i="14"/>
  <c r="C46" i="14"/>
  <c r="B46" i="14"/>
  <c r="B47" i="14" s="1"/>
  <c r="H47" i="14" s="1"/>
  <c r="D45" i="14"/>
  <c r="C45" i="14"/>
  <c r="B45" i="14"/>
  <c r="C44" i="14"/>
  <c r="C43" i="14"/>
  <c r="B43" i="14"/>
  <c r="B44" i="14" s="1"/>
  <c r="H44" i="14" s="1"/>
  <c r="D42" i="14"/>
  <c r="C42" i="14"/>
  <c r="B42" i="14"/>
  <c r="C41" i="14"/>
  <c r="C40" i="14"/>
  <c r="B40" i="14"/>
  <c r="B41" i="14" s="1"/>
  <c r="H41" i="14" s="1"/>
  <c r="D39" i="14"/>
  <c r="C39" i="14"/>
  <c r="B39" i="14"/>
  <c r="C38" i="14"/>
  <c r="C37" i="14"/>
  <c r="B37" i="14"/>
  <c r="B38" i="14" s="1"/>
  <c r="H38" i="14" s="1"/>
  <c r="D36" i="14"/>
  <c r="C36" i="14"/>
  <c r="B36" i="14"/>
  <c r="C35" i="14"/>
  <c r="C34" i="14"/>
  <c r="B34" i="14"/>
  <c r="B35" i="14" s="1"/>
  <c r="H35" i="14" s="1"/>
  <c r="D33" i="14"/>
  <c r="C33" i="14"/>
  <c r="B33" i="14"/>
  <c r="C32" i="14"/>
  <c r="C31" i="14"/>
  <c r="B31" i="14"/>
  <c r="B32" i="14" s="1"/>
  <c r="H32" i="14" s="1"/>
  <c r="D30" i="14"/>
  <c r="C30" i="14"/>
  <c r="B30" i="14"/>
  <c r="C29" i="14"/>
  <c r="C28" i="14"/>
  <c r="B28" i="14"/>
  <c r="B29" i="14" s="1"/>
  <c r="H29" i="14" s="1"/>
  <c r="D27" i="14"/>
  <c r="C27" i="14"/>
  <c r="B27" i="14"/>
  <c r="C26" i="14"/>
  <c r="C25" i="14"/>
  <c r="B25" i="14"/>
  <c r="B26" i="14" s="1"/>
  <c r="H26" i="14" s="1"/>
  <c r="D24" i="14"/>
  <c r="C24" i="14"/>
  <c r="B24" i="14"/>
  <c r="C23" i="14"/>
  <c r="C22" i="14"/>
  <c r="B22" i="14"/>
  <c r="B23" i="14" s="1"/>
  <c r="H23" i="14" s="1"/>
  <c r="D21" i="14"/>
  <c r="C21" i="14"/>
  <c r="B21" i="14"/>
  <c r="C20" i="14"/>
  <c r="C19" i="14"/>
  <c r="B19" i="14"/>
  <c r="B20" i="14" s="1"/>
  <c r="H20" i="14" s="1"/>
  <c r="D18" i="14"/>
  <c r="C18" i="14"/>
  <c r="B18" i="14"/>
  <c r="C17" i="14"/>
  <c r="C16" i="14"/>
  <c r="B16" i="14"/>
  <c r="B17" i="14" s="1"/>
  <c r="D15" i="14"/>
  <c r="C15" i="14"/>
  <c r="B15" i="14"/>
  <c r="B12" i="14"/>
  <c r="B7" i="14"/>
  <c r="B6" i="14"/>
  <c r="B160" i="12"/>
  <c r="B161" i="12" s="1"/>
  <c r="H161" i="12" s="1"/>
  <c r="C164" i="12"/>
  <c r="C163" i="12"/>
  <c r="B163" i="12"/>
  <c r="B164" i="12" s="1"/>
  <c r="H164" i="12" s="1"/>
  <c r="D162" i="12"/>
  <c r="C162" i="12"/>
  <c r="B162" i="12"/>
  <c r="C161" i="12"/>
  <c r="C160" i="12"/>
  <c r="D159" i="12"/>
  <c r="C159" i="12"/>
  <c r="B159" i="12"/>
  <c r="C158" i="12"/>
  <c r="C157" i="12"/>
  <c r="B157" i="12"/>
  <c r="B158" i="12" s="1"/>
  <c r="H158" i="12" s="1"/>
  <c r="D156" i="12"/>
  <c r="C156" i="12"/>
  <c r="B156" i="12"/>
  <c r="C155" i="12"/>
  <c r="C154" i="12"/>
  <c r="B154" i="12"/>
  <c r="B155" i="12" s="1"/>
  <c r="H155" i="12" s="1"/>
  <c r="D153" i="12"/>
  <c r="C153" i="12"/>
  <c r="B153" i="12"/>
  <c r="C152" i="12"/>
  <c r="C151" i="12"/>
  <c r="B151" i="12"/>
  <c r="B152" i="12" s="1"/>
  <c r="H152" i="12" s="1"/>
  <c r="D150" i="12"/>
  <c r="C150" i="12"/>
  <c r="B150" i="12"/>
  <c r="C149" i="12"/>
  <c r="C148" i="12"/>
  <c r="B148" i="12"/>
  <c r="B149" i="12" s="1"/>
  <c r="H149" i="12" s="1"/>
  <c r="D147" i="12"/>
  <c r="C147" i="12"/>
  <c r="B147" i="12"/>
  <c r="C146" i="12"/>
  <c r="C145" i="12"/>
  <c r="B145" i="12"/>
  <c r="B146" i="12" s="1"/>
  <c r="H146" i="12" s="1"/>
  <c r="D144" i="12"/>
  <c r="C144" i="12"/>
  <c r="B144" i="12"/>
  <c r="C143" i="12"/>
  <c r="C142" i="12"/>
  <c r="B142" i="12"/>
  <c r="B143" i="12" s="1"/>
  <c r="H143" i="12" s="1"/>
  <c r="D141" i="12"/>
  <c r="C141" i="12"/>
  <c r="B141" i="12"/>
  <c r="C140" i="12"/>
  <c r="C139" i="12"/>
  <c r="B139" i="12"/>
  <c r="B140" i="12" s="1"/>
  <c r="H140" i="12" s="1"/>
  <c r="D138" i="12"/>
  <c r="C138" i="12"/>
  <c r="B138" i="12"/>
  <c r="C137" i="12"/>
  <c r="C136" i="12"/>
  <c r="B136" i="12"/>
  <c r="B137" i="12" s="1"/>
  <c r="H137" i="12" s="1"/>
  <c r="D135" i="12"/>
  <c r="C135" i="12"/>
  <c r="B135" i="12"/>
  <c r="C134" i="12"/>
  <c r="C133" i="12"/>
  <c r="B133" i="12"/>
  <c r="B134" i="12" s="1"/>
  <c r="H134" i="12" s="1"/>
  <c r="D132" i="12"/>
  <c r="C132" i="12"/>
  <c r="B132" i="12"/>
  <c r="C131" i="12"/>
  <c r="C130" i="12"/>
  <c r="B130" i="12"/>
  <c r="B131" i="12" s="1"/>
  <c r="H131" i="12" s="1"/>
  <c r="D129" i="12"/>
  <c r="C129" i="12"/>
  <c r="B129" i="12"/>
  <c r="C128" i="12"/>
  <c r="C127" i="12"/>
  <c r="B127" i="12"/>
  <c r="B128" i="12" s="1"/>
  <c r="H128" i="12" s="1"/>
  <c r="D126" i="12"/>
  <c r="C126" i="12"/>
  <c r="B126" i="12"/>
  <c r="C125" i="12"/>
  <c r="C124" i="12"/>
  <c r="B124" i="12"/>
  <c r="B125" i="12" s="1"/>
  <c r="H125" i="12" s="1"/>
  <c r="D123" i="12"/>
  <c r="C123" i="12"/>
  <c r="B123" i="12"/>
  <c r="C122" i="12"/>
  <c r="C121" i="12"/>
  <c r="B121" i="12"/>
  <c r="B122" i="12" s="1"/>
  <c r="H122" i="12" s="1"/>
  <c r="D120" i="12"/>
  <c r="C120" i="12"/>
  <c r="B120" i="12"/>
  <c r="C119" i="12"/>
  <c r="C118" i="12"/>
  <c r="B118" i="12"/>
  <c r="B119" i="12" s="1"/>
  <c r="H119" i="12" s="1"/>
  <c r="D117" i="12"/>
  <c r="C117" i="12"/>
  <c r="B117" i="12"/>
  <c r="C116" i="12"/>
  <c r="C115" i="12"/>
  <c r="B115" i="12"/>
  <c r="B116" i="12" s="1"/>
  <c r="H116" i="12" s="1"/>
  <c r="D114" i="12"/>
  <c r="C114" i="12"/>
  <c r="B114" i="12"/>
  <c r="C113" i="12"/>
  <c r="C112" i="12"/>
  <c r="B112" i="12"/>
  <c r="B113" i="12" s="1"/>
  <c r="H113" i="12" s="1"/>
  <c r="D111" i="12"/>
  <c r="C111" i="12"/>
  <c r="B111" i="12"/>
  <c r="C110" i="12"/>
  <c r="C109" i="12"/>
  <c r="B109" i="12"/>
  <c r="B110" i="12" s="1"/>
  <c r="H110" i="12" s="1"/>
  <c r="D108" i="12"/>
  <c r="C108" i="12"/>
  <c r="B108" i="12"/>
  <c r="C107" i="12"/>
  <c r="C106" i="12"/>
  <c r="B106" i="12"/>
  <c r="B107" i="12" s="1"/>
  <c r="H107" i="12" s="1"/>
  <c r="D105" i="12"/>
  <c r="C105" i="12"/>
  <c r="B105" i="12"/>
  <c r="C104" i="12"/>
  <c r="C103" i="12"/>
  <c r="B103" i="12"/>
  <c r="B104" i="12" s="1"/>
  <c r="H104" i="12" s="1"/>
  <c r="D102" i="12"/>
  <c r="C102" i="12"/>
  <c r="B102" i="12"/>
  <c r="C101" i="12"/>
  <c r="C100" i="12"/>
  <c r="B100" i="12"/>
  <c r="B101" i="12" s="1"/>
  <c r="H101" i="12" s="1"/>
  <c r="D99" i="12"/>
  <c r="C99" i="12"/>
  <c r="B99" i="12"/>
  <c r="C98" i="12"/>
  <c r="C97" i="12"/>
  <c r="B97" i="12"/>
  <c r="B98" i="12" s="1"/>
  <c r="H98" i="12" s="1"/>
  <c r="D96" i="12"/>
  <c r="C96" i="12"/>
  <c r="B96" i="12"/>
  <c r="C95" i="12"/>
  <c r="C94" i="12"/>
  <c r="B94" i="12"/>
  <c r="B95" i="12" s="1"/>
  <c r="H95" i="12" s="1"/>
  <c r="D93" i="12"/>
  <c r="C93" i="12"/>
  <c r="B93" i="12"/>
  <c r="C92" i="12"/>
  <c r="C91" i="12"/>
  <c r="B91" i="12"/>
  <c r="B92" i="12" s="1"/>
  <c r="H92" i="12" s="1"/>
  <c r="D90" i="12"/>
  <c r="C90" i="12"/>
  <c r="B90" i="12"/>
  <c r="C89" i="12"/>
  <c r="C88" i="12"/>
  <c r="B88" i="12"/>
  <c r="B89" i="12" s="1"/>
  <c r="H89" i="12" s="1"/>
  <c r="D87" i="12"/>
  <c r="C87" i="12"/>
  <c r="B87" i="12"/>
  <c r="C86" i="12"/>
  <c r="C85" i="12"/>
  <c r="B85" i="12"/>
  <c r="B86" i="12" s="1"/>
  <c r="H86" i="12" s="1"/>
  <c r="D84" i="12"/>
  <c r="C84" i="12"/>
  <c r="B84" i="12"/>
  <c r="C83" i="12"/>
  <c r="C82" i="12"/>
  <c r="B82" i="12"/>
  <c r="B83" i="12" s="1"/>
  <c r="H83" i="12" s="1"/>
  <c r="D81" i="12"/>
  <c r="C81" i="12"/>
  <c r="B81" i="12"/>
  <c r="C80" i="12"/>
  <c r="C79" i="12"/>
  <c r="B79" i="12"/>
  <c r="B80" i="12" s="1"/>
  <c r="H80" i="12" s="1"/>
  <c r="D78" i="12"/>
  <c r="C78" i="12"/>
  <c r="B78" i="12"/>
  <c r="C77" i="12"/>
  <c r="C76" i="12"/>
  <c r="B76" i="12"/>
  <c r="B77" i="12" s="1"/>
  <c r="H77" i="12" s="1"/>
  <c r="D75" i="12"/>
  <c r="C75" i="12"/>
  <c r="B75" i="12"/>
  <c r="C74" i="12"/>
  <c r="C73" i="12"/>
  <c r="B73" i="12"/>
  <c r="B74" i="12" s="1"/>
  <c r="H74" i="12" s="1"/>
  <c r="D72" i="12"/>
  <c r="C72" i="12"/>
  <c r="B72" i="12"/>
  <c r="C71" i="12"/>
  <c r="C70" i="12"/>
  <c r="B70" i="12"/>
  <c r="B71" i="12" s="1"/>
  <c r="H71" i="12" s="1"/>
  <c r="D69" i="12"/>
  <c r="C69" i="12"/>
  <c r="B69" i="12"/>
  <c r="C68" i="12"/>
  <c r="C67" i="12"/>
  <c r="B67" i="12"/>
  <c r="B68" i="12" s="1"/>
  <c r="H68" i="12" s="1"/>
  <c r="D66" i="12"/>
  <c r="C66" i="12"/>
  <c r="B66" i="12"/>
  <c r="C65" i="12"/>
  <c r="C64" i="12"/>
  <c r="B64" i="12"/>
  <c r="B65" i="12" s="1"/>
  <c r="H65" i="12" s="1"/>
  <c r="D63" i="12"/>
  <c r="C63" i="12"/>
  <c r="B63" i="12"/>
  <c r="C62" i="12"/>
  <c r="C61" i="12"/>
  <c r="B61" i="12"/>
  <c r="B62" i="12" s="1"/>
  <c r="H62" i="12" s="1"/>
  <c r="D60" i="12"/>
  <c r="C60" i="12"/>
  <c r="B60" i="12"/>
  <c r="C59" i="12"/>
  <c r="C58" i="12"/>
  <c r="B58" i="12"/>
  <c r="B59" i="12" s="1"/>
  <c r="H59" i="12" s="1"/>
  <c r="D57" i="12"/>
  <c r="C57" i="12"/>
  <c r="B57" i="12"/>
  <c r="C56" i="12"/>
  <c r="C55" i="12"/>
  <c r="B55" i="12"/>
  <c r="B56" i="12" s="1"/>
  <c r="H56" i="12" s="1"/>
  <c r="D54" i="12"/>
  <c r="C54" i="12"/>
  <c r="B54" i="12"/>
  <c r="C53" i="12"/>
  <c r="C52" i="12"/>
  <c r="B52" i="12"/>
  <c r="B53" i="12" s="1"/>
  <c r="H53" i="12" s="1"/>
  <c r="D51" i="12"/>
  <c r="C51" i="12"/>
  <c r="B51" i="12"/>
  <c r="C50" i="12"/>
  <c r="C49" i="12"/>
  <c r="B49" i="12"/>
  <c r="B50" i="12" s="1"/>
  <c r="H50" i="12" s="1"/>
  <c r="D48" i="12"/>
  <c r="C48" i="12"/>
  <c r="B48" i="12"/>
  <c r="C47" i="12"/>
  <c r="C46" i="12"/>
  <c r="B46" i="12"/>
  <c r="B47" i="12" s="1"/>
  <c r="H47" i="12" s="1"/>
  <c r="D45" i="12"/>
  <c r="C45" i="12"/>
  <c r="B45" i="12"/>
  <c r="C44" i="12"/>
  <c r="C43" i="12"/>
  <c r="B43" i="12"/>
  <c r="B44" i="12" s="1"/>
  <c r="H44" i="12" s="1"/>
  <c r="D42" i="12"/>
  <c r="C42" i="12"/>
  <c r="B42" i="12"/>
  <c r="C41" i="12"/>
  <c r="C40" i="12"/>
  <c r="B40" i="12"/>
  <c r="B41" i="12" s="1"/>
  <c r="H41" i="12" s="1"/>
  <c r="D39" i="12"/>
  <c r="C39" i="12"/>
  <c r="B39" i="12"/>
  <c r="C38" i="12"/>
  <c r="C37" i="12"/>
  <c r="B37" i="12"/>
  <c r="B38" i="12" s="1"/>
  <c r="H38" i="12" s="1"/>
  <c r="D36" i="12"/>
  <c r="C36" i="12"/>
  <c r="B36" i="12"/>
  <c r="C35" i="12"/>
  <c r="C34" i="12"/>
  <c r="B34" i="12"/>
  <c r="B35" i="12" s="1"/>
  <c r="H35" i="12" s="1"/>
  <c r="D33" i="12"/>
  <c r="C33" i="12"/>
  <c r="B33" i="12"/>
  <c r="C32" i="12"/>
  <c r="C31" i="12"/>
  <c r="B31" i="12"/>
  <c r="B32" i="12" s="1"/>
  <c r="H32" i="12" s="1"/>
  <c r="D30" i="12"/>
  <c r="C30" i="12"/>
  <c r="B30" i="12"/>
  <c r="C29" i="12"/>
  <c r="C28" i="12"/>
  <c r="B28" i="12"/>
  <c r="B29" i="12" s="1"/>
  <c r="H29" i="12" s="1"/>
  <c r="D27" i="12"/>
  <c r="C27" i="12"/>
  <c r="B27" i="12"/>
  <c r="C26" i="12"/>
  <c r="C25" i="12"/>
  <c r="B25" i="12"/>
  <c r="B26" i="12" s="1"/>
  <c r="H26" i="12" s="1"/>
  <c r="D24" i="12"/>
  <c r="C24" i="12"/>
  <c r="B24" i="12"/>
  <c r="C23" i="12"/>
  <c r="C22" i="12"/>
  <c r="B22" i="12"/>
  <c r="B23" i="12" s="1"/>
  <c r="H23" i="12" s="1"/>
  <c r="D21" i="12"/>
  <c r="C21" i="12"/>
  <c r="B21" i="12"/>
  <c r="C20" i="12"/>
  <c r="C19" i="12"/>
  <c r="B19" i="12"/>
  <c r="B20" i="12" s="1"/>
  <c r="H20" i="12" s="1"/>
  <c r="D18" i="12"/>
  <c r="C18" i="12"/>
  <c r="B18" i="12"/>
  <c r="C17" i="12"/>
  <c r="C16" i="12"/>
  <c r="B16" i="12"/>
  <c r="B17" i="12" s="1"/>
  <c r="D15" i="12"/>
  <c r="C15" i="12"/>
  <c r="B15" i="12"/>
  <c r="B12" i="12"/>
  <c r="B7" i="12"/>
  <c r="B6" i="12"/>
  <c r="C15" i="5" l="1"/>
  <c r="D15" i="5"/>
  <c r="B7" i="5"/>
  <c r="B6" i="5" l="1"/>
  <c r="C162" i="5"/>
  <c r="B12" i="5"/>
  <c r="C164" i="5"/>
  <c r="C163" i="5"/>
  <c r="B163" i="5"/>
  <c r="B164" i="5" s="1"/>
  <c r="H164" i="5" s="1"/>
  <c r="E162" i="5"/>
  <c r="G162" i="5" s="1"/>
  <c r="D162" i="5"/>
  <c r="B162" i="5"/>
  <c r="C161" i="5"/>
  <c r="C160" i="5"/>
  <c r="B160" i="5"/>
  <c r="B161" i="5" s="1"/>
  <c r="H161" i="5" s="1"/>
  <c r="E159" i="5"/>
  <c r="G159" i="5" s="1"/>
  <c r="E159" i="12" s="1"/>
  <c r="D159" i="5"/>
  <c r="C159" i="5"/>
  <c r="F159" i="5" s="1"/>
  <c r="B159" i="5"/>
  <c r="C158" i="5"/>
  <c r="C157" i="5"/>
  <c r="B157" i="5"/>
  <c r="B158" i="5" s="1"/>
  <c r="H158" i="5" s="1"/>
  <c r="E156" i="5"/>
  <c r="G156" i="5" s="1"/>
  <c r="E156" i="12" s="1"/>
  <c r="D156" i="5"/>
  <c r="C156" i="5"/>
  <c r="F156" i="5" s="1"/>
  <c r="B156" i="5"/>
  <c r="C155" i="5"/>
  <c r="C154" i="5"/>
  <c r="B154" i="5"/>
  <c r="B155" i="5" s="1"/>
  <c r="H155" i="5" s="1"/>
  <c r="E153" i="5"/>
  <c r="G153" i="5" s="1"/>
  <c r="E153" i="12" s="1"/>
  <c r="D153" i="5"/>
  <c r="C153" i="5"/>
  <c r="F153" i="5" s="1"/>
  <c r="B153" i="5"/>
  <c r="C152" i="5"/>
  <c r="C151" i="5"/>
  <c r="B151" i="5"/>
  <c r="B152" i="5" s="1"/>
  <c r="H152" i="5" s="1"/>
  <c r="E150" i="5"/>
  <c r="G150" i="5" s="1"/>
  <c r="E150" i="12" s="1"/>
  <c r="D150" i="5"/>
  <c r="C150" i="5"/>
  <c r="F150" i="5" s="1"/>
  <c r="B150" i="5"/>
  <c r="C149" i="5"/>
  <c r="C148" i="5"/>
  <c r="B148" i="5"/>
  <c r="B149" i="5" s="1"/>
  <c r="H149" i="5" s="1"/>
  <c r="E147" i="5"/>
  <c r="G147" i="5" s="1"/>
  <c r="E147" i="12" s="1"/>
  <c r="D147" i="5"/>
  <c r="C147" i="5"/>
  <c r="F147" i="5" s="1"/>
  <c r="B147" i="5"/>
  <c r="C146" i="5"/>
  <c r="C145" i="5"/>
  <c r="B145" i="5"/>
  <c r="B146" i="5" s="1"/>
  <c r="H146" i="5" s="1"/>
  <c r="E144" i="5"/>
  <c r="G144" i="5" s="1"/>
  <c r="E144" i="12" s="1"/>
  <c r="D144" i="5"/>
  <c r="C144" i="5"/>
  <c r="F144" i="5" s="1"/>
  <c r="B144" i="5"/>
  <c r="C143" i="5"/>
  <c r="C142" i="5"/>
  <c r="B142" i="5"/>
  <c r="B143" i="5" s="1"/>
  <c r="H143" i="5" s="1"/>
  <c r="E141" i="5"/>
  <c r="G141" i="5" s="1"/>
  <c r="E141" i="12" s="1"/>
  <c r="D141" i="5"/>
  <c r="C141" i="5"/>
  <c r="F141" i="5" s="1"/>
  <c r="B141" i="5"/>
  <c r="C140" i="5"/>
  <c r="C139" i="5"/>
  <c r="B139" i="5"/>
  <c r="B140" i="5" s="1"/>
  <c r="H140" i="5" s="1"/>
  <c r="E138" i="5"/>
  <c r="G138" i="5" s="1"/>
  <c r="E138" i="12" s="1"/>
  <c r="D138" i="5"/>
  <c r="C138" i="5"/>
  <c r="F138" i="5" s="1"/>
  <c r="B138" i="5"/>
  <c r="C137" i="5"/>
  <c r="C136" i="5"/>
  <c r="B136" i="5"/>
  <c r="B137" i="5" s="1"/>
  <c r="H137" i="5" s="1"/>
  <c r="E135" i="5"/>
  <c r="G135" i="5" s="1"/>
  <c r="E135" i="12" s="1"/>
  <c r="D135" i="5"/>
  <c r="C135" i="5"/>
  <c r="F135" i="5" s="1"/>
  <c r="B135" i="5"/>
  <c r="C134" i="5"/>
  <c r="C133" i="5"/>
  <c r="B133" i="5"/>
  <c r="B134" i="5" s="1"/>
  <c r="H134" i="5" s="1"/>
  <c r="E132" i="5"/>
  <c r="G132" i="5" s="1"/>
  <c r="E132" i="12" s="1"/>
  <c r="D132" i="5"/>
  <c r="C132" i="5"/>
  <c r="F132" i="5" s="1"/>
  <c r="B132" i="5"/>
  <c r="C131" i="5"/>
  <c r="C130" i="5"/>
  <c r="B130" i="5"/>
  <c r="B131" i="5" s="1"/>
  <c r="H131" i="5" s="1"/>
  <c r="E129" i="5"/>
  <c r="G129" i="5" s="1"/>
  <c r="E129" i="12" s="1"/>
  <c r="D129" i="5"/>
  <c r="C129" i="5"/>
  <c r="F129" i="5" s="1"/>
  <c r="B129" i="5"/>
  <c r="C128" i="5"/>
  <c r="C127" i="5"/>
  <c r="B127" i="5"/>
  <c r="B128" i="5" s="1"/>
  <c r="H128" i="5" s="1"/>
  <c r="E126" i="5"/>
  <c r="G126" i="5" s="1"/>
  <c r="E126" i="12" s="1"/>
  <c r="D126" i="5"/>
  <c r="C126" i="5"/>
  <c r="F126" i="5" s="1"/>
  <c r="B126" i="5"/>
  <c r="C125" i="5"/>
  <c r="C124" i="5"/>
  <c r="B124" i="5"/>
  <c r="B125" i="5" s="1"/>
  <c r="H125" i="5" s="1"/>
  <c r="E123" i="5"/>
  <c r="G123" i="5" s="1"/>
  <c r="E123" i="12" s="1"/>
  <c r="D123" i="5"/>
  <c r="C123" i="5"/>
  <c r="F123" i="5" s="1"/>
  <c r="B123" i="5"/>
  <c r="C122" i="5"/>
  <c r="C121" i="5"/>
  <c r="B121" i="5"/>
  <c r="B122" i="5" s="1"/>
  <c r="H122" i="5" s="1"/>
  <c r="E120" i="5"/>
  <c r="G120" i="5" s="1"/>
  <c r="E120" i="12" s="1"/>
  <c r="D120" i="5"/>
  <c r="C120" i="5"/>
  <c r="F120" i="5" s="1"/>
  <c r="B120" i="5"/>
  <c r="C119" i="5"/>
  <c r="C118" i="5"/>
  <c r="B118" i="5"/>
  <c r="B119" i="5" s="1"/>
  <c r="H119" i="5" s="1"/>
  <c r="E117" i="5"/>
  <c r="G117" i="5" s="1"/>
  <c r="E117" i="12" s="1"/>
  <c r="D117" i="5"/>
  <c r="C117" i="5"/>
  <c r="F117" i="5" s="1"/>
  <c r="B117" i="5"/>
  <c r="C116" i="5"/>
  <c r="C115" i="5"/>
  <c r="B115" i="5"/>
  <c r="B116" i="5" s="1"/>
  <c r="H116" i="5" s="1"/>
  <c r="E114" i="5"/>
  <c r="G114" i="5" s="1"/>
  <c r="E114" i="12" s="1"/>
  <c r="D114" i="5"/>
  <c r="C114" i="5"/>
  <c r="F114" i="5" s="1"/>
  <c r="B114" i="5"/>
  <c r="C113" i="5"/>
  <c r="C112" i="5"/>
  <c r="B112" i="5"/>
  <c r="B113" i="5" s="1"/>
  <c r="H113" i="5" s="1"/>
  <c r="E111" i="5"/>
  <c r="G111" i="5" s="1"/>
  <c r="E111" i="12" s="1"/>
  <c r="D111" i="5"/>
  <c r="C111" i="5"/>
  <c r="B111" i="5"/>
  <c r="C110" i="5"/>
  <c r="C109" i="5"/>
  <c r="B109" i="5"/>
  <c r="B110" i="5" s="1"/>
  <c r="H110" i="5" s="1"/>
  <c r="E108" i="5"/>
  <c r="G108" i="5" s="1"/>
  <c r="E108" i="12" s="1"/>
  <c r="D108" i="5"/>
  <c r="C108" i="5"/>
  <c r="F108" i="5" s="1"/>
  <c r="B108" i="5"/>
  <c r="C107" i="5"/>
  <c r="C106" i="5"/>
  <c r="B106" i="5"/>
  <c r="B107" i="5" s="1"/>
  <c r="H107" i="5" s="1"/>
  <c r="E105" i="5"/>
  <c r="G105" i="5" s="1"/>
  <c r="E105" i="12" s="1"/>
  <c r="D105" i="5"/>
  <c r="C105" i="5"/>
  <c r="F105" i="5" s="1"/>
  <c r="B105" i="5"/>
  <c r="C104" i="5"/>
  <c r="C103" i="5"/>
  <c r="B103" i="5"/>
  <c r="B104" i="5" s="1"/>
  <c r="H104" i="5" s="1"/>
  <c r="E102" i="5"/>
  <c r="G102" i="5" s="1"/>
  <c r="E102" i="12" s="1"/>
  <c r="D102" i="5"/>
  <c r="C102" i="5"/>
  <c r="F102" i="5" s="1"/>
  <c r="B102" i="5"/>
  <c r="C101" i="5"/>
  <c r="C100" i="5"/>
  <c r="B100" i="5"/>
  <c r="B101" i="5" s="1"/>
  <c r="H101" i="5" s="1"/>
  <c r="E99" i="5"/>
  <c r="G99" i="5" s="1"/>
  <c r="E99" i="12" s="1"/>
  <c r="D99" i="5"/>
  <c r="C99" i="5"/>
  <c r="F99" i="5" s="1"/>
  <c r="B99" i="5"/>
  <c r="C98" i="5"/>
  <c r="C97" i="5"/>
  <c r="B97" i="5"/>
  <c r="B98" i="5" s="1"/>
  <c r="H98" i="5" s="1"/>
  <c r="E96" i="5"/>
  <c r="G96" i="5" s="1"/>
  <c r="E96" i="12" s="1"/>
  <c r="D96" i="5"/>
  <c r="C96" i="5"/>
  <c r="F96" i="5" s="1"/>
  <c r="B96" i="5"/>
  <c r="C95" i="5"/>
  <c r="C94" i="5"/>
  <c r="B94" i="5"/>
  <c r="B95" i="5" s="1"/>
  <c r="H95" i="5" s="1"/>
  <c r="E93" i="5"/>
  <c r="G93" i="5" s="1"/>
  <c r="E93" i="12" s="1"/>
  <c r="D93" i="5"/>
  <c r="C93" i="5"/>
  <c r="F93" i="5" s="1"/>
  <c r="B93" i="5"/>
  <c r="C92" i="5"/>
  <c r="C91" i="5"/>
  <c r="B91" i="5"/>
  <c r="B92" i="5" s="1"/>
  <c r="H92" i="5" s="1"/>
  <c r="E90" i="5"/>
  <c r="G90" i="5" s="1"/>
  <c r="E90" i="12" s="1"/>
  <c r="D90" i="5"/>
  <c r="C90" i="5"/>
  <c r="F90" i="5" s="1"/>
  <c r="B90" i="5"/>
  <c r="C89" i="5"/>
  <c r="C88" i="5"/>
  <c r="B88" i="5"/>
  <c r="B89" i="5" s="1"/>
  <c r="H89" i="5" s="1"/>
  <c r="E87" i="5"/>
  <c r="G87" i="5" s="1"/>
  <c r="E87" i="12" s="1"/>
  <c r="D87" i="5"/>
  <c r="C87" i="5"/>
  <c r="F87" i="5" s="1"/>
  <c r="B87" i="5"/>
  <c r="C86" i="5"/>
  <c r="C85" i="5"/>
  <c r="B85" i="5"/>
  <c r="B86" i="5" s="1"/>
  <c r="H86" i="5" s="1"/>
  <c r="E84" i="5"/>
  <c r="G84" i="5" s="1"/>
  <c r="E84" i="12" s="1"/>
  <c r="D84" i="5"/>
  <c r="C84" i="5"/>
  <c r="F84" i="5" s="1"/>
  <c r="B84" i="5"/>
  <c r="C83" i="5"/>
  <c r="C82" i="5"/>
  <c r="B82" i="5"/>
  <c r="B83" i="5" s="1"/>
  <c r="H83" i="5" s="1"/>
  <c r="E81" i="5"/>
  <c r="G81" i="5" s="1"/>
  <c r="E81" i="12" s="1"/>
  <c r="D81" i="5"/>
  <c r="C81" i="5"/>
  <c r="F81" i="5" s="1"/>
  <c r="B81" i="5"/>
  <c r="C80" i="5"/>
  <c r="C79" i="5"/>
  <c r="B79" i="5"/>
  <c r="B80" i="5" s="1"/>
  <c r="H80" i="5" s="1"/>
  <c r="E78" i="5"/>
  <c r="G78" i="5" s="1"/>
  <c r="E78" i="12" s="1"/>
  <c r="D78" i="5"/>
  <c r="C78" i="5"/>
  <c r="F78" i="5" s="1"/>
  <c r="B78" i="5"/>
  <c r="C77" i="5"/>
  <c r="C76" i="5"/>
  <c r="B76" i="5"/>
  <c r="B77" i="5" s="1"/>
  <c r="H77" i="5" s="1"/>
  <c r="E75" i="5"/>
  <c r="G75" i="5" s="1"/>
  <c r="E75" i="12" s="1"/>
  <c r="D75" i="5"/>
  <c r="C75" i="5"/>
  <c r="F75" i="5" s="1"/>
  <c r="B75" i="5"/>
  <c r="C74" i="5"/>
  <c r="C73" i="5"/>
  <c r="B73" i="5"/>
  <c r="B74" i="5" s="1"/>
  <c r="H74" i="5" s="1"/>
  <c r="E72" i="5"/>
  <c r="G72" i="5" s="1"/>
  <c r="E72" i="12" s="1"/>
  <c r="D72" i="5"/>
  <c r="C72" i="5"/>
  <c r="F72" i="5" s="1"/>
  <c r="B72" i="5"/>
  <c r="C71" i="5"/>
  <c r="C70" i="5"/>
  <c r="B70" i="5"/>
  <c r="B71" i="5" s="1"/>
  <c r="H71" i="5" s="1"/>
  <c r="E69" i="5"/>
  <c r="G69" i="5" s="1"/>
  <c r="E69" i="12" s="1"/>
  <c r="D69" i="5"/>
  <c r="C69" i="5"/>
  <c r="F69" i="5" s="1"/>
  <c r="B69" i="5"/>
  <c r="C68" i="5"/>
  <c r="C67" i="5"/>
  <c r="B67" i="5"/>
  <c r="B68" i="5" s="1"/>
  <c r="H68" i="5" s="1"/>
  <c r="E66" i="5"/>
  <c r="G66" i="5" s="1"/>
  <c r="E66" i="12" s="1"/>
  <c r="D66" i="5"/>
  <c r="C66" i="5"/>
  <c r="F66" i="5" s="1"/>
  <c r="B66" i="5"/>
  <c r="C65" i="5"/>
  <c r="C64" i="5"/>
  <c r="B64" i="5"/>
  <c r="B65" i="5" s="1"/>
  <c r="H65" i="5" s="1"/>
  <c r="E63" i="5"/>
  <c r="G63" i="5" s="1"/>
  <c r="E63" i="12" s="1"/>
  <c r="D63" i="5"/>
  <c r="C63" i="5"/>
  <c r="F63" i="5" s="1"/>
  <c r="B63" i="5"/>
  <c r="C62" i="5"/>
  <c r="C61" i="5"/>
  <c r="B61" i="5"/>
  <c r="B62" i="5" s="1"/>
  <c r="H62" i="5" s="1"/>
  <c r="E60" i="5"/>
  <c r="G60" i="5" s="1"/>
  <c r="E60" i="12" s="1"/>
  <c r="D60" i="5"/>
  <c r="C60" i="5"/>
  <c r="F60" i="5" s="1"/>
  <c r="B60" i="5"/>
  <c r="C59" i="5"/>
  <c r="C58" i="5"/>
  <c r="B58" i="5"/>
  <c r="B59" i="5" s="1"/>
  <c r="H59" i="5" s="1"/>
  <c r="E57" i="5"/>
  <c r="G57" i="5" s="1"/>
  <c r="E57" i="12" s="1"/>
  <c r="D57" i="5"/>
  <c r="C57" i="5"/>
  <c r="B57" i="5"/>
  <c r="C56" i="5"/>
  <c r="C55" i="5"/>
  <c r="B55" i="5"/>
  <c r="B56" i="5" s="1"/>
  <c r="H56" i="5" s="1"/>
  <c r="E54" i="5"/>
  <c r="G54" i="5" s="1"/>
  <c r="E54" i="12" s="1"/>
  <c r="D54" i="5"/>
  <c r="C54" i="5"/>
  <c r="F54" i="5" s="1"/>
  <c r="B54" i="5"/>
  <c r="C53" i="5"/>
  <c r="C52" i="5"/>
  <c r="B52" i="5"/>
  <c r="B53" i="5" s="1"/>
  <c r="H53" i="5" s="1"/>
  <c r="E51" i="5"/>
  <c r="G51" i="5" s="1"/>
  <c r="E51" i="12" s="1"/>
  <c r="D51" i="5"/>
  <c r="C51" i="5"/>
  <c r="F51" i="5" s="1"/>
  <c r="B51" i="5"/>
  <c r="C50" i="5"/>
  <c r="C49" i="5"/>
  <c r="B49" i="5"/>
  <c r="B50" i="5" s="1"/>
  <c r="H50" i="5" s="1"/>
  <c r="E48" i="5"/>
  <c r="G48" i="5" s="1"/>
  <c r="E48" i="12" s="1"/>
  <c r="D48" i="5"/>
  <c r="C48" i="5"/>
  <c r="B48" i="5"/>
  <c r="C47" i="5"/>
  <c r="C46" i="5"/>
  <c r="B46" i="5"/>
  <c r="B47" i="5" s="1"/>
  <c r="H47" i="5" s="1"/>
  <c r="E45" i="5"/>
  <c r="G45" i="5" s="1"/>
  <c r="E45" i="12" s="1"/>
  <c r="D45" i="5"/>
  <c r="C45" i="5"/>
  <c r="F45" i="5" s="1"/>
  <c r="B45" i="5"/>
  <c r="C44" i="5"/>
  <c r="C43" i="5"/>
  <c r="B43" i="5"/>
  <c r="B44" i="5" s="1"/>
  <c r="H44" i="5" s="1"/>
  <c r="E42" i="5"/>
  <c r="G42" i="5" s="1"/>
  <c r="E42" i="12" s="1"/>
  <c r="D42" i="5"/>
  <c r="C42" i="5"/>
  <c r="F42" i="5" s="1"/>
  <c r="B42" i="5"/>
  <c r="C41" i="5"/>
  <c r="C40" i="5"/>
  <c r="B40" i="5"/>
  <c r="B41" i="5" s="1"/>
  <c r="H41" i="5" s="1"/>
  <c r="E39" i="5"/>
  <c r="G39" i="5" s="1"/>
  <c r="E39" i="12" s="1"/>
  <c r="D39" i="5"/>
  <c r="C39" i="5"/>
  <c r="B39" i="5"/>
  <c r="C38" i="5"/>
  <c r="C37" i="5"/>
  <c r="B37" i="5"/>
  <c r="B38" i="5" s="1"/>
  <c r="H38" i="5" s="1"/>
  <c r="E36" i="5"/>
  <c r="G36" i="5" s="1"/>
  <c r="E36" i="12" s="1"/>
  <c r="D36" i="5"/>
  <c r="C36" i="5"/>
  <c r="F36" i="5" s="1"/>
  <c r="B36" i="5"/>
  <c r="C35" i="5"/>
  <c r="C34" i="5"/>
  <c r="B34" i="5"/>
  <c r="B35" i="5" s="1"/>
  <c r="H35" i="5" s="1"/>
  <c r="E33" i="5"/>
  <c r="G33" i="5" s="1"/>
  <c r="E33" i="12" s="1"/>
  <c r="D33" i="5"/>
  <c r="C33" i="5"/>
  <c r="F33" i="5" s="1"/>
  <c r="B33" i="5"/>
  <c r="C32" i="5"/>
  <c r="C31" i="5"/>
  <c r="B31" i="5"/>
  <c r="B32" i="5" s="1"/>
  <c r="H32" i="5" s="1"/>
  <c r="E30" i="5"/>
  <c r="G30" i="5" s="1"/>
  <c r="E30" i="12" s="1"/>
  <c r="D30" i="5"/>
  <c r="C30" i="5"/>
  <c r="F30" i="5" s="1"/>
  <c r="B30" i="5"/>
  <c r="C29" i="5"/>
  <c r="C28" i="5"/>
  <c r="B28" i="5"/>
  <c r="B29" i="5" s="1"/>
  <c r="H29" i="5" s="1"/>
  <c r="E27" i="5"/>
  <c r="G27" i="5" s="1"/>
  <c r="E27" i="12" s="1"/>
  <c r="D27" i="5"/>
  <c r="C27" i="5"/>
  <c r="F27" i="5" s="1"/>
  <c r="B27" i="5"/>
  <c r="C26" i="5"/>
  <c r="C25" i="5"/>
  <c r="B25" i="5"/>
  <c r="B26" i="5" s="1"/>
  <c r="H26" i="5" s="1"/>
  <c r="E24" i="5"/>
  <c r="G24" i="5" s="1"/>
  <c r="E24" i="12" s="1"/>
  <c r="D24" i="5"/>
  <c r="C24" i="5"/>
  <c r="B24" i="5"/>
  <c r="C23" i="5"/>
  <c r="C22" i="5"/>
  <c r="B22" i="5"/>
  <c r="B23" i="5" s="1"/>
  <c r="H23" i="5" s="1"/>
  <c r="E21" i="5"/>
  <c r="G21" i="5" s="1"/>
  <c r="E21" i="12" s="1"/>
  <c r="D21" i="5"/>
  <c r="C21" i="5"/>
  <c r="B21" i="5"/>
  <c r="C20" i="5"/>
  <c r="C19" i="5"/>
  <c r="B19" i="5"/>
  <c r="B20" i="5" s="1"/>
  <c r="H20" i="5" s="1"/>
  <c r="E18" i="5"/>
  <c r="G18" i="5" s="1"/>
  <c r="D18" i="5"/>
  <c r="C18" i="5"/>
  <c r="E15" i="5"/>
  <c r="G15" i="5" s="1"/>
  <c r="C17" i="5"/>
  <c r="C16" i="5"/>
  <c r="B16" i="5"/>
  <c r="B17" i="5" s="1"/>
  <c r="F24" i="5" l="1"/>
  <c r="F48" i="5"/>
  <c r="F57" i="5"/>
  <c r="F21" i="5"/>
  <c r="F39" i="5"/>
  <c r="F111" i="5"/>
  <c r="F162" i="5"/>
  <c r="E18" i="12"/>
  <c r="G156" i="12"/>
  <c r="F156" i="12"/>
  <c r="G150" i="12"/>
  <c r="F150" i="12"/>
  <c r="G144" i="12"/>
  <c r="F144" i="12"/>
  <c r="G138" i="12"/>
  <c r="F138" i="12"/>
  <c r="G132" i="12"/>
  <c r="F132" i="12"/>
  <c r="G126" i="12"/>
  <c r="F126" i="12"/>
  <c r="G120" i="12"/>
  <c r="F120" i="12"/>
  <c r="G114" i="12"/>
  <c r="F114" i="12"/>
  <c r="G108" i="12"/>
  <c r="F108" i="12"/>
  <c r="G102" i="12"/>
  <c r="F102" i="12"/>
  <c r="G96" i="12"/>
  <c r="F96" i="12"/>
  <c r="G72" i="12"/>
  <c r="F72" i="12"/>
  <c r="G66" i="12"/>
  <c r="F66" i="12"/>
  <c r="G60" i="12"/>
  <c r="F60" i="12"/>
  <c r="G54" i="12"/>
  <c r="F54" i="12"/>
  <c r="G48" i="12"/>
  <c r="F48" i="12"/>
  <c r="G42" i="12"/>
  <c r="F42" i="12"/>
  <c r="G30" i="12"/>
  <c r="F30" i="12"/>
  <c r="G159" i="12"/>
  <c r="F159" i="12"/>
  <c r="G153" i="12"/>
  <c r="F153" i="12"/>
  <c r="G147" i="12"/>
  <c r="F147" i="12"/>
  <c r="G141" i="12"/>
  <c r="F141" i="12"/>
  <c r="G135" i="12"/>
  <c r="F135" i="12"/>
  <c r="G129" i="12"/>
  <c r="F129" i="12"/>
  <c r="G123" i="12"/>
  <c r="F123" i="12"/>
  <c r="G117" i="12"/>
  <c r="F117" i="12"/>
  <c r="G111" i="12"/>
  <c r="F111" i="12"/>
  <c r="G105" i="12"/>
  <c r="F105" i="12"/>
  <c r="G99" i="12"/>
  <c r="F99" i="12"/>
  <c r="G93" i="12"/>
  <c r="F93" i="12"/>
  <c r="G87" i="12"/>
  <c r="F87" i="12"/>
  <c r="G81" i="12"/>
  <c r="F81" i="12"/>
  <c r="G75" i="12"/>
  <c r="F75" i="12"/>
  <c r="G69" i="12"/>
  <c r="F69" i="12"/>
  <c r="G63" i="12"/>
  <c r="F63" i="12"/>
  <c r="G57" i="12"/>
  <c r="F57" i="12"/>
  <c r="G51" i="12"/>
  <c r="F51" i="12"/>
  <c r="G45" i="12"/>
  <c r="F45" i="12"/>
  <c r="G39" i="12"/>
  <c r="F39" i="12"/>
  <c r="G33" i="12"/>
  <c r="F33" i="12"/>
  <c r="G27" i="12"/>
  <c r="F27" i="12"/>
  <c r="G21" i="12"/>
  <c r="F21" i="12"/>
  <c r="G36" i="12"/>
  <c r="F36" i="12"/>
  <c r="G24" i="12"/>
  <c r="F24" i="12"/>
  <c r="E15" i="12"/>
  <c r="E162" i="12"/>
  <c r="F162" i="12" s="1"/>
  <c r="G90" i="12"/>
  <c r="F90" i="12"/>
  <c r="G84" i="12"/>
  <c r="F84" i="12"/>
  <c r="G78" i="12"/>
  <c r="F78" i="12"/>
  <c r="F18" i="5"/>
  <c r="F15" i="5"/>
  <c r="H48" i="5"/>
  <c r="H57" i="5"/>
  <c r="H66" i="5"/>
  <c r="H72" i="5"/>
  <c r="H81" i="5"/>
  <c r="H87" i="5"/>
  <c r="H90" i="5"/>
  <c r="H96" i="5"/>
  <c r="H105" i="5"/>
  <c r="H111" i="5"/>
  <c r="H114" i="5"/>
  <c r="H120" i="5"/>
  <c r="H129" i="5"/>
  <c r="H135" i="5"/>
  <c r="H138" i="5"/>
  <c r="H159" i="5"/>
  <c r="H21" i="5"/>
  <c r="H33" i="5"/>
  <c r="H39" i="5"/>
  <c r="H42" i="5"/>
  <c r="H63" i="5"/>
  <c r="H15" i="5"/>
  <c r="H18" i="5"/>
  <c r="H24" i="5"/>
  <c r="H27" i="5"/>
  <c r="H30" i="5"/>
  <c r="H36" i="5"/>
  <c r="H45" i="5"/>
  <c r="H51" i="5"/>
  <c r="H54" i="5"/>
  <c r="H60" i="5"/>
  <c r="H69" i="5"/>
  <c r="H75" i="5"/>
  <c r="H78" i="5"/>
  <c r="H84" i="5"/>
  <c r="H93" i="5"/>
  <c r="H99" i="5"/>
  <c r="H102" i="5"/>
  <c r="H108" i="5"/>
  <c r="H117" i="5"/>
  <c r="H123" i="5"/>
  <c r="H126" i="5"/>
  <c r="H132" i="5"/>
  <c r="H147" i="5"/>
  <c r="H150" i="5"/>
  <c r="H156" i="5"/>
  <c r="H141" i="5"/>
  <c r="H144" i="5"/>
  <c r="H153" i="5"/>
  <c r="H162" i="5"/>
  <c r="G162" i="12" l="1"/>
  <c r="F165" i="5"/>
  <c r="F167" i="5" s="1"/>
  <c r="H78" i="12"/>
  <c r="E78" i="14"/>
  <c r="H21" i="12"/>
  <c r="E21" i="14"/>
  <c r="H33" i="12"/>
  <c r="E33" i="14"/>
  <c r="H45" i="12"/>
  <c r="E45" i="14"/>
  <c r="H57" i="12"/>
  <c r="E57" i="14"/>
  <c r="H69" i="12"/>
  <c r="E69" i="14"/>
  <c r="H87" i="12"/>
  <c r="E87" i="14"/>
  <c r="H99" i="12"/>
  <c r="E99" i="14"/>
  <c r="H111" i="12"/>
  <c r="E111" i="14"/>
  <c r="H129" i="12"/>
  <c r="E129" i="14"/>
  <c r="H141" i="12"/>
  <c r="E141" i="14"/>
  <c r="H159" i="12"/>
  <c r="E159" i="14"/>
  <c r="H30" i="12"/>
  <c r="E30" i="14"/>
  <c r="H42" i="12"/>
  <c r="E42" i="14"/>
  <c r="H54" i="12"/>
  <c r="E54" i="14"/>
  <c r="H60" i="12"/>
  <c r="E60" i="14"/>
  <c r="H66" i="12"/>
  <c r="E66" i="14"/>
  <c r="H72" i="12"/>
  <c r="E72" i="14"/>
  <c r="H96" i="12"/>
  <c r="E96" i="14"/>
  <c r="H102" i="12"/>
  <c r="E102" i="14"/>
  <c r="H108" i="12"/>
  <c r="E108" i="14"/>
  <c r="H114" i="12"/>
  <c r="E114" i="14"/>
  <c r="H120" i="12"/>
  <c r="E120" i="14"/>
  <c r="H126" i="12"/>
  <c r="E126" i="14"/>
  <c r="H132" i="12"/>
  <c r="E132" i="14"/>
  <c r="H138" i="12"/>
  <c r="E138" i="14"/>
  <c r="H144" i="12"/>
  <c r="E144" i="14"/>
  <c r="H150" i="12"/>
  <c r="E150" i="14"/>
  <c r="H156" i="12"/>
  <c r="E156" i="14"/>
  <c r="H162" i="12"/>
  <c r="E162" i="14"/>
  <c r="H84" i="12"/>
  <c r="E84" i="14"/>
  <c r="H90" i="12"/>
  <c r="E90" i="14"/>
  <c r="H24" i="12"/>
  <c r="E24" i="14"/>
  <c r="H36" i="12"/>
  <c r="E36" i="14"/>
  <c r="H27" i="12"/>
  <c r="E27" i="14"/>
  <c r="H39" i="12"/>
  <c r="E39" i="14"/>
  <c r="H51" i="12"/>
  <c r="E51" i="14"/>
  <c r="H63" i="12"/>
  <c r="E63" i="14"/>
  <c r="H75" i="12"/>
  <c r="E75" i="14"/>
  <c r="H81" i="12"/>
  <c r="E81" i="14"/>
  <c r="H93" i="12"/>
  <c r="E93" i="14"/>
  <c r="H105" i="12"/>
  <c r="E105" i="14"/>
  <c r="H117" i="12"/>
  <c r="E117" i="14"/>
  <c r="H123" i="12"/>
  <c r="E123" i="14"/>
  <c r="H135" i="12"/>
  <c r="E135" i="14"/>
  <c r="H147" i="12"/>
  <c r="E147" i="14"/>
  <c r="H153" i="12"/>
  <c r="E153" i="14"/>
  <c r="H48" i="12"/>
  <c r="E48" i="14"/>
  <c r="G15" i="12"/>
  <c r="E15" i="14" s="1"/>
  <c r="F15" i="12"/>
  <c r="G18" i="12"/>
  <c r="F18" i="12"/>
  <c r="H165" i="5"/>
  <c r="B167" i="5" l="1"/>
  <c r="H167" i="5"/>
  <c r="F165" i="12"/>
  <c r="F167" i="12" s="1"/>
  <c r="G48" i="14"/>
  <c r="F48" i="14"/>
  <c r="G153" i="14"/>
  <c r="F153" i="14"/>
  <c r="G147" i="14"/>
  <c r="F147" i="14"/>
  <c r="G135" i="14"/>
  <c r="F135" i="14"/>
  <c r="G123" i="14"/>
  <c r="F123" i="14"/>
  <c r="G117" i="14"/>
  <c r="F117" i="14"/>
  <c r="G105" i="14"/>
  <c r="F105" i="14"/>
  <c r="G93" i="14"/>
  <c r="F93" i="14"/>
  <c r="G81" i="14"/>
  <c r="F81" i="14"/>
  <c r="G75" i="14"/>
  <c r="F75" i="14"/>
  <c r="G63" i="14"/>
  <c r="F63" i="14"/>
  <c r="G51" i="14"/>
  <c r="F51" i="14"/>
  <c r="F39" i="14"/>
  <c r="G39" i="14"/>
  <c r="F27" i="14"/>
  <c r="G27" i="14"/>
  <c r="F36" i="14"/>
  <c r="G36" i="14"/>
  <c r="F24" i="14"/>
  <c r="G24" i="14"/>
  <c r="G90" i="14"/>
  <c r="F90" i="14"/>
  <c r="G84" i="14"/>
  <c r="F84" i="14"/>
  <c r="G162" i="14"/>
  <c r="F162" i="14"/>
  <c r="G156" i="14"/>
  <c r="F156" i="14"/>
  <c r="G150" i="14"/>
  <c r="F150" i="14"/>
  <c r="G144" i="14"/>
  <c r="F144" i="14"/>
  <c r="G138" i="14"/>
  <c r="F138" i="14"/>
  <c r="G132" i="14"/>
  <c r="F132" i="14"/>
  <c r="G126" i="14"/>
  <c r="F126" i="14"/>
  <c r="G120" i="14"/>
  <c r="F120" i="14"/>
  <c r="G114" i="14"/>
  <c r="F114" i="14"/>
  <c r="G108" i="14"/>
  <c r="F108" i="14"/>
  <c r="G102" i="14"/>
  <c r="F102" i="14"/>
  <c r="G96" i="14"/>
  <c r="F96" i="14"/>
  <c r="G72" i="14"/>
  <c r="F72" i="14"/>
  <c r="G66" i="14"/>
  <c r="F66" i="14"/>
  <c r="G60" i="14"/>
  <c r="F60" i="14"/>
  <c r="G54" i="14"/>
  <c r="F54" i="14"/>
  <c r="G42" i="14"/>
  <c r="F42" i="14"/>
  <c r="F30" i="14"/>
  <c r="G30" i="14"/>
  <c r="G159" i="14"/>
  <c r="F159" i="14"/>
  <c r="G141" i="14"/>
  <c r="F141" i="14"/>
  <c r="G129" i="14"/>
  <c r="F129" i="14"/>
  <c r="G111" i="14"/>
  <c r="F111" i="14"/>
  <c r="G99" i="14"/>
  <c r="F99" i="14"/>
  <c r="G87" i="14"/>
  <c r="F87" i="14"/>
  <c r="G69" i="14"/>
  <c r="F69" i="14"/>
  <c r="G57" i="14"/>
  <c r="F57" i="14"/>
  <c r="G45" i="14"/>
  <c r="F45" i="14"/>
  <c r="F33" i="14"/>
  <c r="G33" i="14"/>
  <c r="F21" i="14"/>
  <c r="G21" i="14"/>
  <c r="G78" i="14"/>
  <c r="F78" i="14"/>
  <c r="H18" i="12"/>
  <c r="E18" i="14"/>
  <c r="G15" i="14"/>
  <c r="F15" i="14"/>
  <c r="H15" i="12"/>
  <c r="H165" i="12" s="1"/>
  <c r="G165" i="12"/>
  <c r="B167" i="12" l="1"/>
  <c r="H167" i="12"/>
  <c r="H45" i="14"/>
  <c r="E45" i="15"/>
  <c r="H69" i="14"/>
  <c r="E69" i="15"/>
  <c r="H111" i="14"/>
  <c r="E111" i="15"/>
  <c r="H141" i="14"/>
  <c r="E141" i="15"/>
  <c r="H42" i="14"/>
  <c r="E42" i="15"/>
  <c r="H66" i="14"/>
  <c r="E66" i="15"/>
  <c r="H102" i="14"/>
  <c r="E102" i="15"/>
  <c r="H114" i="14"/>
  <c r="E114" i="15"/>
  <c r="H126" i="14"/>
  <c r="E126" i="15"/>
  <c r="H138" i="14"/>
  <c r="E138" i="15"/>
  <c r="H150" i="14"/>
  <c r="E150" i="15"/>
  <c r="H156" i="14"/>
  <c r="E156" i="15"/>
  <c r="H84" i="14"/>
  <c r="E84" i="15"/>
  <c r="H90" i="14"/>
  <c r="E90" i="15"/>
  <c r="H51" i="14"/>
  <c r="E51" i="15"/>
  <c r="H63" i="14"/>
  <c r="E63" i="15"/>
  <c r="H75" i="14"/>
  <c r="E75" i="15"/>
  <c r="H81" i="14"/>
  <c r="E81" i="15"/>
  <c r="H93" i="14"/>
  <c r="E93" i="15"/>
  <c r="H105" i="14"/>
  <c r="E105" i="15"/>
  <c r="H117" i="14"/>
  <c r="E117" i="15"/>
  <c r="H123" i="14"/>
  <c r="E123" i="15"/>
  <c r="H135" i="14"/>
  <c r="E135" i="15"/>
  <c r="H147" i="14"/>
  <c r="E147" i="15"/>
  <c r="H153" i="14"/>
  <c r="E153" i="15"/>
  <c r="H48" i="14"/>
  <c r="E48" i="15"/>
  <c r="E15" i="15"/>
  <c r="H15" i="14"/>
  <c r="H78" i="14"/>
  <c r="E78" i="15"/>
  <c r="H57" i="14"/>
  <c r="E57" i="15"/>
  <c r="H87" i="14"/>
  <c r="E87" i="15"/>
  <c r="H99" i="14"/>
  <c r="E99" i="15"/>
  <c r="H129" i="14"/>
  <c r="E129" i="15"/>
  <c r="H159" i="14"/>
  <c r="E159" i="15"/>
  <c r="H54" i="14"/>
  <c r="E54" i="15"/>
  <c r="H60" i="14"/>
  <c r="E60" i="15"/>
  <c r="H72" i="14"/>
  <c r="E72" i="15"/>
  <c r="H96" i="14"/>
  <c r="E96" i="15"/>
  <c r="H108" i="14"/>
  <c r="E108" i="15"/>
  <c r="H120" i="14"/>
  <c r="E120" i="15"/>
  <c r="H132" i="14"/>
  <c r="E132" i="15"/>
  <c r="H144" i="14"/>
  <c r="E144" i="15"/>
  <c r="H162" i="14"/>
  <c r="E162" i="15"/>
  <c r="F18" i="14"/>
  <c r="F165" i="14" s="1"/>
  <c r="F167" i="14" s="1"/>
  <c r="G18" i="14"/>
  <c r="G165" i="14" s="1"/>
  <c r="H21" i="14"/>
  <c r="E21" i="15"/>
  <c r="H33" i="14"/>
  <c r="E33" i="15"/>
  <c r="H30" i="14"/>
  <c r="E30" i="15"/>
  <c r="H24" i="14"/>
  <c r="E24" i="15"/>
  <c r="H36" i="14"/>
  <c r="E36" i="15"/>
  <c r="H27" i="14"/>
  <c r="E27" i="15"/>
  <c r="H39" i="14"/>
  <c r="E39" i="15"/>
  <c r="G48" i="15" l="1"/>
  <c r="F48" i="15"/>
  <c r="G153" i="15"/>
  <c r="F153" i="15"/>
  <c r="G147" i="15"/>
  <c r="F147" i="15"/>
  <c r="G135" i="15"/>
  <c r="F135" i="15"/>
  <c r="G123" i="15"/>
  <c r="F123" i="15"/>
  <c r="G117" i="15"/>
  <c r="F117" i="15"/>
  <c r="G105" i="15"/>
  <c r="F105" i="15"/>
  <c r="G93" i="15"/>
  <c r="F93" i="15"/>
  <c r="G81" i="15"/>
  <c r="F81" i="15"/>
  <c r="G75" i="15"/>
  <c r="F75" i="15"/>
  <c r="G63" i="15"/>
  <c r="F63" i="15"/>
  <c r="G51" i="15"/>
  <c r="F51" i="15"/>
  <c r="G90" i="15"/>
  <c r="F90" i="15"/>
  <c r="G84" i="15"/>
  <c r="F84" i="15"/>
  <c r="G156" i="15"/>
  <c r="F156" i="15"/>
  <c r="G150" i="15"/>
  <c r="F150" i="15"/>
  <c r="G138" i="15"/>
  <c r="F138" i="15"/>
  <c r="G126" i="15"/>
  <c r="F126" i="15"/>
  <c r="G114" i="15"/>
  <c r="F114" i="15"/>
  <c r="G102" i="15"/>
  <c r="F102" i="15"/>
  <c r="G66" i="15"/>
  <c r="F66" i="15"/>
  <c r="G42" i="15"/>
  <c r="F42" i="15"/>
  <c r="G141" i="15"/>
  <c r="F141" i="15"/>
  <c r="G111" i="15"/>
  <c r="F111" i="15"/>
  <c r="G69" i="15"/>
  <c r="F69" i="15"/>
  <c r="G45" i="15"/>
  <c r="F45" i="15"/>
  <c r="G39" i="15"/>
  <c r="F39" i="15"/>
  <c r="G27" i="15"/>
  <c r="F27" i="15"/>
  <c r="G36" i="15"/>
  <c r="F36" i="15"/>
  <c r="G24" i="15"/>
  <c r="F24" i="15"/>
  <c r="G30" i="15"/>
  <c r="F30" i="15"/>
  <c r="G33" i="15"/>
  <c r="F33" i="15"/>
  <c r="G21" i="15"/>
  <c r="F21" i="15"/>
  <c r="H18" i="14"/>
  <c r="E18" i="15"/>
  <c r="G162" i="15"/>
  <c r="F162" i="15"/>
  <c r="G144" i="15"/>
  <c r="F144" i="15"/>
  <c r="G132" i="15"/>
  <c r="F132" i="15"/>
  <c r="G120" i="15"/>
  <c r="F120" i="15"/>
  <c r="G108" i="15"/>
  <c r="F108" i="15"/>
  <c r="G96" i="15"/>
  <c r="F96" i="15"/>
  <c r="G72" i="15"/>
  <c r="F72" i="15"/>
  <c r="G60" i="15"/>
  <c r="F60" i="15"/>
  <c r="G54" i="15"/>
  <c r="F54" i="15"/>
  <c r="G159" i="15"/>
  <c r="F159" i="15"/>
  <c r="G129" i="15"/>
  <c r="F129" i="15"/>
  <c r="G99" i="15"/>
  <c r="F99" i="15"/>
  <c r="G87" i="15"/>
  <c r="F87" i="15"/>
  <c r="G57" i="15"/>
  <c r="F57" i="15"/>
  <c r="G78" i="15"/>
  <c r="F78" i="15"/>
  <c r="H165" i="14"/>
  <c r="G15" i="15"/>
  <c r="F15" i="15"/>
  <c r="B167" i="14" l="1"/>
  <c r="H167" i="14"/>
  <c r="H57" i="15"/>
  <c r="E57" i="16"/>
  <c r="H99" i="15"/>
  <c r="E99" i="16"/>
  <c r="H54" i="15"/>
  <c r="E54" i="16"/>
  <c r="H96" i="15"/>
  <c r="E96" i="16"/>
  <c r="E15" i="16"/>
  <c r="H15" i="15"/>
  <c r="G18" i="15"/>
  <c r="F18" i="15"/>
  <c r="F165" i="15" s="1"/>
  <c r="F167" i="15" s="1"/>
  <c r="H78" i="15"/>
  <c r="E78" i="16"/>
  <c r="H87" i="15"/>
  <c r="E87" i="16"/>
  <c r="H129" i="15"/>
  <c r="E129" i="16"/>
  <c r="H159" i="15"/>
  <c r="E159" i="16"/>
  <c r="H60" i="15"/>
  <c r="E60" i="16"/>
  <c r="H72" i="15"/>
  <c r="E72" i="16"/>
  <c r="H108" i="15"/>
  <c r="E108" i="16"/>
  <c r="H120" i="15"/>
  <c r="E120" i="16"/>
  <c r="H132" i="15"/>
  <c r="E132" i="16"/>
  <c r="H144" i="15"/>
  <c r="E144" i="16"/>
  <c r="H162" i="15"/>
  <c r="E162" i="16"/>
  <c r="H21" i="15"/>
  <c r="E21" i="16"/>
  <c r="H33" i="15"/>
  <c r="E33" i="16"/>
  <c r="H30" i="15"/>
  <c r="E30" i="16"/>
  <c r="H24" i="15"/>
  <c r="E24" i="16"/>
  <c r="H36" i="15"/>
  <c r="E36" i="16"/>
  <c r="H27" i="15"/>
  <c r="E27" i="16"/>
  <c r="H39" i="15"/>
  <c r="E39" i="16"/>
  <c r="H45" i="15"/>
  <c r="E45" i="16"/>
  <c r="H69" i="15"/>
  <c r="E69" i="16"/>
  <c r="H111" i="15"/>
  <c r="E111" i="16"/>
  <c r="H141" i="15"/>
  <c r="E141" i="16"/>
  <c r="H42" i="15"/>
  <c r="E42" i="16"/>
  <c r="H66" i="15"/>
  <c r="E66" i="16"/>
  <c r="H102" i="15"/>
  <c r="E102" i="16"/>
  <c r="H114" i="15"/>
  <c r="E114" i="16"/>
  <c r="H126" i="15"/>
  <c r="E126" i="16"/>
  <c r="H138" i="15"/>
  <c r="E138" i="16"/>
  <c r="H150" i="15"/>
  <c r="E150" i="16"/>
  <c r="H156" i="15"/>
  <c r="E156" i="16"/>
  <c r="H84" i="15"/>
  <c r="E84" i="16"/>
  <c r="H90" i="15"/>
  <c r="E90" i="16"/>
  <c r="H51" i="15"/>
  <c r="E51" i="16"/>
  <c r="H63" i="15"/>
  <c r="E63" i="16"/>
  <c r="H75" i="15"/>
  <c r="E75" i="16"/>
  <c r="H81" i="15"/>
  <c r="E81" i="16"/>
  <c r="H93" i="15"/>
  <c r="E93" i="16"/>
  <c r="H105" i="15"/>
  <c r="E105" i="16"/>
  <c r="H117" i="15"/>
  <c r="E117" i="16"/>
  <c r="H123" i="15"/>
  <c r="E123" i="16"/>
  <c r="H135" i="15"/>
  <c r="E135" i="16"/>
  <c r="H147" i="15"/>
  <c r="E147" i="16"/>
  <c r="H153" i="15"/>
  <c r="E153" i="16"/>
  <c r="H48" i="15"/>
  <c r="E48" i="16"/>
  <c r="F23" i="2" l="1"/>
  <c r="F25" i="2" s="1"/>
  <c r="G153" i="16"/>
  <c r="F153" i="16"/>
  <c r="G117" i="16"/>
  <c r="F117" i="16"/>
  <c r="G81" i="16"/>
  <c r="F81" i="16"/>
  <c r="G90" i="16"/>
  <c r="F90" i="16"/>
  <c r="G138" i="16"/>
  <c r="F138" i="16"/>
  <c r="G114" i="16"/>
  <c r="F114" i="16"/>
  <c r="F42" i="16"/>
  <c r="G42" i="16"/>
  <c r="G111" i="16"/>
  <c r="F111" i="16"/>
  <c r="G69" i="16"/>
  <c r="F69" i="16"/>
  <c r="F45" i="16"/>
  <c r="G45" i="16"/>
  <c r="F27" i="16"/>
  <c r="G27" i="16"/>
  <c r="F36" i="16"/>
  <c r="G36" i="16"/>
  <c r="F24" i="16"/>
  <c r="G24" i="16"/>
  <c r="F33" i="16"/>
  <c r="G33" i="16"/>
  <c r="F21" i="16"/>
  <c r="G21" i="16"/>
  <c r="G162" i="16"/>
  <c r="F162" i="16"/>
  <c r="G144" i="16"/>
  <c r="F144" i="16"/>
  <c r="G132" i="16"/>
  <c r="F132" i="16"/>
  <c r="G120" i="16"/>
  <c r="F120" i="16"/>
  <c r="G108" i="16"/>
  <c r="F108" i="16"/>
  <c r="G72" i="16"/>
  <c r="F72" i="16"/>
  <c r="G60" i="16"/>
  <c r="F60" i="16"/>
  <c r="G159" i="16"/>
  <c r="F159" i="16"/>
  <c r="G129" i="16"/>
  <c r="F129" i="16"/>
  <c r="G87" i="16"/>
  <c r="F87" i="16"/>
  <c r="G78" i="16"/>
  <c r="F78" i="16"/>
  <c r="H18" i="15"/>
  <c r="H165" i="15" s="1"/>
  <c r="E18" i="16"/>
  <c r="G165" i="15"/>
  <c r="G96" i="16"/>
  <c r="F96" i="16"/>
  <c r="G54" i="16"/>
  <c r="F54" i="16"/>
  <c r="G99" i="16"/>
  <c r="F99" i="16"/>
  <c r="G57" i="16"/>
  <c r="F57" i="16"/>
  <c r="G48" i="16"/>
  <c r="F48" i="16"/>
  <c r="G147" i="16"/>
  <c r="F147" i="16"/>
  <c r="G135" i="16"/>
  <c r="F135" i="16"/>
  <c r="G123" i="16"/>
  <c r="F123" i="16"/>
  <c r="G105" i="16"/>
  <c r="F105" i="16"/>
  <c r="G93" i="16"/>
  <c r="F93" i="16"/>
  <c r="G75" i="16"/>
  <c r="F75" i="16"/>
  <c r="G63" i="16"/>
  <c r="F63" i="16"/>
  <c r="G51" i="16"/>
  <c r="F51" i="16"/>
  <c r="G84" i="16"/>
  <c r="F84" i="16"/>
  <c r="G156" i="16"/>
  <c r="F156" i="16"/>
  <c r="G150" i="16"/>
  <c r="F150" i="16"/>
  <c r="G126" i="16"/>
  <c r="F126" i="16"/>
  <c r="G102" i="16"/>
  <c r="F102" i="16"/>
  <c r="G66" i="16"/>
  <c r="F66" i="16"/>
  <c r="G141" i="16"/>
  <c r="F141" i="16"/>
  <c r="F39" i="16"/>
  <c r="G39" i="16"/>
  <c r="F30" i="16"/>
  <c r="G30" i="16"/>
  <c r="G15" i="16"/>
  <c r="F15" i="16"/>
  <c r="B167" i="15" l="1"/>
  <c r="H167" i="15"/>
  <c r="F28" i="2"/>
  <c r="H66" i="16"/>
  <c r="E66" i="17"/>
  <c r="H126" i="16"/>
  <c r="E126" i="17"/>
  <c r="H156" i="16"/>
  <c r="E156" i="17"/>
  <c r="H51" i="16"/>
  <c r="E51" i="17"/>
  <c r="H75" i="16"/>
  <c r="E75" i="17"/>
  <c r="H93" i="16"/>
  <c r="E93" i="17"/>
  <c r="H105" i="16"/>
  <c r="E105" i="17"/>
  <c r="H123" i="16"/>
  <c r="E123" i="17"/>
  <c r="H135" i="16"/>
  <c r="E135" i="17"/>
  <c r="H147" i="16"/>
  <c r="E147" i="17"/>
  <c r="H48" i="16"/>
  <c r="E48" i="17"/>
  <c r="H57" i="16"/>
  <c r="E57" i="17"/>
  <c r="H99" i="16"/>
  <c r="E99" i="17"/>
  <c r="H54" i="16"/>
  <c r="E54" i="17"/>
  <c r="H96" i="16"/>
  <c r="E96" i="17"/>
  <c r="F18" i="16"/>
  <c r="F165" i="16" s="1"/>
  <c r="F167" i="16" s="1"/>
  <c r="G18" i="16"/>
  <c r="G165" i="16" s="1"/>
  <c r="H21" i="16"/>
  <c r="E21" i="17"/>
  <c r="H33" i="16"/>
  <c r="E33" i="17"/>
  <c r="H24" i="16"/>
  <c r="E24" i="17"/>
  <c r="H36" i="16"/>
  <c r="E36" i="17"/>
  <c r="H27" i="16"/>
  <c r="E27" i="17"/>
  <c r="H45" i="16"/>
  <c r="E45" i="17"/>
  <c r="H42" i="16"/>
  <c r="E42" i="17"/>
  <c r="H141" i="16"/>
  <c r="E141" i="17"/>
  <c r="H102" i="16"/>
  <c r="E102" i="17"/>
  <c r="H150" i="16"/>
  <c r="E150" i="17"/>
  <c r="H84" i="16"/>
  <c r="E84" i="17"/>
  <c r="H63" i="16"/>
  <c r="E63" i="17"/>
  <c r="E15" i="17"/>
  <c r="H15" i="16"/>
  <c r="H30" i="16"/>
  <c r="E30" i="17"/>
  <c r="H39" i="16"/>
  <c r="E39" i="17"/>
  <c r="H78" i="16"/>
  <c r="E78" i="17"/>
  <c r="H87" i="16"/>
  <c r="E87" i="17"/>
  <c r="H129" i="16"/>
  <c r="E129" i="17"/>
  <c r="H159" i="16"/>
  <c r="E159" i="17"/>
  <c r="H60" i="16"/>
  <c r="E60" i="17"/>
  <c r="H72" i="16"/>
  <c r="E72" i="17"/>
  <c r="H108" i="16"/>
  <c r="E108" i="17"/>
  <c r="H120" i="16"/>
  <c r="E120" i="17"/>
  <c r="H132" i="16"/>
  <c r="E132" i="17"/>
  <c r="H144" i="16"/>
  <c r="E144" i="17"/>
  <c r="H162" i="16"/>
  <c r="E162" i="17"/>
  <c r="H69" i="16"/>
  <c r="E69" i="17"/>
  <c r="H111" i="16"/>
  <c r="E111" i="17"/>
  <c r="H114" i="16"/>
  <c r="E114" i="17"/>
  <c r="H138" i="16"/>
  <c r="E138" i="17"/>
  <c r="H90" i="16"/>
  <c r="E90" i="17"/>
  <c r="H81" i="16"/>
  <c r="E81" i="17"/>
  <c r="H117" i="16"/>
  <c r="E117" i="17"/>
  <c r="H153" i="16"/>
  <c r="E153" i="17"/>
  <c r="G90" i="17" l="1"/>
  <c r="F90" i="17"/>
  <c r="G69" i="17"/>
  <c r="F69" i="17"/>
  <c r="G120" i="17"/>
  <c r="F120" i="17"/>
  <c r="G159" i="17"/>
  <c r="F159" i="17"/>
  <c r="G78" i="17"/>
  <c r="F78" i="17"/>
  <c r="G15" i="17"/>
  <c r="F15" i="17"/>
  <c r="G42" i="17"/>
  <c r="F42" i="17"/>
  <c r="G45" i="17"/>
  <c r="F45" i="17"/>
  <c r="G27" i="17"/>
  <c r="F27" i="17"/>
  <c r="G36" i="17"/>
  <c r="F36" i="17"/>
  <c r="G24" i="17"/>
  <c r="F24" i="17"/>
  <c r="G33" i="17"/>
  <c r="F33" i="17"/>
  <c r="G21" i="17"/>
  <c r="F21" i="17"/>
  <c r="H18" i="16"/>
  <c r="H165" i="16" s="1"/>
  <c r="E18" i="17"/>
  <c r="G96" i="17"/>
  <c r="F96" i="17"/>
  <c r="G54" i="17"/>
  <c r="F54" i="17"/>
  <c r="G99" i="17"/>
  <c r="F99" i="17"/>
  <c r="G57" i="17"/>
  <c r="F57" i="17"/>
  <c r="G48" i="17"/>
  <c r="F48" i="17"/>
  <c r="G147" i="17"/>
  <c r="F147" i="17"/>
  <c r="G135" i="17"/>
  <c r="F135" i="17"/>
  <c r="G123" i="17"/>
  <c r="F123" i="17"/>
  <c r="G105" i="17"/>
  <c r="F105" i="17"/>
  <c r="G93" i="17"/>
  <c r="F93" i="17"/>
  <c r="G75" i="17"/>
  <c r="F75" i="17"/>
  <c r="G51" i="17"/>
  <c r="F51" i="17"/>
  <c r="G156" i="17"/>
  <c r="F156" i="17"/>
  <c r="G126" i="17"/>
  <c r="F126" i="17"/>
  <c r="G66" i="17"/>
  <c r="F66" i="17"/>
  <c r="G153" i="17"/>
  <c r="F153" i="17"/>
  <c r="G117" i="17"/>
  <c r="F117" i="17"/>
  <c r="G81" i="17"/>
  <c r="F81" i="17"/>
  <c r="G138" i="17"/>
  <c r="F138" i="17"/>
  <c r="G114" i="17"/>
  <c r="F114" i="17"/>
  <c r="G111" i="17"/>
  <c r="F111" i="17"/>
  <c r="G162" i="17"/>
  <c r="F162" i="17"/>
  <c r="G144" i="17"/>
  <c r="F144" i="17"/>
  <c r="G132" i="17"/>
  <c r="F132" i="17"/>
  <c r="G108" i="17"/>
  <c r="F108" i="17"/>
  <c r="G72" i="17"/>
  <c r="F72" i="17"/>
  <c r="G60" i="17"/>
  <c r="F60" i="17"/>
  <c r="G129" i="17"/>
  <c r="F129" i="17"/>
  <c r="G87" i="17"/>
  <c r="F87" i="17"/>
  <c r="G39" i="17"/>
  <c r="F39" i="17"/>
  <c r="G30" i="17"/>
  <c r="F30" i="17"/>
  <c r="G63" i="17"/>
  <c r="F63" i="17"/>
  <c r="G84" i="17"/>
  <c r="F84" i="17"/>
  <c r="G150" i="17"/>
  <c r="F150" i="17"/>
  <c r="G102" i="17"/>
  <c r="F102" i="17"/>
  <c r="G141" i="17"/>
  <c r="F141" i="17"/>
  <c r="B167" i="16" l="1"/>
  <c r="H167" i="16"/>
  <c r="H150" i="17"/>
  <c r="E150" i="18"/>
  <c r="H63" i="17"/>
  <c r="E63" i="18"/>
  <c r="H87" i="17"/>
  <c r="E87" i="18"/>
  <c r="H60" i="17"/>
  <c r="E60" i="18"/>
  <c r="H108" i="17"/>
  <c r="E108" i="18"/>
  <c r="H144" i="17"/>
  <c r="E144" i="18"/>
  <c r="H114" i="17"/>
  <c r="E114" i="18"/>
  <c r="H117" i="17"/>
  <c r="E117" i="18"/>
  <c r="H66" i="17"/>
  <c r="E66" i="18"/>
  <c r="H156" i="17"/>
  <c r="E156" i="18"/>
  <c r="H75" i="17"/>
  <c r="E75" i="18"/>
  <c r="H93" i="17"/>
  <c r="E93" i="18"/>
  <c r="H105" i="17"/>
  <c r="E105" i="18"/>
  <c r="H123" i="17"/>
  <c r="E123" i="18"/>
  <c r="H135" i="17"/>
  <c r="E135" i="18"/>
  <c r="H147" i="17"/>
  <c r="E147" i="18"/>
  <c r="H48" i="17"/>
  <c r="E48" i="18"/>
  <c r="H57" i="17"/>
  <c r="E57" i="18"/>
  <c r="E99" i="18"/>
  <c r="H99" i="17"/>
  <c r="H54" i="17"/>
  <c r="E54" i="18"/>
  <c r="H96" i="17"/>
  <c r="E96" i="18"/>
  <c r="H21" i="17"/>
  <c r="E21" i="18"/>
  <c r="H33" i="17"/>
  <c r="E33" i="18"/>
  <c r="H24" i="17"/>
  <c r="E24" i="18"/>
  <c r="H36" i="17"/>
  <c r="E36" i="18"/>
  <c r="H27" i="17"/>
  <c r="E27" i="18"/>
  <c r="H45" i="17"/>
  <c r="E45" i="18"/>
  <c r="H42" i="17"/>
  <c r="E42" i="18"/>
  <c r="E15" i="18"/>
  <c r="H15" i="17"/>
  <c r="H141" i="17"/>
  <c r="E141" i="18"/>
  <c r="H102" i="17"/>
  <c r="E102" i="18"/>
  <c r="H84" i="17"/>
  <c r="E84" i="18"/>
  <c r="H30" i="17"/>
  <c r="E30" i="18"/>
  <c r="H39" i="17"/>
  <c r="E39" i="18"/>
  <c r="H129" i="17"/>
  <c r="E129" i="18"/>
  <c r="H72" i="17"/>
  <c r="E72" i="18"/>
  <c r="H132" i="17"/>
  <c r="E132" i="18"/>
  <c r="H162" i="17"/>
  <c r="E162" i="18"/>
  <c r="H111" i="17"/>
  <c r="E111" i="18"/>
  <c r="H138" i="17"/>
  <c r="E138" i="18"/>
  <c r="H81" i="17"/>
  <c r="E81" i="18"/>
  <c r="H153" i="17"/>
  <c r="E153" i="18"/>
  <c r="H126" i="17"/>
  <c r="E126" i="18"/>
  <c r="H51" i="17"/>
  <c r="E51" i="18"/>
  <c r="G18" i="17"/>
  <c r="G165" i="17" s="1"/>
  <c r="F18" i="17"/>
  <c r="F165" i="17" s="1"/>
  <c r="F167" i="17" s="1"/>
  <c r="H78" i="17"/>
  <c r="E78" i="18"/>
  <c r="H159" i="17"/>
  <c r="E159" i="18"/>
  <c r="H120" i="17"/>
  <c r="E120" i="18"/>
  <c r="H69" i="17"/>
  <c r="E69" i="18"/>
  <c r="H90" i="17"/>
  <c r="E90" i="18"/>
  <c r="G42" i="18" l="1"/>
  <c r="F42" i="18"/>
  <c r="G45" i="18"/>
  <c r="F45" i="18"/>
  <c r="G27" i="18"/>
  <c r="F27" i="18"/>
  <c r="G36" i="18"/>
  <c r="F36" i="18"/>
  <c r="G24" i="18"/>
  <c r="F24" i="18"/>
  <c r="G33" i="18"/>
  <c r="F33" i="18"/>
  <c r="G21" i="18"/>
  <c r="F21" i="18"/>
  <c r="G96" i="18"/>
  <c r="F96" i="18"/>
  <c r="G54" i="18"/>
  <c r="F54" i="18"/>
  <c r="G57" i="18"/>
  <c r="F57" i="18"/>
  <c r="G48" i="18"/>
  <c r="F48" i="18"/>
  <c r="G147" i="18"/>
  <c r="F147" i="18"/>
  <c r="G135" i="18"/>
  <c r="F135" i="18"/>
  <c r="G123" i="18"/>
  <c r="F123" i="18"/>
  <c r="G105" i="18"/>
  <c r="F105" i="18"/>
  <c r="G93" i="18"/>
  <c r="F93" i="18"/>
  <c r="G75" i="18"/>
  <c r="F75" i="18"/>
  <c r="G156" i="18"/>
  <c r="F156" i="18"/>
  <c r="G66" i="18"/>
  <c r="F66" i="18"/>
  <c r="G117" i="18"/>
  <c r="F117" i="18"/>
  <c r="G114" i="18"/>
  <c r="F114" i="18"/>
  <c r="G144" i="18"/>
  <c r="F144" i="18"/>
  <c r="G108" i="18"/>
  <c r="F108" i="18"/>
  <c r="G60" i="18"/>
  <c r="F60" i="18"/>
  <c r="G87" i="18"/>
  <c r="F87" i="18"/>
  <c r="G63" i="18"/>
  <c r="F63" i="18"/>
  <c r="G150" i="18"/>
  <c r="F150" i="18"/>
  <c r="G90" i="18"/>
  <c r="F90" i="18"/>
  <c r="G69" i="18"/>
  <c r="F69" i="18"/>
  <c r="G120" i="18"/>
  <c r="F120" i="18"/>
  <c r="G159" i="18"/>
  <c r="F159" i="18"/>
  <c r="G78" i="18"/>
  <c r="F78" i="18"/>
  <c r="H18" i="17"/>
  <c r="E18" i="18"/>
  <c r="G51" i="18"/>
  <c r="F51" i="18"/>
  <c r="G126" i="18"/>
  <c r="F126" i="18"/>
  <c r="G153" i="18"/>
  <c r="F153" i="18"/>
  <c r="G81" i="18"/>
  <c r="F81" i="18"/>
  <c r="G138" i="18"/>
  <c r="F138" i="18"/>
  <c r="G111" i="18"/>
  <c r="F111" i="18"/>
  <c r="G162" i="18"/>
  <c r="F162" i="18"/>
  <c r="G132" i="18"/>
  <c r="F132" i="18"/>
  <c r="G72" i="18"/>
  <c r="F72" i="18"/>
  <c r="G129" i="18"/>
  <c r="F129" i="18"/>
  <c r="G39" i="18"/>
  <c r="F39" i="18"/>
  <c r="G30" i="18"/>
  <c r="F30" i="18"/>
  <c r="G84" i="18"/>
  <c r="F84" i="18"/>
  <c r="G102" i="18"/>
  <c r="F102" i="18"/>
  <c r="G141" i="18"/>
  <c r="F141" i="18"/>
  <c r="H165" i="17"/>
  <c r="G15" i="18"/>
  <c r="F15" i="18"/>
  <c r="G99" i="18"/>
  <c r="F99" i="18"/>
  <c r="B167" i="17" l="1"/>
  <c r="H167" i="17"/>
  <c r="H141" i="18"/>
  <c r="E141" i="19"/>
  <c r="E84" i="19"/>
  <c r="H84" i="18"/>
  <c r="H39" i="18"/>
  <c r="E39" i="19"/>
  <c r="H72" i="18"/>
  <c r="E72" i="19"/>
  <c r="H162" i="18"/>
  <c r="E162" i="19"/>
  <c r="H138" i="18"/>
  <c r="E138" i="19"/>
  <c r="H99" i="18"/>
  <c r="E99" i="19"/>
  <c r="E15" i="19"/>
  <c r="H15" i="18"/>
  <c r="G18" i="18"/>
  <c r="G165" i="18" s="1"/>
  <c r="F18" i="18"/>
  <c r="F165" i="18" s="1"/>
  <c r="F167" i="18" s="1"/>
  <c r="H102" i="18"/>
  <c r="E102" i="19"/>
  <c r="H30" i="18"/>
  <c r="E30" i="19"/>
  <c r="H129" i="18"/>
  <c r="E129" i="19"/>
  <c r="H132" i="18"/>
  <c r="E132" i="19"/>
  <c r="H111" i="18"/>
  <c r="E111" i="19"/>
  <c r="H81" i="18"/>
  <c r="E81" i="19"/>
  <c r="H153" i="18"/>
  <c r="E153" i="19"/>
  <c r="H126" i="18"/>
  <c r="E126" i="19"/>
  <c r="H51" i="18"/>
  <c r="E51" i="19"/>
  <c r="H78" i="18"/>
  <c r="E78" i="19"/>
  <c r="H159" i="18"/>
  <c r="E159" i="19"/>
  <c r="H120" i="18"/>
  <c r="E120" i="19"/>
  <c r="H69" i="18"/>
  <c r="E69" i="19"/>
  <c r="H90" i="18"/>
  <c r="E90" i="19"/>
  <c r="H150" i="18"/>
  <c r="E150" i="19"/>
  <c r="H63" i="18"/>
  <c r="E63" i="19"/>
  <c r="H87" i="18"/>
  <c r="E87" i="19"/>
  <c r="H60" i="18"/>
  <c r="E60" i="19"/>
  <c r="H108" i="18"/>
  <c r="E108" i="19"/>
  <c r="H144" i="18"/>
  <c r="E144" i="19"/>
  <c r="H114" i="18"/>
  <c r="E114" i="19"/>
  <c r="H117" i="18"/>
  <c r="E117" i="19"/>
  <c r="H66" i="18"/>
  <c r="E66" i="19"/>
  <c r="H156" i="18"/>
  <c r="E156" i="19"/>
  <c r="H75" i="18"/>
  <c r="E75" i="19"/>
  <c r="H93" i="18"/>
  <c r="E93" i="19"/>
  <c r="H105" i="18"/>
  <c r="E105" i="19"/>
  <c r="H123" i="18"/>
  <c r="E123" i="19"/>
  <c r="H135" i="18"/>
  <c r="E135" i="19"/>
  <c r="H147" i="18"/>
  <c r="E147" i="19"/>
  <c r="H48" i="18"/>
  <c r="E48" i="19"/>
  <c r="H57" i="18"/>
  <c r="E57" i="19"/>
  <c r="H54" i="18"/>
  <c r="E54" i="19"/>
  <c r="H96" i="18"/>
  <c r="E96" i="19"/>
  <c r="H21" i="18"/>
  <c r="E21" i="19"/>
  <c r="H33" i="18"/>
  <c r="E33" i="19"/>
  <c r="H24" i="18"/>
  <c r="E24" i="19"/>
  <c r="H36" i="18"/>
  <c r="E36" i="19"/>
  <c r="H27" i="18"/>
  <c r="E27" i="19"/>
  <c r="H45" i="18"/>
  <c r="E45" i="19"/>
  <c r="H42" i="18"/>
  <c r="E42" i="19"/>
  <c r="G42" i="19" l="1"/>
  <c r="F42" i="19"/>
  <c r="G27" i="19"/>
  <c r="F27" i="19"/>
  <c r="G24" i="19"/>
  <c r="F24" i="19"/>
  <c r="G33" i="19"/>
  <c r="F33" i="19"/>
  <c r="G21" i="19"/>
  <c r="F21" i="19"/>
  <c r="G96" i="19"/>
  <c r="F96" i="19"/>
  <c r="G54" i="19"/>
  <c r="F54" i="19"/>
  <c r="G57" i="19"/>
  <c r="F57" i="19"/>
  <c r="G48" i="19"/>
  <c r="F48" i="19"/>
  <c r="G147" i="19"/>
  <c r="F147" i="19"/>
  <c r="G135" i="19"/>
  <c r="F135" i="19"/>
  <c r="G123" i="19"/>
  <c r="F123" i="19"/>
  <c r="G105" i="19"/>
  <c r="F105" i="19"/>
  <c r="G93" i="19"/>
  <c r="F93" i="19"/>
  <c r="G75" i="19"/>
  <c r="F75" i="19"/>
  <c r="G156" i="19"/>
  <c r="F156" i="19"/>
  <c r="G66" i="19"/>
  <c r="F66" i="19"/>
  <c r="G117" i="19"/>
  <c r="F117" i="19"/>
  <c r="G114" i="19"/>
  <c r="F114" i="19"/>
  <c r="G144" i="19"/>
  <c r="F144" i="19"/>
  <c r="G108" i="19"/>
  <c r="F108" i="19"/>
  <c r="G60" i="19"/>
  <c r="F60" i="19"/>
  <c r="G87" i="19"/>
  <c r="F87" i="19"/>
  <c r="G63" i="19"/>
  <c r="F63" i="19"/>
  <c r="G150" i="19"/>
  <c r="F150" i="19"/>
  <c r="G90" i="19"/>
  <c r="F90" i="19"/>
  <c r="G69" i="19"/>
  <c r="F69" i="19"/>
  <c r="G120" i="19"/>
  <c r="F120" i="19"/>
  <c r="G159" i="19"/>
  <c r="F159" i="19"/>
  <c r="G78" i="19"/>
  <c r="F78" i="19"/>
  <c r="G51" i="19"/>
  <c r="F51" i="19"/>
  <c r="G126" i="19"/>
  <c r="F126" i="19"/>
  <c r="G153" i="19"/>
  <c r="F153" i="19"/>
  <c r="G81" i="19"/>
  <c r="F81" i="19"/>
  <c r="G111" i="19"/>
  <c r="F111" i="19"/>
  <c r="G132" i="19"/>
  <c r="F132" i="19"/>
  <c r="G129" i="19"/>
  <c r="F129" i="19"/>
  <c r="G30" i="19"/>
  <c r="F30" i="19"/>
  <c r="G102" i="19"/>
  <c r="F102" i="19"/>
  <c r="G15" i="19"/>
  <c r="F15" i="19"/>
  <c r="G84" i="19"/>
  <c r="F84" i="19"/>
  <c r="G45" i="19"/>
  <c r="F45" i="19"/>
  <c r="G36" i="19"/>
  <c r="F36" i="19"/>
  <c r="H18" i="18"/>
  <c r="H165" i="18" s="1"/>
  <c r="E18" i="19"/>
  <c r="G99" i="19"/>
  <c r="F99" i="19"/>
  <c r="G138" i="19"/>
  <c r="F138" i="19"/>
  <c r="G162" i="19"/>
  <c r="F162" i="19"/>
  <c r="G72" i="19"/>
  <c r="F72" i="19"/>
  <c r="G39" i="19"/>
  <c r="F39" i="19"/>
  <c r="G141" i="19"/>
  <c r="F141" i="19"/>
  <c r="B167" i="18" l="1"/>
  <c r="H167" i="18"/>
  <c r="H45" i="19"/>
  <c r="E45" i="20"/>
  <c r="E15" i="20"/>
  <c r="H15" i="19"/>
  <c r="H141" i="19"/>
  <c r="E141" i="20"/>
  <c r="H39" i="19"/>
  <c r="E39" i="20"/>
  <c r="H72" i="19"/>
  <c r="E72" i="20"/>
  <c r="H162" i="19"/>
  <c r="E162" i="20"/>
  <c r="H138" i="19"/>
  <c r="E138" i="20"/>
  <c r="H99" i="19"/>
  <c r="E99" i="20"/>
  <c r="G18" i="19"/>
  <c r="F18" i="19"/>
  <c r="F165" i="19" s="1"/>
  <c r="F167" i="19" s="1"/>
  <c r="H36" i="19"/>
  <c r="E36" i="20"/>
  <c r="H84" i="19"/>
  <c r="E84" i="20"/>
  <c r="H102" i="19"/>
  <c r="E102" i="20"/>
  <c r="H30" i="19"/>
  <c r="E30" i="20"/>
  <c r="H129" i="19"/>
  <c r="E129" i="20"/>
  <c r="H132" i="19"/>
  <c r="E132" i="20"/>
  <c r="H111" i="19"/>
  <c r="E111" i="20"/>
  <c r="H81" i="19"/>
  <c r="E81" i="20"/>
  <c r="H153" i="19"/>
  <c r="E153" i="20"/>
  <c r="H126" i="19"/>
  <c r="E126" i="20"/>
  <c r="H51" i="19"/>
  <c r="E51" i="20"/>
  <c r="H78" i="19"/>
  <c r="E78" i="20"/>
  <c r="H159" i="19"/>
  <c r="E159" i="20"/>
  <c r="H120" i="19"/>
  <c r="E120" i="20"/>
  <c r="H69" i="19"/>
  <c r="E69" i="20"/>
  <c r="H90" i="19"/>
  <c r="E90" i="20"/>
  <c r="H150" i="19"/>
  <c r="E150" i="20"/>
  <c r="H63" i="19"/>
  <c r="E63" i="20"/>
  <c r="H87" i="19"/>
  <c r="E87" i="20"/>
  <c r="H60" i="19"/>
  <c r="E60" i="20"/>
  <c r="H108" i="19"/>
  <c r="E108" i="20"/>
  <c r="H144" i="19"/>
  <c r="E144" i="20"/>
  <c r="H114" i="19"/>
  <c r="E114" i="20"/>
  <c r="H117" i="19"/>
  <c r="E117" i="20"/>
  <c r="H66" i="19"/>
  <c r="E66" i="20"/>
  <c r="H156" i="19"/>
  <c r="E156" i="20"/>
  <c r="H75" i="19"/>
  <c r="E75" i="20"/>
  <c r="H93" i="19"/>
  <c r="E93" i="20"/>
  <c r="H105" i="19"/>
  <c r="E105" i="20"/>
  <c r="H123" i="19"/>
  <c r="E123" i="20"/>
  <c r="H135" i="19"/>
  <c r="E135" i="20"/>
  <c r="H147" i="19"/>
  <c r="E147" i="20"/>
  <c r="H48" i="19"/>
  <c r="E48" i="20"/>
  <c r="H57" i="19"/>
  <c r="E57" i="20"/>
  <c r="H54" i="19"/>
  <c r="E54" i="20"/>
  <c r="H96" i="19"/>
  <c r="E96" i="20"/>
  <c r="H21" i="19"/>
  <c r="E21" i="20"/>
  <c r="H33" i="19"/>
  <c r="E33" i="20"/>
  <c r="H24" i="19"/>
  <c r="E24" i="20"/>
  <c r="H27" i="19"/>
  <c r="E27" i="20"/>
  <c r="H42" i="19"/>
  <c r="E42" i="20"/>
  <c r="G42" i="20" l="1"/>
  <c r="F42" i="20"/>
  <c r="G24" i="20"/>
  <c r="F24" i="20"/>
  <c r="G96" i="20"/>
  <c r="F96" i="20"/>
  <c r="G48" i="20"/>
  <c r="F48" i="20"/>
  <c r="G123" i="20"/>
  <c r="F123" i="20"/>
  <c r="G93" i="20"/>
  <c r="F93" i="20"/>
  <c r="G156" i="20"/>
  <c r="F156" i="20"/>
  <c r="G114" i="20"/>
  <c r="F114" i="20"/>
  <c r="G108" i="20"/>
  <c r="F108" i="20"/>
  <c r="G87" i="20"/>
  <c r="F87" i="20"/>
  <c r="G63" i="20"/>
  <c r="F63" i="20"/>
  <c r="G90" i="20"/>
  <c r="F90" i="20"/>
  <c r="G69" i="20"/>
  <c r="F69" i="20"/>
  <c r="G120" i="20"/>
  <c r="F120" i="20"/>
  <c r="G159" i="20"/>
  <c r="F159" i="20"/>
  <c r="G78" i="20"/>
  <c r="F78" i="20"/>
  <c r="G51" i="20"/>
  <c r="F51" i="20"/>
  <c r="G153" i="20"/>
  <c r="F153" i="20"/>
  <c r="G81" i="20"/>
  <c r="F81" i="20"/>
  <c r="G111" i="20"/>
  <c r="F111" i="20"/>
  <c r="G132" i="20"/>
  <c r="F132" i="20"/>
  <c r="G129" i="20"/>
  <c r="F129" i="20"/>
  <c r="G30" i="20"/>
  <c r="F30" i="20"/>
  <c r="G102" i="20"/>
  <c r="F102" i="20"/>
  <c r="G84" i="20"/>
  <c r="F84" i="20"/>
  <c r="G36" i="20"/>
  <c r="F36" i="20"/>
  <c r="H18" i="19"/>
  <c r="H165" i="19" s="1"/>
  <c r="E18" i="20"/>
  <c r="G165" i="19"/>
  <c r="G45" i="20"/>
  <c r="F45" i="20"/>
  <c r="G27" i="20"/>
  <c r="F27" i="20"/>
  <c r="G33" i="20"/>
  <c r="F33" i="20"/>
  <c r="G21" i="20"/>
  <c r="F21" i="20"/>
  <c r="G54" i="20"/>
  <c r="F54" i="20"/>
  <c r="G57" i="20"/>
  <c r="F57" i="20"/>
  <c r="G147" i="20"/>
  <c r="F147" i="20"/>
  <c r="G135" i="20"/>
  <c r="F135" i="20"/>
  <c r="G105" i="20"/>
  <c r="F105" i="20"/>
  <c r="G75" i="20"/>
  <c r="F75" i="20"/>
  <c r="G66" i="20"/>
  <c r="F66" i="20"/>
  <c r="G117" i="20"/>
  <c r="F117" i="20"/>
  <c r="G144" i="20"/>
  <c r="F144" i="20"/>
  <c r="G60" i="20"/>
  <c r="F60" i="20"/>
  <c r="G150" i="20"/>
  <c r="F150" i="20"/>
  <c r="G126" i="20"/>
  <c r="F126" i="20"/>
  <c r="G99" i="20"/>
  <c r="F99" i="20"/>
  <c r="G138" i="20"/>
  <c r="F138" i="20"/>
  <c r="G162" i="20"/>
  <c r="F162" i="20"/>
  <c r="G72" i="20"/>
  <c r="F72" i="20"/>
  <c r="G39" i="20"/>
  <c r="F39" i="20"/>
  <c r="G141" i="20"/>
  <c r="F141" i="20"/>
  <c r="G15" i="20"/>
  <c r="F15" i="20"/>
  <c r="B167" i="19" l="1"/>
  <c r="H167" i="19"/>
  <c r="H72" i="20"/>
  <c r="E72" i="21"/>
  <c r="H138" i="20"/>
  <c r="E138" i="21"/>
  <c r="H126" i="20"/>
  <c r="E126" i="21"/>
  <c r="H60" i="20"/>
  <c r="E60" i="21"/>
  <c r="H144" i="20"/>
  <c r="E144" i="21"/>
  <c r="H117" i="20"/>
  <c r="E117" i="21"/>
  <c r="H66" i="20"/>
  <c r="E66" i="21"/>
  <c r="H75" i="20"/>
  <c r="E75" i="21"/>
  <c r="H105" i="20"/>
  <c r="E105" i="21"/>
  <c r="H135" i="20"/>
  <c r="E135" i="21"/>
  <c r="H147" i="20"/>
  <c r="E147" i="21"/>
  <c r="H57" i="20"/>
  <c r="E57" i="21"/>
  <c r="H54" i="20"/>
  <c r="E54" i="21"/>
  <c r="H21" i="20"/>
  <c r="E21" i="21"/>
  <c r="H33" i="20"/>
  <c r="E33" i="21"/>
  <c r="H27" i="20"/>
  <c r="E27" i="21"/>
  <c r="H45" i="20"/>
  <c r="E45" i="21"/>
  <c r="G18" i="20"/>
  <c r="G165" i="20" s="1"/>
  <c r="F18" i="20"/>
  <c r="F165" i="20" s="1"/>
  <c r="F167" i="20" s="1"/>
  <c r="H141" i="20"/>
  <c r="E141" i="21"/>
  <c r="H39" i="20"/>
  <c r="E39" i="21"/>
  <c r="H162" i="20"/>
  <c r="E162" i="21"/>
  <c r="H99" i="20"/>
  <c r="E99" i="21"/>
  <c r="H150" i="20"/>
  <c r="E150" i="21"/>
  <c r="E15" i="21"/>
  <c r="H15" i="20"/>
  <c r="H36" i="20"/>
  <c r="E36" i="21"/>
  <c r="H84" i="20"/>
  <c r="E84" i="21"/>
  <c r="H102" i="20"/>
  <c r="E102" i="21"/>
  <c r="H30" i="20"/>
  <c r="E30" i="21"/>
  <c r="H129" i="20"/>
  <c r="E129" i="21"/>
  <c r="H132" i="20"/>
  <c r="E132" i="21"/>
  <c r="H111" i="20"/>
  <c r="E111" i="21"/>
  <c r="H81" i="20"/>
  <c r="E81" i="21"/>
  <c r="H153" i="20"/>
  <c r="E153" i="21"/>
  <c r="H51" i="20"/>
  <c r="E51" i="21"/>
  <c r="H78" i="20"/>
  <c r="E78" i="21"/>
  <c r="H159" i="20"/>
  <c r="E159" i="21"/>
  <c r="H120" i="20"/>
  <c r="E120" i="21"/>
  <c r="H69" i="20"/>
  <c r="E69" i="21"/>
  <c r="H90" i="20"/>
  <c r="E90" i="21"/>
  <c r="H63" i="20"/>
  <c r="E63" i="21"/>
  <c r="E87" i="21"/>
  <c r="H87" i="20"/>
  <c r="H108" i="20"/>
  <c r="E108" i="21"/>
  <c r="H114" i="20"/>
  <c r="E114" i="21"/>
  <c r="H156" i="20"/>
  <c r="E156" i="21"/>
  <c r="H93" i="20"/>
  <c r="E93" i="21"/>
  <c r="H123" i="20"/>
  <c r="E123" i="21"/>
  <c r="H48" i="20"/>
  <c r="E48" i="21"/>
  <c r="H96" i="20"/>
  <c r="E96" i="21"/>
  <c r="H24" i="20"/>
  <c r="E24" i="21"/>
  <c r="H42" i="20"/>
  <c r="E42" i="21"/>
  <c r="G96" i="21" l="1"/>
  <c r="H96" i="21" s="1"/>
  <c r="F96" i="21"/>
  <c r="G108" i="21"/>
  <c r="H108" i="21" s="1"/>
  <c r="F108" i="21"/>
  <c r="G51" i="21"/>
  <c r="H51" i="21" s="1"/>
  <c r="F51" i="21"/>
  <c r="G45" i="21"/>
  <c r="H45" i="21" s="1"/>
  <c r="F45" i="21"/>
  <c r="G27" i="21"/>
  <c r="H27" i="21" s="1"/>
  <c r="F27" i="21"/>
  <c r="F33" i="21"/>
  <c r="G33" i="21"/>
  <c r="H33" i="21" s="1"/>
  <c r="F21" i="21"/>
  <c r="G21" i="21"/>
  <c r="H21" i="21" s="1"/>
  <c r="G54" i="21"/>
  <c r="H54" i="21" s="1"/>
  <c r="F54" i="21"/>
  <c r="G57" i="21"/>
  <c r="H57" i="21" s="1"/>
  <c r="F57" i="21"/>
  <c r="G147" i="21"/>
  <c r="H147" i="21" s="1"/>
  <c r="F147" i="21"/>
  <c r="G135" i="21"/>
  <c r="H135" i="21" s="1"/>
  <c r="F135" i="21"/>
  <c r="G105" i="21"/>
  <c r="H105" i="21" s="1"/>
  <c r="F105" i="21"/>
  <c r="G75" i="21"/>
  <c r="H75" i="21" s="1"/>
  <c r="F75" i="21"/>
  <c r="G66" i="21"/>
  <c r="H66" i="21" s="1"/>
  <c r="F66" i="21"/>
  <c r="G117" i="21"/>
  <c r="H117" i="21" s="1"/>
  <c r="F117" i="21"/>
  <c r="G144" i="21"/>
  <c r="H144" i="21" s="1"/>
  <c r="F144" i="21"/>
  <c r="G60" i="21"/>
  <c r="H60" i="21" s="1"/>
  <c r="F60" i="21"/>
  <c r="G126" i="21"/>
  <c r="H126" i="21" s="1"/>
  <c r="F126" i="21"/>
  <c r="G138" i="21"/>
  <c r="H138" i="21" s="1"/>
  <c r="F138" i="21"/>
  <c r="G72" i="21"/>
  <c r="H72" i="21" s="1"/>
  <c r="F72" i="21"/>
  <c r="G42" i="21"/>
  <c r="H42" i="21" s="1"/>
  <c r="F42" i="21"/>
  <c r="G24" i="21"/>
  <c r="H24" i="21" s="1"/>
  <c r="F24" i="21"/>
  <c r="G48" i="21"/>
  <c r="H48" i="21" s="1"/>
  <c r="F48" i="21"/>
  <c r="G123" i="21"/>
  <c r="H123" i="21" s="1"/>
  <c r="F123" i="21"/>
  <c r="G93" i="21"/>
  <c r="H93" i="21" s="1"/>
  <c r="F93" i="21"/>
  <c r="G156" i="21"/>
  <c r="H156" i="21" s="1"/>
  <c r="F156" i="21"/>
  <c r="G114" i="21"/>
  <c r="H114" i="21" s="1"/>
  <c r="F114" i="21"/>
  <c r="G63" i="21"/>
  <c r="H63" i="21" s="1"/>
  <c r="F63" i="21"/>
  <c r="G90" i="21"/>
  <c r="H90" i="21" s="1"/>
  <c r="F90" i="21"/>
  <c r="G69" i="21"/>
  <c r="H69" i="21" s="1"/>
  <c r="F69" i="21"/>
  <c r="G120" i="21"/>
  <c r="H120" i="21" s="1"/>
  <c r="F120" i="21"/>
  <c r="G159" i="21"/>
  <c r="H159" i="21" s="1"/>
  <c r="F159" i="21"/>
  <c r="G78" i="21"/>
  <c r="H78" i="21" s="1"/>
  <c r="F78" i="21"/>
  <c r="G153" i="21"/>
  <c r="H153" i="21" s="1"/>
  <c r="F153" i="21"/>
  <c r="G81" i="21"/>
  <c r="H81" i="21" s="1"/>
  <c r="F81" i="21"/>
  <c r="G111" i="21"/>
  <c r="H111" i="21" s="1"/>
  <c r="F111" i="21"/>
  <c r="G132" i="21"/>
  <c r="H132" i="21" s="1"/>
  <c r="F132" i="21"/>
  <c r="G129" i="21"/>
  <c r="H129" i="21" s="1"/>
  <c r="F129" i="21"/>
  <c r="G30" i="21"/>
  <c r="H30" i="21" s="1"/>
  <c r="F30" i="21"/>
  <c r="G102" i="21"/>
  <c r="H102" i="21" s="1"/>
  <c r="F102" i="21"/>
  <c r="G84" i="21"/>
  <c r="H84" i="21" s="1"/>
  <c r="F84" i="21"/>
  <c r="G36" i="21"/>
  <c r="H36" i="21" s="1"/>
  <c r="F36" i="21"/>
  <c r="G15" i="21"/>
  <c r="F15" i="21"/>
  <c r="G87" i="21"/>
  <c r="H87" i="21" s="1"/>
  <c r="F87" i="21"/>
  <c r="G150" i="21"/>
  <c r="H150" i="21" s="1"/>
  <c r="F150" i="21"/>
  <c r="G99" i="21"/>
  <c r="H99" i="21" s="1"/>
  <c r="F99" i="21"/>
  <c r="G162" i="21"/>
  <c r="H162" i="21" s="1"/>
  <c r="F162" i="21"/>
  <c r="G39" i="21"/>
  <c r="H39" i="21" s="1"/>
  <c r="F39" i="21"/>
  <c r="G141" i="21"/>
  <c r="H141" i="21" s="1"/>
  <c r="F141" i="21"/>
  <c r="H18" i="20"/>
  <c r="H165" i="20" s="1"/>
  <c r="E18" i="21"/>
  <c r="B167" i="20" l="1"/>
  <c r="H167" i="20"/>
  <c r="H15" i="21"/>
  <c r="G18" i="21"/>
  <c r="H18" i="21" s="1"/>
  <c r="F18" i="21"/>
  <c r="F165" i="21" s="1"/>
  <c r="F167" i="21" s="1"/>
  <c r="H165" i="21" l="1"/>
  <c r="G165" i="21"/>
  <c r="B167" i="21" l="1"/>
  <c r="H167" i="21"/>
</calcChain>
</file>

<file path=xl/sharedStrings.xml><?xml version="1.0" encoding="utf-8"?>
<sst xmlns="http://schemas.openxmlformats.org/spreadsheetml/2006/main" count="818" uniqueCount="262">
  <si>
    <t>Preiszusammenstellung</t>
  </si>
  <si>
    <t>für das Leistungsverzeichnis:</t>
  </si>
  <si>
    <t>Gesamtsumme (netto):</t>
  </si>
  <si>
    <t>Euro</t>
  </si>
  <si>
    <t>Nachlass:</t>
  </si>
  <si>
    <t>Netto nach Nachlass:</t>
  </si>
  <si>
    <t>MwSt:</t>
  </si>
  <si>
    <t>MwSt-Satz:</t>
  </si>
  <si>
    <t>Gesamtsumme (brutto):</t>
  </si>
  <si>
    <t>(mit Nachlass)</t>
  </si>
  <si>
    <t xml:space="preserve">Die Preise (ohne Nachlass in %) errechnen sich durch die Preiseingaben im </t>
  </si>
  <si>
    <t>Leistungsverzeichnis und werden automatisch ins Angebotsdeckblatt übertragen.</t>
  </si>
  <si>
    <t>Leitfabrikat Hersteller/Typ</t>
  </si>
  <si>
    <t xml:space="preserve">Bitte geben Sie das angebotene Produkt an. </t>
  </si>
  <si>
    <t xml:space="preserve">oder gleichwertiger Art. Erfolgt keine Angabe zu einem gleichwertigen Fabrikat, ist das Leitfabrikat geschuldet. </t>
  </si>
  <si>
    <t xml:space="preserve">Pos. </t>
  </si>
  <si>
    <t>Vorbemerkungen</t>
  </si>
  <si>
    <t>Bezeichnung und Beschreibung der Leistung</t>
  </si>
  <si>
    <t>Menge</t>
  </si>
  <si>
    <t>Einheit</t>
  </si>
  <si>
    <t>Gesamtpreis in EUR/netto</t>
  </si>
  <si>
    <t>m²</t>
  </si>
  <si>
    <t xml:space="preserve">Graureinigung/ Hofreinigung
</t>
  </si>
  <si>
    <t>,</t>
  </si>
  <si>
    <t xml:space="preserve">Abrufleistungen
</t>
  </si>
  <si>
    <t>Gesamtsumme netto:</t>
  </si>
  <si>
    <t xml:space="preserve">Ausschreibung: </t>
  </si>
  <si>
    <t>Tarifanpassung in Prozent:</t>
  </si>
  <si>
    <t>Anpassung Preisindex in Prozent:</t>
  </si>
  <si>
    <t>Benennung des Preisindex:</t>
  </si>
  <si>
    <t>Anteil der Lohnkostenanteilg in Prozent:</t>
  </si>
  <si>
    <t xml:space="preserve">Datum der Anpassung: </t>
  </si>
  <si>
    <t>oder gleichwertiger Art (siehe Hinweis unten*):</t>
  </si>
  <si>
    <t xml:space="preserve">*Erfolgt keine Angabe zu einem gleichwertigen Fabrikat, ist das Leitfabrikat geschuldet. </t>
  </si>
  <si>
    <t>OZ</t>
  </si>
  <si>
    <t>Eineheitspreis in EUR/netto alt</t>
  </si>
  <si>
    <t>Gesamtbetrag in EUR/netto alt</t>
  </si>
  <si>
    <t xml:space="preserve">Einheitspreis EUR/netto neu </t>
  </si>
  <si>
    <t xml:space="preserve">Gesamtbetrag in EUR/netto neu </t>
  </si>
  <si>
    <t>Gesamtsumme netto ohne Nachlass:</t>
  </si>
  <si>
    <t>Gesamtsumme netto mit Nachlass:</t>
  </si>
  <si>
    <t>Stck.</t>
  </si>
  <si>
    <t xml:space="preserve">Stck. </t>
  </si>
  <si>
    <t>Hausreinigung</t>
  </si>
  <si>
    <t>Neujahrsreinigung</t>
  </si>
  <si>
    <t>Reinigung von nicht öffentlichen Straßen, Parkplätzen und Stellflächen</t>
  </si>
  <si>
    <t>Reinigung von Rinnen, Schächten, Lichtschächten und Abläufen</t>
  </si>
  <si>
    <t>1</t>
  </si>
  <si>
    <t>1.1</t>
  </si>
  <si>
    <t>1.2</t>
  </si>
  <si>
    <t>1.3</t>
  </si>
  <si>
    <t>1.4</t>
  </si>
  <si>
    <t>1.5</t>
  </si>
  <si>
    <t>1.6</t>
  </si>
  <si>
    <t>1.7</t>
  </si>
  <si>
    <t>1.8</t>
  </si>
  <si>
    <t>1.9</t>
  </si>
  <si>
    <t>1.10</t>
  </si>
  <si>
    <t>2</t>
  </si>
  <si>
    <t>2.1</t>
  </si>
  <si>
    <t>3</t>
  </si>
  <si>
    <t>3.1</t>
  </si>
  <si>
    <t>4.1</t>
  </si>
  <si>
    <t>5.1</t>
  </si>
  <si>
    <t>6.1</t>
  </si>
  <si>
    <t>6.2</t>
  </si>
  <si>
    <t>6.3</t>
  </si>
  <si>
    <t>6.4</t>
  </si>
  <si>
    <t>6.5</t>
  </si>
  <si>
    <t>6.6</t>
  </si>
  <si>
    <t>Geruchsvernichtung durch Katalyse</t>
  </si>
  <si>
    <r>
      <t xml:space="preserve">Entsorgung, Beseitigung von Drogen und Drogenbesteck etc. </t>
    </r>
    <r>
      <rPr>
        <i/>
        <sz val="10"/>
        <color indexed="8"/>
        <rFont val="Arial"/>
        <family val="2"/>
      </rPr>
      <t xml:space="preserve">(inkl. Schmutzzulage und erhöhtem Entsorgungsaufwand) </t>
    </r>
    <r>
      <rPr>
        <sz val="10"/>
        <rFont val="Arial"/>
        <family val="2"/>
      </rPr>
      <t>erste Stunde</t>
    </r>
  </si>
  <si>
    <r>
      <t xml:space="preserve">Entsorgung, Beseitigung von Drogen und Drogenbesteck etc. </t>
    </r>
    <r>
      <rPr>
        <i/>
        <sz val="10"/>
        <color indexed="8"/>
        <rFont val="Arial"/>
        <family val="2"/>
      </rPr>
      <t xml:space="preserve">(inkl. Schmutzzulage und erhöhtem Entsorgungsaufwand) </t>
    </r>
    <r>
      <rPr>
        <sz val="10"/>
        <rFont val="Arial"/>
        <family val="2"/>
      </rPr>
      <t>jede weitere Stunde</t>
    </r>
  </si>
  <si>
    <t>Hebebühne</t>
  </si>
  <si>
    <t>Steiger</t>
  </si>
  <si>
    <t>Wechsel der Schmutzlaufmatten
EP für eine schwarze Matte mit folgenden Maßen: 1 - 5 cm (h) x 80 - 100 cm (b) x 50 - 80 cm (t)</t>
  </si>
  <si>
    <t>Stundenverrechnungssätze</t>
  </si>
  <si>
    <t>(Bieten Sie bitte einen pauschalen SVS für Werktags (Mo.- Fr.) von 6-18 Uhr an )</t>
  </si>
  <si>
    <t>Unterhaltsreinigung, Grundreinigung</t>
  </si>
  <si>
    <t>Glasreinigung</t>
  </si>
  <si>
    <t>Stundenverrechnungssatz für Sonn- und Feiertage Unterhalts- und Grundreinigung</t>
  </si>
  <si>
    <t>Stundenverrechnungssatz für Sonn- und Feiertage Glasreinigung</t>
  </si>
  <si>
    <t>h</t>
  </si>
  <si>
    <t>Eine Übersicht über Leistungen, die der Auftraggeber vom Auftragnehmer bei Bedarf abrufen kann. Diese Leistungen inkl. Reinigungsmittel sind mit Einheitspreisen anzubieten und im Beauftragungsfall separat abzurechnen. Nach Beauftragung müssen alle Verschmutzungen vollständig entfernt werden.</t>
  </si>
  <si>
    <r>
      <t xml:space="preserve">An- und Abfahrtspauschale </t>
    </r>
    <r>
      <rPr>
        <i/>
        <sz val="10"/>
        <color indexed="8"/>
        <rFont val="Arial"/>
        <family val="2"/>
      </rPr>
      <t>(für alle oben genannten Leistungen zusätzlich zu berücksichtigen; nur einmalige Abrechnung bei zusämmenhängenden Objekten/ Aufgängen und/ oder mehreren Leistungen in einem Objekt/ Aufgang)</t>
    </r>
  </si>
  <si>
    <t xml:space="preserve">Psch. </t>
  </si>
  <si>
    <t>6.7</t>
  </si>
  <si>
    <t>6.8</t>
  </si>
  <si>
    <t>6.9</t>
  </si>
  <si>
    <t>6.10</t>
  </si>
  <si>
    <t>6.11</t>
  </si>
  <si>
    <t>6.12</t>
  </si>
  <si>
    <t>6.13</t>
  </si>
  <si>
    <t>6.14</t>
  </si>
  <si>
    <t>6.15</t>
  </si>
  <si>
    <t>6.16</t>
  </si>
  <si>
    <t>6.17</t>
  </si>
  <si>
    <t>6.18</t>
  </si>
  <si>
    <t>6.19</t>
  </si>
  <si>
    <t>6.20</t>
  </si>
  <si>
    <t>6.21</t>
  </si>
  <si>
    <t>6.22</t>
  </si>
  <si>
    <t>6.23</t>
  </si>
  <si>
    <t>7.1</t>
  </si>
  <si>
    <t>7.2</t>
  </si>
  <si>
    <t>7.3</t>
  </si>
  <si>
    <t>7.4</t>
  </si>
  <si>
    <t>6.24</t>
  </si>
  <si>
    <t>Bauzwischenreinigung
Beseitigen von groben Verschmutzungen (Baumüll und Verbrauchsmaterialien) und Bauschutt wie Steine, Materialendstücke, Mörtelreste, anfallenden Baumüll, Schutzfolien sowie Verpackungsmaterialien inkl. fachgerechter entsorgung</t>
  </si>
  <si>
    <t>6.25</t>
  </si>
  <si>
    <t xml:space="preserve">Baufeinreinigung 
([Feinreinigungsarbeiten nach erfolgten Bauleistungen mit Fensterreinigung von Fußbodenbelägen (fegen, nass wischen) sowie dreimaliges Versiegeln von Oberflächen und Kücheneinbauten wie Türen, Rahmen, Garnituren, Scheuerleisten, Schalter, Heizkörper, Rohrleitungen, Herde, Küchenmöbel (auch innen), Abfegen von Balkonen, Nassreinigung von WCs und Bädern einschl. aller Objekte und Armaturen sowie aller erforderlichen Nebenarbeiten, Materielien und der fachgerechten Schuttabfuhr/Entsorgen von Materialresten]. Alle Verschmutzungen sind vollständig zu entfernen. </t>
  </si>
  <si>
    <t>weitere Reinigung Hauseingangsbereich
Auf allen einem Hauseingangsbereich zuordenbaren innen und außenliegenden Verkehrsflächen (inkl. Treppen, Rollstuhlrampen, etc,) sind alle Verschmutzungen zu entfernen. Des Weiteren sind alle Verunreinigungen an Klingeltableaus, Briefkastenanlagen, Türen der Eingangsbereiche zu entfernen und Abfalleimer, Papierboxen, Aschenbecher etc. zu entleeren. Alle Verschmutzungen sind vollständig zu entfernen.</t>
  </si>
  <si>
    <t xml:space="preserve">Küchenreinigung
Reinigen von Arbeitsflächen und Küchengeräten sowie Wischen des Küchenbodens inkl. Müllentsoprgung und anschließende Desinfektion der Arbeitsflächen. Alle Verschmutzungen sind vollständig zu entfernen. </t>
  </si>
  <si>
    <t xml:space="preserve">WC- Bereich- Reinigung 
Reinigen von Waschbecken, Tiolette, Spülung, Dusche , Wanne, Fußboden, Fließenwände nach Bearf, anschließende Desinfektion der gereinigten Flächen. Alle Verschmutzungen sind vollständig zu entfernen. </t>
  </si>
  <si>
    <t>6.26</t>
  </si>
  <si>
    <t xml:space="preserve">Reinigung eines Müllschrankes für Behälter bis 1.100 l. Alle Verschmutzungen sind vollständig zu entfernen. </t>
  </si>
  <si>
    <t xml:space="preserve">Wandreinigung. Alle Verschmutzungen sind vollständig zu entfernen. </t>
  </si>
  <si>
    <t xml:space="preserve">Beseitigung von Fäkalien und Geruchsüberdeckung. Alle Verschmutzungen sind vollständig zu entfernen. </t>
  </si>
  <si>
    <t xml:space="preserve">Reinigung mit Hochdruckreiniger. Alle Verschmutzungen sind vollständig zu entfernen. </t>
  </si>
  <si>
    <t xml:space="preserve">Reinigung nach Brandschäden TH und Keller. Alle Verschmutzungen sind vollständig zu entfernen. </t>
  </si>
  <si>
    <t xml:space="preserve">Reinigung nach Rohrbrüchen TH und Keller.Alle Verschmutzungen sind vollständig zu entfernen. </t>
  </si>
  <si>
    <t xml:space="preserve">Reinigung nach Fäkalienrückstau Keller / inkl. Desinfektion. Alle Verschmutzungen sind vollständig zu entfernen. </t>
  </si>
  <si>
    <t xml:space="preserve">Reinigung der Griffe zum öffnen eines Müllbehälters (240 - 1.100 l, UFC- Anlage ect.). Alle Verschmutzungen sind vollständig zu entfernen. </t>
  </si>
  <si>
    <t>Reinigung der Lampenglocken im Haus und Außen- und Kellerbereich gem. Pos. 1.10</t>
  </si>
  <si>
    <t>1.11</t>
  </si>
  <si>
    <t>zusätzliche Grundreinigung gem. pos. 1.09</t>
  </si>
  <si>
    <t>Weitere Reinigung der Fenster einer Hauseingangsbereiches gem. Pos. 1.10</t>
  </si>
  <si>
    <t>Weitere Reinigung eines Hausflueres gem. Pos. 1.01</t>
  </si>
  <si>
    <t>Weitere Reinigung einer Tiefgarage/ Parkplatz gem. Pos. 3.1</t>
  </si>
  <si>
    <t xml:space="preserve">zusätzliche Reinigung Fliesenwände. Alle Verschmutzungen sind vollständig zu entfernen. </t>
  </si>
  <si>
    <t>Reinigungs-durchgang pro Jahr</t>
  </si>
  <si>
    <t>Einheiten pro Reinigungs-durchgang</t>
  </si>
  <si>
    <t xml:space="preserve">Einheitspreis EUR/netto </t>
  </si>
  <si>
    <t>LOS 3</t>
  </si>
  <si>
    <t xml:space="preserve">Vergabenummer: </t>
  </si>
  <si>
    <t>OV 2024-0108</t>
  </si>
  <si>
    <t xml:space="preserve">Leistungsumfang: </t>
  </si>
  <si>
    <t>Haus- und Graureinigung für den gesamten WBM Konzernbestand</t>
  </si>
  <si>
    <t>Leistungsverzeichnis LOS 3</t>
  </si>
  <si>
    <t>Bieter:</t>
  </si>
  <si>
    <t>(bitte nebenstehend eintragen)</t>
  </si>
  <si>
    <t>Auf allen in den Gebäuden freizugänglichen Verkehrsflächen (Treppenhäuser, Podeste, Flure, Hauseingangsbereich,  etc. - von Kellertür bis oberstes Geschoss inkl. Aufgänge zu Betriebsräumen) sind alle Verschmutzungen vollständig zu entfernen. In allen Verkehrsflächen sind die Handläufe zu reinigen. 
(entspricht Aufsummierung in Aufmass Los 3 Spalte F)</t>
  </si>
  <si>
    <t>Aufzugskabinen inkl. aller Wandflächen, Fahrkorbtüren (innen, außen), Umfassungszargen sowie sämtliche Fugen und Schienen sind mit dafür zugelassenen Reinigungsmitteln zu reinigen.
Auf und an den Fußböden, Schacht- und Fahrkorbschwellen, Handläufen, Bedienelementen, Hinweisschildern und ggf. Glaselemente der Aufzugskabienen (innen, außen) sind alle Verschmutzugen vollständig zu entfernen.
Alle Schaltelemente (Tasten) im Aufzug und außen an der Aufzugstür sind anschließend zu desinfizieren.
Zudem sind alle Staub- und Spinnweben vollständig zu entfernen. 
Die Reinigung der sichtbaren Teile an Personen- und Lastenaufzügen ist durch eingewiesenes Personal gemäß BetrSichV vorzunehmen. (Der Fahrkorb ist grundsätzlich vor Beginn der Reinigungsarbeiten mittels Vorrangschließung im Fahrkorb zu arretieren und nach Beendigung der Arbeiten wieder freizuschalten. Die Verunreinigung des Aufzugsschachtes ist dringend zu vermeiden (elektrische Anlagen). 
(entspricht Aufsummierung in Aufmass Los 3 Spalte O)</t>
  </si>
  <si>
    <t>Bei allen zum Objekt gehörenden Nottreppen sind alle Verschmutzungen vollständig zu entfernen. 
(entspricht Aufsummierung in Aufmass Los 3 Spalte K)</t>
  </si>
  <si>
    <t>Am Vordach (alle Ausführugen außer Glas) sind alle Verschmutzungen vollständig zu entfernnen. Abläufe und Rinnen sind freihalten
Die Sicherung der ausführenden Personen ist durch den AN zu gewährleisten. 
(entspricht Aufsummierung in Aufmass Los 3 Spalte V)</t>
  </si>
  <si>
    <t>Am Glasvordach sind alle Verschmutzungen vollständig zu entfernnen. Abläufe und Rinnen sind freihalten
Die Sicherung der ausführenden Personen ist durch den AN zu gewährleisten. 
(entspricht Aufsummierung in Aufmass Los 3 Spalte W)</t>
  </si>
  <si>
    <t>In den Kellergängen, Hauskellern sowie Gemeinschafts- und Nebenräumen sind alle Verschmutzungen vollständig zu entfernen. 
(entspricht Aufsummierung in Aufmass Los 3 Spalten I+J)</t>
  </si>
  <si>
    <t>An Böden und Wänden von innenliegenden Müllräumen sind alle Verschmutzungen vollständig zu entfernen. 
(entspricht Aufsummierung in Aufmass Los 3 Spalte L)</t>
  </si>
  <si>
    <t>An Treppenhausfenstern innen und außen sowie Fenstern der Gemeinschaftsräume inkl. aller Außenfensterbretter sowie Fenster- und Türrahmen sind alle Verschmutzungen vollständig zu entfernen. 
(entspricht Aufsummierung in Aufmass Los 3 Spalte T)</t>
  </si>
  <si>
    <t>Die Grund-/Intensivreinigung der Fußböden der Treppenhäuser (von Kellertür bis oberstes Geschoss inkl. Dachböden) einschl. Hauseingangsbereich und Aufgänge zu Betriebsräumen enthält: 
- Vorbehandlung der zu reinigenden Flächen
- Rückstandsfreies Entfernen der alten Pflegefilmreste
- Entfernung aller Verschmutzungen 
- bei PVC, Linoleum, Holz nach dem Neutralisieren und ausreichender Trocknung, Beschichtung mit geeigneten, langlebigen Pflegemitteln, je nach Saugfähigkeit der Böden ist ein 2- bis 3-faches Auftragen notwendig ()
- Steinböden sind zu polieren und mit geeigneten Pflegemitteln zu behandeln (nicht beschichten)
- Teppichböden sind abzusaugen, zu schamponieren inkl. Einwirkphase, absaugen,ggf. Pflegeprudunkt aufbringen
- In allen Verkehrsflächen sind die Treppengeländer (Handlauf, Unterkante und Durchfallsicherungen), Bekanntmachungstafeln, Rohre, Lichtschalter, Türgriffe, E-Kästen, Feuerlöscher und deren Halterungen (falls vorhanden) sowie  Fensterbretter zwischen den Etagen und Heizkörper zu reinigen
An Treppenhauswänden sind Verschmutzungen rückstandsfrei zu entfernen.
(entspricht Aufsummierung in Aufmass Los 3 Spalte F)</t>
  </si>
  <si>
    <t>An Lampenglocken und -abdeckungen im Haus, im Aufzug nach Absprache mit dem Hausmeister, sowie innerhalb der Wohnanlage sind alle Verschmutzungen zu entfernen
(entspricht Aufsummierung in Aufmass Los 3 Spalte S)</t>
  </si>
  <si>
    <t>An Fenstern und Türen des Hauseingangsbereiches müssen alle Verschmutzungen vollständig entfernt werden. 
(entspricht Aufsummierung in Aufmass Los 3 Spalte R)</t>
  </si>
  <si>
    <t>Auf allen außenliegenden und befestigten Wegen und Flächen der Wohnanlagen, die nicht der öffentlichen Reinigung unterliegen, sind alle Verschmutzungen inkl. derer biologischer Art zu entfernen.
Dies gilt auch für offene Lichtschächte, die Leerung von Papierkörben bzw. Abfalleimern, Teppichklopferplätzen, Zu- und Abfahrten, Zugängen, Kelleraußentreppen usw..
Sand darf nicht in die Grünanlagen gefegt werden, sondern ist, wie Papier, Unrat Abfälle usw. zu Lasten des AN zu beseitigen.
Mit Beginn des Laubfalles ist die Laubbeseitigung auf den Flächen so durchzuführen, dass die Verkehrssicherheit ständig gewahrt ist.
Die Arbeiten sind dem Laubfall anzupassen und ggf. auch außerhalb der Reinigungsdurchgänge auszuführen.
Die Laubentsorgung hat durch den AN zu erfolgen. Das gesammelte Laub lässt der AN im Anschluss über die BSR und ist Bestandteil der Leistung.
Zudem sind alle Staub- und Spinnweben vollständig zu entfernen.
(entspricht Aufsummierung in Aufmass Los 3 Spalte G)</t>
  </si>
  <si>
    <t>Die Reinigungsarbeiten auf Parkplätzen, Straßen und in Garagenanlagen sind den Nutzern/Mietern und dem AG 10 Tage vorher anzukündigen. Ankündigungen, Einholung von Genehmigungen bei der Verkehrsbehörde einschl. erforderlicher Beschilderungsmaßnahmen nach StVo sind bei der terminlichen Leistungserbringung mit einzukalkulieren.
Bei einer erfoderlichen Beschilderung ist folgendes zu beachten. 
-	Schriftlich klar das Halteverbot formulieren und nicht bitten nach RSA 21
-	nur nach StVo absolute Halteverbotsschilder verwenden
-	Alle Zuwegungen zum Parkplatz korrekt beschildern 
-	Nach dem Aufstellen der Schilder das Aufstelldatum am Halteverbotsschild notieren und/ oder Bilder mit Datumstempel vom Schild machen
Die Entsorgung des Kehrgutes oder sonstigen Verunreinigungen oder anfallenden Materials ist Bestandteil der Leistung. Anfallendes Kehrgut auf Sammelplätzen ist innerhalb von 2 Tagen nach Leistungserbringung zu entsorgen.
Die Entsorgungsnachweise sind vom AN vorzuhalten und auf Verlangen dem AG vorzulegen. Eine Entsorgung über Mülltonnen, Papierkörbe ist nicht gestattet.
- Das Kehren hat mittels Maschinen und in Handarbeit in Abhängigkeit des vorgefundenen Wegebelages zu erfolgen.
- Sollten zwischenzeitlich Verunreinigungen bestehen, sind diese sofort zu beseitigen, bzw. werden zusätzlich nach Aufforderung durch den AG beseitigt.
- Sperrmüll ist zu melden. 
- Reinigung von Haltebuchten, Straßenrinnen, Einflussöffnungen der Straßenkanäle sowie Fahrbahnen, leere Ölkanister etc. sind dem AG zu melden.. 
Es dürfen keine Schäden an Fremdfahrzeugen, Grauflächen, Einrichtungsgegenständen oder anderen Bauteilen verursacht oder Personen gefährden werden; die Beachtung und Einhaltung der einschlägigen gesetzlichen Anforderungen einschließlich der Sicherheits- und Unfallverhütungsvorschriften ist Sache des AN.
Ausgenommen von der Leistungserbringung sind die Wintermonate bei Schneefall, Eis und Glättegefahr.
Die Reinigungstage sind mit dem AG abzustimmen.
(entspricht Aufsummierung in Aufmass Los 3 Spalte H)</t>
  </si>
  <si>
    <t>Die Neujahrsreinigung ist bis zum 5. Werktag nach Neujahr abzuschließen.
Diese beinhaltet, die Entfernung des gesamten Silvesterunrats auf allen Grauflächen (Flaschen, Raketen, Böller usw.)
entspricht Aufsummierung in Aufmass Los 3 Spalte G+H)</t>
  </si>
  <si>
    <t>Alle entwässerungstechnischen Anlagen auf den Flächen gemäß Objektliste sind dreimal im Jahr zu kontrollieren und zu säubern. Das beinhaltet auch das dazu erforderliche Entfernen und wieder Einsetzen der Schachtabdeckungen oder Gullideckel, Gullieinsätze bzw. Schlammeimer. Das Entwässerungssystem ist dauerhaft funktionsfähig zu halten.
entspricht Aufsummierung in Aufmass Los 3 Spalte G+H)</t>
  </si>
  <si>
    <t>Summe Preis pro Jahr Pos. 1 bis 5:</t>
  </si>
  <si>
    <t>Summe EP Pos. 6 bis 7:</t>
  </si>
  <si>
    <t>Gesamtpreis Reinigung pro Jahr (ohne Abrufleistungen/Stundensätze)</t>
  </si>
  <si>
    <t>Stundenlohn</t>
  </si>
  <si>
    <t>Tage</t>
  </si>
  <si>
    <t>Lfd. Nr.</t>
  </si>
  <si>
    <t>Arbeitsstunden/Tag:</t>
  </si>
  <si>
    <t>Grundlage für Soziallöhne</t>
  </si>
  <si>
    <t>1.00</t>
  </si>
  <si>
    <t>Fertigungslöhne</t>
  </si>
  <si>
    <t>bei 5-Tage:</t>
  </si>
  <si>
    <t>2.00</t>
  </si>
  <si>
    <t>Lohngebundene Kosten</t>
  </si>
  <si>
    <t>Krankentage:</t>
  </si>
  <si>
    <t>2.10</t>
  </si>
  <si>
    <t>Soziallöhne</t>
  </si>
  <si>
    <t>Urlaubstage:</t>
  </si>
  <si>
    <t>2.11</t>
  </si>
  <si>
    <t>Gesetzliche Feiertage</t>
  </si>
  <si>
    <t>ges. Feiertage:</t>
  </si>
  <si>
    <t>2.12</t>
  </si>
  <si>
    <t>Urlaubsentgelt</t>
  </si>
  <si>
    <t>Arbeitsfreistellung:</t>
  </si>
  <si>
    <t>2.13</t>
  </si>
  <si>
    <t>zusätzliches Urlaubsgeld</t>
  </si>
  <si>
    <t>produktive Tage:</t>
  </si>
  <si>
    <t>2.14</t>
  </si>
  <si>
    <t>Arbeitsfreistellung</t>
  </si>
  <si>
    <t>2.15</t>
  </si>
  <si>
    <t>Lohnfortzahlung im Krankheitsfall</t>
  </si>
  <si>
    <t>Zwischensumme Soziallöhne</t>
  </si>
  <si>
    <t>2.20</t>
  </si>
  <si>
    <t>Sozialversicherungsbeiträge (auf Fertigungslohn und Soziallöhne/AG-anteil)</t>
  </si>
  <si>
    <t>2.21</t>
  </si>
  <si>
    <t>KV auf PL</t>
  </si>
  <si>
    <t>KV auf SL</t>
  </si>
  <si>
    <t>2.22</t>
  </si>
  <si>
    <t>RV auf PL</t>
  </si>
  <si>
    <t>RV auf SL</t>
  </si>
  <si>
    <t>2.23</t>
  </si>
  <si>
    <t>AV auf PL</t>
  </si>
  <si>
    <t>AV auf SL</t>
  </si>
  <si>
    <t>2.24</t>
  </si>
  <si>
    <t>PV auf PL</t>
  </si>
  <si>
    <t>PV auf SL</t>
  </si>
  <si>
    <t>2.25</t>
  </si>
  <si>
    <t>U2 auf PL</t>
  </si>
  <si>
    <t>U2 auf SL</t>
  </si>
  <si>
    <t>2.30</t>
  </si>
  <si>
    <t>Gesetzliche Unfallversicherung</t>
  </si>
  <si>
    <t>2.31</t>
  </si>
  <si>
    <t>Insolvenzgeld</t>
  </si>
  <si>
    <t>Zwischensumme Lohnkosten inkl. Sozialabgaben</t>
  </si>
  <si>
    <t>Zusätzliche lohngebundene Kosten</t>
  </si>
  <si>
    <t>2.50</t>
  </si>
  <si>
    <t>Haftpflichtversicherung</t>
  </si>
  <si>
    <t xml:space="preserve"> </t>
  </si>
  <si>
    <t>2.60</t>
  </si>
  <si>
    <t>sonstige Personalkosten</t>
  </si>
  <si>
    <t>Summe lohngebundene Kosten</t>
  </si>
  <si>
    <t>3.00</t>
  </si>
  <si>
    <t>Sonstige Auftragsbezogene Kosten</t>
  </si>
  <si>
    <t>3.10</t>
  </si>
  <si>
    <t>Löhne für Aufsichten/Vorarbeiter</t>
  </si>
  <si>
    <t>3.20</t>
  </si>
  <si>
    <t>Fahrtkosten</t>
  </si>
  <si>
    <t>3.30</t>
  </si>
  <si>
    <t>Fertigungsmaterial, Maschinen, Geräte…</t>
  </si>
  <si>
    <t>3.40</t>
  </si>
  <si>
    <t>Sondereinzelkosten</t>
  </si>
  <si>
    <t xml:space="preserve">Zwischensumme sonstige auftragsbezog. Kosten </t>
  </si>
  <si>
    <t>4.00</t>
  </si>
  <si>
    <t>Unternehmensbezogene Kosten</t>
  </si>
  <si>
    <t>4.10</t>
  </si>
  <si>
    <t>Gehälter</t>
  </si>
  <si>
    <t>4.11</t>
  </si>
  <si>
    <t>Gehälter Techn. Angestellter,Lohnfolgek.</t>
  </si>
  <si>
    <t>4.12</t>
  </si>
  <si>
    <t>Gehälter Kaufm. Angestellt., Lohnfolgek.</t>
  </si>
  <si>
    <t>4.13</t>
  </si>
  <si>
    <t>Schwerbehindertenabgabe</t>
  </si>
  <si>
    <t>4.20</t>
  </si>
  <si>
    <t>Fuhrparkkosten</t>
  </si>
  <si>
    <t>4.30</t>
  </si>
  <si>
    <t>Fertigungshilfskosten</t>
  </si>
  <si>
    <t>4.31</t>
  </si>
  <si>
    <t>Löhne Hilfsdienste, incl. Lohnfolgekosten</t>
  </si>
  <si>
    <t>4.32</t>
  </si>
  <si>
    <t>Sonstige Betriebskosten</t>
  </si>
  <si>
    <t>4.40</t>
  </si>
  <si>
    <t>sonstige Verwaltungskosten</t>
  </si>
  <si>
    <t>4.50</t>
  </si>
  <si>
    <t>Betriebsratskosten</t>
  </si>
  <si>
    <t>4.60</t>
  </si>
  <si>
    <t>sonstige Kosten (Verbandsbeitr., Zertif.)</t>
  </si>
  <si>
    <t>4.70</t>
  </si>
  <si>
    <t>Gewerbesteuer</t>
  </si>
  <si>
    <t xml:space="preserve">Zwischensumme unternehmensb. Kosten </t>
  </si>
  <si>
    <t>5.00 Selbstkosten Summe 1.00-4.70</t>
  </si>
  <si>
    <t>6.00 Risiko/Gewinn (bezogen auf den Lohn 1.00)</t>
  </si>
  <si>
    <t>SVS Summe 5.00-6.00</t>
  </si>
  <si>
    <t>Kalk.zuschl. auf FL = SVS Selbstkost. m. WAGNIS/GEWINN</t>
  </si>
  <si>
    <t>Lohnkostenanteil am Preis in %</t>
  </si>
  <si>
    <t>(Lohn+lohngebundene Kosten+ 3.10,4.11,4.12/SVS)</t>
  </si>
  <si>
    <t>SVS</t>
  </si>
  <si>
    <t xml:space="preserve">Alle erforderlichen Arbeitsmittel (Maschinen und Geräte sowie Reinigungs- und Pflegematerialien, auch Desinfektionsmittel und Arbeitsschutzkleidung) stellt der Auftragnehmer (AN).
Die verwendeten Arbeitsmittel müssen geeignet sein, Pflege und Werterhaltung der zu reinigenden Objekte zu gewährleisten. Maschinen und Geräte müssen den anerkannten Regeln der Technik sowie des Lärmschutzes entsprechen.
Auf keinen Fall dürfen Arbeitsmittel verwendet werden, die Schäden an Einrichtungsgegenständen und Bauteilen verursachen oder Personen gefährden können; die Beachtung und Einhaltung der einschlägigen gesetzlichen Anforderungen einschließlich der Sicherheits- und Unfallverhütungsvorschriften ist Sache des AN.
Der AN verpflichtet sich, bei seinen Leistungen umweltfreundliche Produkte und Verfahren zu verwenden. Die Produkte müssen zudem das beste Reinigungsergebnis erzeugen und für die jeweilig zu reinigende Fläche (Teppich, Stein, Linoleum, Edelstahl, Holz etc.) zugelassen sein, um Beschädigungen zu verhindern.
Reinigungsmittelreste sind Sonderabfall und auf eigene Kosten als solcher zu entsorgen. Verpackungsabfälle sind der Wertstoffsammlung zuzuführen.
Die Hausreinigungstage und der Zeitraum der Grundreinigung sind per Hausaushang sichtbar zu machen und zusätzlich als Jahresplanung (aller Reinigungsleistungen) dem AG zu übergeben. Die Leistungsabnahme erfolgt unterschriftlich durch den Auftraggeber (AG) noch am Reinigungstag, montags bis donnerstags jedoch spätestens bis 10.00 Uhr des Folgetages. Die vom AG und AN unterschriebene Abnahme gilt als Leistungsnachweis und ist dem AG gem. Vorgabe zur Verfügung zu stellen. AG und AN haben die Unterschriftsleistungen leserlich vorzunehmen. Unter den Unterschriften sind die Namenszüge in Druckschrift zu versehen. Die Hausaushänge sind nach Vorgabe druch den AG im Schaukasten durch den AN anzubringen und zu pflegen.
Die Mängelbeseitigung muss bis spätestens 24 Stunden nach Erhalt des Mängelprotokolls abgeschlossen sein.
Reinigungsarbeiten mit gleichem Turnus sind in einem Objekt immer zusammen durchzuführen.
Alle korrekt ausgefüllten Leistungsnachweise sind pro WIE nach Vorgabe des AGs (Pfad, Bezeichnung) digital abzulegen und müssen für mind. zwei Jahre gespeichert werden und sind zusätzlich dem AG, wenn nötig, zur Verfügung zu stellen. 
Von allen im Folgenden aufgeführten Leistungen ist die Graffiti-Entfernung ausgenommen. Die Entfernung von Graffitis ist nicht Bestandteil dieses Vertrages. Unter den Vertrag fällt jedoch ausdrücklich die Entfernung kleinflächiger Schmiereien (bspw. mit Eddings, &lt; 10 cm²) oder Aufkleber (inkl. Entfernung Klebereste)
Dem Auftraggeber ist vor dem Leistungsbeginn ein aktuelles Organigramm zu übergeben. Aus dem Organigramm muss ersichtlich sein, welche Personen (mit Kontatkdaten) als Ansprechpartner für den Auftraggeber vorgesehen sind und welche Personen (mit Kontatkdaten) mit der Leistungserbringung betraut sind. Bei personellen Veränderungen ist das Organigramm vom Auftragnehmer entsprechend zu aktualisieren.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</si>
</sst>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_);_([$€]* \(#,##0.00\);_([$€]* &quot;-&quot;??_);_(@_)"/>
    <numFmt numFmtId="165" formatCode="_-* #,##0.00\ _€_-;\-* #,##0.00\ _€_-;_-* &quot;-&quot;??\ _€_-;_-@_-"/>
    <numFmt numFmtId="166" formatCode="_-* #,##0.00\ [$€-1]_-;\-* #,##0.00\ [$€-1]_-;_-* &quot;-&quot;??\ [$€-1]_-;_-@_-"/>
    <numFmt numFmtId="167" formatCode="_-* #,##0.00\ [$€-1]_-;\-* #,##0.00\ [$€-1]_-;_-* &quot;-&quot;??\ [$€-1]_-"/>
    <numFmt numFmtId="168" formatCode="#,##0.00\ &quot;€&quot;"/>
    <numFmt numFmtId="169" formatCode="0.000%"/>
  </numFmts>
  <fonts count="26" x14ac:knownFonts="1">
    <font>
      <sz val="10"/>
      <name val="Arial"/>
      <family val="2"/>
    </font>
    <font>
      <sz val="10"/>
      <name val="Arial"/>
      <family val="2"/>
    </font>
    <font>
      <sz val="10"/>
      <color indexed="8"/>
      <name val="Calibri"/>
      <family val="2"/>
    </font>
    <font>
      <sz val="10"/>
      <color indexed="9"/>
      <name val="Calibri"/>
      <family val="2"/>
    </font>
    <font>
      <b/>
      <sz val="10"/>
      <color indexed="8"/>
      <name val="Calibri"/>
      <family val="2"/>
    </font>
    <font>
      <sz val="11"/>
      <color indexed="8"/>
      <name val="Calibri"/>
      <family val="2"/>
    </font>
    <font>
      <b/>
      <sz val="18"/>
      <color indexed="56"/>
      <name val="Cambria"/>
      <family val="2"/>
    </font>
    <font>
      <sz val="8"/>
      <name val="Arial"/>
      <family val="2"/>
    </font>
    <font>
      <b/>
      <sz val="12"/>
      <name val="Arial"/>
      <family val="2"/>
    </font>
    <font>
      <b/>
      <sz val="10"/>
      <name val="Arial"/>
      <family val="2"/>
    </font>
    <font>
      <sz val="6"/>
      <name val="Arial"/>
      <family val="2"/>
    </font>
    <font>
      <sz val="12"/>
      <name val="Arial"/>
      <family val="2"/>
    </font>
    <font>
      <sz val="16"/>
      <name val="Arial"/>
      <family val="2"/>
    </font>
    <font>
      <sz val="10"/>
      <color theme="0"/>
      <name val="Arial"/>
      <family val="2"/>
    </font>
    <font>
      <b/>
      <sz val="12"/>
      <color rgb="FFFF0000"/>
      <name val="Arial"/>
      <family val="2"/>
    </font>
    <font>
      <b/>
      <sz val="10"/>
      <color theme="0"/>
      <name val="Arial"/>
      <family val="2"/>
    </font>
    <font>
      <sz val="10"/>
      <color theme="1"/>
      <name val="Arial"/>
      <family val="2"/>
    </font>
    <font>
      <b/>
      <sz val="2"/>
      <color theme="0"/>
      <name val="Arial"/>
      <family val="2"/>
    </font>
    <font>
      <sz val="10"/>
      <color rgb="FFFF0000"/>
      <name val="Arial"/>
      <family val="2"/>
    </font>
    <font>
      <i/>
      <sz val="10"/>
      <color indexed="8"/>
      <name val="Arial"/>
      <family val="2"/>
    </font>
    <font>
      <b/>
      <sz val="10"/>
      <color theme="1"/>
      <name val="Arial"/>
      <family val="2"/>
    </font>
    <font>
      <sz val="8"/>
      <color theme="1"/>
      <name val="Arial"/>
      <family val="2"/>
    </font>
    <font>
      <b/>
      <sz val="16"/>
      <name val="Arial"/>
      <family val="2"/>
    </font>
    <font>
      <b/>
      <sz val="11"/>
      <name val="Arial"/>
      <family val="2"/>
    </font>
    <font>
      <sz val="10"/>
      <name val="Tahoma"/>
      <family val="2"/>
    </font>
    <font>
      <b/>
      <sz val="8"/>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indexed="53"/>
        <bgColor indexed="64"/>
      </patternFill>
    </fill>
    <fill>
      <patternFill patternType="solid">
        <fgColor indexed="13"/>
        <bgColor indexed="64"/>
      </patternFill>
    </fill>
    <fill>
      <patternFill patternType="solid">
        <fgColor indexed="34"/>
        <bgColor indexed="64"/>
      </patternFill>
    </fill>
    <fill>
      <patternFill patternType="solid">
        <fgColor rgb="FFFFFF00"/>
        <bgColor indexed="64"/>
      </patternFill>
    </fill>
  </fills>
  <borders count="19">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s>
  <cellStyleXfs count="2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164" fontId="1" fillId="0" borderId="0" applyFont="0" applyFill="0" applyBorder="0" applyAlignment="0" applyProtection="0"/>
    <xf numFmtId="0" fontId="5" fillId="0" borderId="0"/>
    <xf numFmtId="0" fontId="6" fillId="0" borderId="0" applyNumberFormat="0" applyFill="0" applyBorder="0" applyAlignment="0" applyProtection="0"/>
    <xf numFmtId="0" fontId="1" fillId="0" borderId="0"/>
    <xf numFmtId="0" fontId="24" fillId="0" borderId="0"/>
    <xf numFmtId="165" fontId="24"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cellStyleXfs>
  <cellXfs count="291">
    <xf numFmtId="0" fontId="0" fillId="0" borderId="0" xfId="0"/>
    <xf numFmtId="0" fontId="11" fillId="16" borderId="0" xfId="0" applyFont="1" applyFill="1" applyAlignment="1">
      <alignment horizontal="right"/>
    </xf>
    <xf numFmtId="0" fontId="0" fillId="16" borderId="0" xfId="0" applyFill="1"/>
    <xf numFmtId="0" fontId="11" fillId="16" borderId="0" xfId="0" applyFont="1" applyFill="1"/>
    <xf numFmtId="0" fontId="11" fillId="16" borderId="0" xfId="0" applyFont="1" applyFill="1" applyAlignment="1">
      <alignment horizontal="center"/>
    </xf>
    <xf numFmtId="0" fontId="12" fillId="16" borderId="0" xfId="0" applyFont="1" applyFill="1" applyAlignment="1">
      <alignment horizontal="center"/>
    </xf>
    <xf numFmtId="0" fontId="12" fillId="16" borderId="0" xfId="0" applyFont="1" applyFill="1" applyAlignment="1">
      <alignment horizontal="left"/>
    </xf>
    <xf numFmtId="0" fontId="12" fillId="16" borderId="0" xfId="0" applyFont="1" applyFill="1"/>
    <xf numFmtId="2" fontId="12" fillId="16" borderId="0" xfId="0" applyNumberFormat="1" applyFont="1" applyFill="1"/>
    <xf numFmtId="10" fontId="12" fillId="0" borderId="0" xfId="0" applyNumberFormat="1" applyFont="1"/>
    <xf numFmtId="0" fontId="12" fillId="0" borderId="0" xfId="0" applyFont="1"/>
    <xf numFmtId="0" fontId="11" fillId="18" borderId="0" xfId="0" applyFont="1" applyFill="1"/>
    <xf numFmtId="0" fontId="0" fillId="18" borderId="0" xfId="0" applyFill="1"/>
    <xf numFmtId="164" fontId="10" fillId="0" borderId="0" xfId="0" applyNumberFormat="1" applyFont="1"/>
    <xf numFmtId="0" fontId="13" fillId="0" borderId="0" xfId="0" applyFont="1"/>
    <xf numFmtId="49" fontId="9" fillId="0" borderId="0" xfId="0" applyNumberFormat="1" applyFont="1"/>
    <xf numFmtId="49" fontId="8" fillId="0" borderId="0" xfId="0" applyNumberFormat="1" applyFont="1"/>
    <xf numFmtId="49" fontId="0" fillId="0" borderId="2" xfId="0" applyNumberFormat="1" applyBorder="1" applyAlignment="1">
      <alignment horizontal="center" vertical="top"/>
    </xf>
    <xf numFmtId="0" fontId="0" fillId="0" borderId="3" xfId="0" applyBorder="1" applyAlignment="1">
      <alignment horizontal="center" vertical="center"/>
    </xf>
    <xf numFmtId="0" fontId="0" fillId="0" borderId="2" xfId="0" applyBorder="1" applyAlignment="1">
      <alignment horizontal="center" vertical="top"/>
    </xf>
    <xf numFmtId="0" fontId="0" fillId="20" borderId="2" xfId="0" applyFill="1" applyBorder="1" applyAlignment="1">
      <alignment horizontal="center" vertical="top"/>
    </xf>
    <xf numFmtId="0" fontId="0" fillId="0" borderId="4" xfId="0" applyBorder="1" applyAlignment="1">
      <alignment vertical="top"/>
    </xf>
    <xf numFmtId="49" fontId="0" fillId="0" borderId="7" xfId="0" applyNumberFormat="1" applyBorder="1"/>
    <xf numFmtId="0" fontId="0" fillId="0" borderId="3" xfId="0" applyBorder="1" applyAlignment="1">
      <alignment horizontal="center" vertical="top"/>
    </xf>
    <xf numFmtId="0" fontId="15" fillId="0" borderId="0" xfId="0" applyFont="1"/>
    <xf numFmtId="164" fontId="1" fillId="0" borderId="4" xfId="20" applyFill="1" applyBorder="1" applyAlignment="1" applyProtection="1">
      <alignment horizontal="center" vertical="center"/>
    </xf>
    <xf numFmtId="44" fontId="1" fillId="0" borderId="4" xfId="20" applyNumberFormat="1" applyFill="1" applyBorder="1" applyAlignment="1" applyProtection="1">
      <alignment horizontal="center" vertical="top"/>
    </xf>
    <xf numFmtId="44" fontId="1" fillId="0" borderId="4" xfId="20" applyNumberFormat="1" applyFill="1" applyBorder="1" applyAlignment="1" applyProtection="1">
      <alignment horizontal="left" vertical="top"/>
    </xf>
    <xf numFmtId="164" fontId="0" fillId="0" borderId="4" xfId="20" applyFont="1" applyFill="1" applyBorder="1" applyAlignment="1" applyProtection="1">
      <alignment horizontal="center" vertical="top" wrapText="1"/>
    </xf>
    <xf numFmtId="0" fontId="0" fillId="0" borderId="0" xfId="0" applyAlignment="1">
      <alignment horizontal="center" vertical="top"/>
    </xf>
    <xf numFmtId="0" fontId="0" fillId="0" borderId="4" xfId="0" applyBorder="1" applyAlignment="1">
      <alignment horizontal="center" vertical="top"/>
    </xf>
    <xf numFmtId="0" fontId="0" fillId="0" borderId="4" xfId="0" applyBorder="1" applyAlignment="1">
      <alignment horizontal="center" vertical="center"/>
    </xf>
    <xf numFmtId="0" fontId="0" fillId="0" borderId="4" xfId="0" applyBorder="1" applyAlignment="1">
      <alignment horizontal="right"/>
    </xf>
    <xf numFmtId="0" fontId="0" fillId="0" borderId="4" xfId="0" applyBorder="1" applyAlignment="1">
      <alignment horizontal="right" wrapText="1"/>
    </xf>
    <xf numFmtId="0" fontId="13" fillId="0" borderId="4" xfId="0" applyFont="1" applyBorder="1"/>
    <xf numFmtId="49" fontId="8" fillId="0" borderId="0" xfId="0" applyNumberFormat="1" applyFont="1" applyAlignment="1">
      <alignment horizontal="right"/>
    </xf>
    <xf numFmtId="0" fontId="15" fillId="0" borderId="4" xfId="0" applyFont="1" applyBorder="1"/>
    <xf numFmtId="0" fontId="0" fillId="0" borderId="4" xfId="0" applyBorder="1"/>
    <xf numFmtId="0" fontId="9" fillId="0" borderId="4" xfId="0" applyFont="1" applyBorder="1"/>
    <xf numFmtId="164" fontId="9" fillId="0" borderId="4" xfId="20" applyFont="1" applyFill="1" applyBorder="1" applyAlignment="1" applyProtection="1">
      <alignment horizontal="center" vertical="top" wrapText="1"/>
    </xf>
    <xf numFmtId="9" fontId="0" fillId="0" borderId="0" xfId="0" applyNumberFormat="1"/>
    <xf numFmtId="14" fontId="0" fillId="0" borderId="4" xfId="20" applyNumberFormat="1" applyFont="1" applyFill="1" applyBorder="1" applyAlignment="1" applyProtection="1">
      <alignment horizontal="center" vertical="top" wrapText="1"/>
    </xf>
    <xf numFmtId="0" fontId="8" fillId="0" borderId="0" xfId="0" applyFont="1" applyAlignment="1">
      <alignment horizontal="right"/>
    </xf>
    <xf numFmtId="0" fontId="17" fillId="0" borderId="0" xfId="0" applyFont="1" applyAlignment="1">
      <alignment horizontal="right"/>
    </xf>
    <xf numFmtId="49" fontId="17" fillId="0" borderId="0" xfId="0" applyNumberFormat="1" applyFont="1" applyAlignment="1">
      <alignment horizontal="right"/>
    </xf>
    <xf numFmtId="0" fontId="16" fillId="0" borderId="0" xfId="0" applyFont="1"/>
    <xf numFmtId="14" fontId="9" fillId="0" borderId="4" xfId="20" applyNumberFormat="1" applyFont="1" applyFill="1" applyBorder="1" applyAlignment="1" applyProtection="1">
      <alignment horizontal="center" vertical="top" wrapText="1"/>
    </xf>
    <xf numFmtId="0" fontId="0" fillId="18" borderId="2" xfId="0" applyFill="1" applyBorder="1" applyAlignment="1">
      <alignment horizontal="center" vertical="top"/>
    </xf>
    <xf numFmtId="49" fontId="0" fillId="18" borderId="4" xfId="0" applyNumberFormat="1" applyFill="1" applyBorder="1" applyAlignment="1">
      <alignment horizontal="right" vertical="top" wrapText="1" shrinkToFit="1"/>
    </xf>
    <xf numFmtId="0" fontId="0" fillId="18" borderId="3" xfId="0" applyFill="1" applyBorder="1" applyAlignment="1">
      <alignment horizontal="right" vertical="top"/>
    </xf>
    <xf numFmtId="44" fontId="1" fillId="18" borderId="4" xfId="20" applyNumberFormat="1" applyFill="1" applyBorder="1" applyAlignment="1" applyProtection="1">
      <alignment horizontal="center" vertical="top"/>
      <protection locked="0"/>
    </xf>
    <xf numFmtId="44" fontId="1" fillId="18" borderId="4" xfId="20" applyNumberFormat="1" applyFill="1" applyBorder="1" applyAlignment="1" applyProtection="1">
      <alignment horizontal="center" vertical="top"/>
    </xf>
    <xf numFmtId="44" fontId="0" fillId="18" borderId="4" xfId="0" applyNumberFormat="1" applyFill="1" applyBorder="1"/>
    <xf numFmtId="44" fontId="9" fillId="18" borderId="4" xfId="0" applyNumberFormat="1" applyFont="1" applyFill="1" applyBorder="1"/>
    <xf numFmtId="49" fontId="0" fillId="18" borderId="4" xfId="0" applyNumberFormat="1" applyFill="1" applyBorder="1" applyAlignment="1">
      <alignment wrapText="1"/>
    </xf>
    <xf numFmtId="49" fontId="0" fillId="18" borderId="4" xfId="0" applyNumberFormat="1" applyFill="1" applyBorder="1"/>
    <xf numFmtId="9" fontId="0" fillId="19" borderId="4" xfId="0" applyNumberFormat="1" applyFill="1" applyBorder="1" applyProtection="1">
      <protection locked="0"/>
    </xf>
    <xf numFmtId="9" fontId="13" fillId="0" borderId="0" xfId="0" applyNumberFormat="1" applyFont="1" applyProtection="1">
      <protection locked="0"/>
    </xf>
    <xf numFmtId="14" fontId="0" fillId="19" borderId="4" xfId="0" applyNumberFormat="1" applyFill="1" applyBorder="1" applyProtection="1">
      <protection locked="0"/>
    </xf>
    <xf numFmtId="49" fontId="0" fillId="18" borderId="4" xfId="0" applyNumberFormat="1" applyFill="1" applyBorder="1" applyAlignment="1">
      <alignment horizontal="left" vertical="top" wrapText="1" shrinkToFit="1"/>
    </xf>
    <xf numFmtId="0" fontId="0" fillId="0" borderId="4" xfId="0" applyBorder="1" applyAlignment="1">
      <alignment horizontal="left"/>
    </xf>
    <xf numFmtId="0" fontId="0" fillId="0" borderId="4" xfId="0" applyBorder="1" applyAlignment="1">
      <alignment horizontal="left" wrapText="1"/>
    </xf>
    <xf numFmtId="49" fontId="0" fillId="18" borderId="4" xfId="0" applyNumberFormat="1" applyFill="1" applyBorder="1" applyAlignment="1">
      <alignment vertical="top" wrapText="1" shrinkToFit="1"/>
    </xf>
    <xf numFmtId="0" fontId="0" fillId="0" borderId="4" xfId="0" applyBorder="1" applyAlignment="1">
      <alignment wrapText="1"/>
    </xf>
    <xf numFmtId="10" fontId="12" fillId="17" borderId="0" xfId="0" applyNumberFormat="1" applyFont="1" applyFill="1"/>
    <xf numFmtId="10" fontId="12" fillId="16" borderId="0" xfId="0" applyNumberFormat="1" applyFont="1" applyFill="1"/>
    <xf numFmtId="0" fontId="13" fillId="0" borderId="0" xfId="0" applyFont="1" applyAlignment="1">
      <alignment horizontal="right"/>
    </xf>
    <xf numFmtId="10" fontId="13" fillId="0" borderId="0" xfId="0" applyNumberFormat="1" applyFont="1"/>
    <xf numFmtId="44" fontId="13" fillId="0" borderId="0" xfId="0" applyNumberFormat="1" applyFont="1"/>
    <xf numFmtId="44" fontId="1" fillId="20" borderId="4" xfId="20" applyNumberFormat="1" applyFill="1" applyBorder="1" applyAlignment="1" applyProtection="1">
      <alignment horizontal="left" vertical="top" wrapText="1" indent="1"/>
    </xf>
    <xf numFmtId="0" fontId="9" fillId="16" borderId="0" xfId="0" applyFont="1" applyFill="1" applyAlignment="1">
      <alignment vertical="top" wrapText="1"/>
    </xf>
    <xf numFmtId="164" fontId="9" fillId="20" borderId="4" xfId="20" applyFont="1" applyFill="1" applyBorder="1" applyAlignment="1" applyProtection="1">
      <alignment horizontal="left" vertical="top" wrapText="1"/>
    </xf>
    <xf numFmtId="44" fontId="1" fillId="20" borderId="9" xfId="20" applyNumberFormat="1" applyFill="1" applyBorder="1" applyAlignment="1" applyProtection="1">
      <alignment horizontal="left" vertical="top" wrapText="1" indent="1"/>
    </xf>
    <xf numFmtId="44" fontId="1" fillId="20" borderId="8" xfId="20" applyNumberFormat="1" applyFill="1" applyBorder="1" applyAlignment="1" applyProtection="1">
      <alignment horizontal="left" vertical="top" wrapText="1" indent="1"/>
    </xf>
    <xf numFmtId="164" fontId="9" fillId="20" borderId="9" xfId="20" applyFont="1" applyFill="1" applyBorder="1" applyAlignment="1" applyProtection="1">
      <alignment horizontal="left" vertical="top" wrapText="1"/>
    </xf>
    <xf numFmtId="44" fontId="1" fillId="20" borderId="13" xfId="20" applyNumberFormat="1" applyFill="1" applyBorder="1" applyAlignment="1" applyProtection="1">
      <alignment horizontal="left" vertical="top" wrapText="1" indent="1"/>
    </xf>
    <xf numFmtId="44" fontId="1" fillId="0" borderId="4" xfId="20" applyNumberFormat="1" applyFill="1" applyBorder="1" applyAlignment="1" applyProtection="1">
      <alignment horizontal="left" vertical="top" wrapText="1" indent="1"/>
    </xf>
    <xf numFmtId="164" fontId="9" fillId="20" borderId="8" xfId="20" applyFont="1" applyFill="1" applyBorder="1" applyAlignment="1" applyProtection="1">
      <alignment horizontal="left" vertical="top" wrapText="1"/>
    </xf>
    <xf numFmtId="44" fontId="0" fillId="22" borderId="16" xfId="20" applyNumberFormat="1" applyFont="1" applyFill="1" applyBorder="1" applyAlignment="1" applyProtection="1">
      <alignment horizontal="left" vertical="top" wrapText="1" indent="1"/>
      <protection locked="0"/>
    </xf>
    <xf numFmtId="44" fontId="0" fillId="0" borderId="4" xfId="20" applyNumberFormat="1" applyFont="1" applyFill="1" applyBorder="1" applyAlignment="1" applyProtection="1">
      <alignment horizontal="left" vertical="top" wrapText="1" indent="1"/>
      <protection locked="0"/>
    </xf>
    <xf numFmtId="44" fontId="0" fillId="0" borderId="9" xfId="20" applyNumberFormat="1" applyFont="1" applyFill="1" applyBorder="1" applyAlignment="1" applyProtection="1">
      <alignment horizontal="left" vertical="top" wrapText="1" indent="1"/>
      <protection locked="0"/>
    </xf>
    <xf numFmtId="44" fontId="0" fillId="20" borderId="4" xfId="20" applyNumberFormat="1" applyFont="1" applyFill="1" applyBorder="1" applyAlignment="1" applyProtection="1">
      <alignment horizontal="left" vertical="top" wrapText="1" indent="1"/>
    </xf>
    <xf numFmtId="44" fontId="0" fillId="20" borderId="13" xfId="20" applyNumberFormat="1" applyFont="1" applyFill="1" applyBorder="1" applyAlignment="1" applyProtection="1">
      <alignment horizontal="left" vertical="top" wrapText="1" indent="1"/>
    </xf>
    <xf numFmtId="44" fontId="0" fillId="21" borderId="4" xfId="20" applyNumberFormat="1" applyFont="1" applyFill="1" applyBorder="1" applyAlignment="1" applyProtection="1">
      <alignment horizontal="left" vertical="top" wrapText="1" indent="1"/>
      <protection locked="0"/>
    </xf>
    <xf numFmtId="44" fontId="0" fillId="20" borderId="8" xfId="20" applyNumberFormat="1" applyFont="1" applyFill="1" applyBorder="1" applyAlignment="1" applyProtection="1">
      <alignment horizontal="left" vertical="top" wrapText="1" indent="1"/>
    </xf>
    <xf numFmtId="44" fontId="0" fillId="0" borderId="8" xfId="20" applyNumberFormat="1" applyFont="1" applyFill="1" applyBorder="1" applyAlignment="1" applyProtection="1">
      <alignment horizontal="left" vertical="top" wrapText="1" indent="1"/>
      <protection locked="0"/>
    </xf>
    <xf numFmtId="44" fontId="23" fillId="20" borderId="4" xfId="20" applyNumberFormat="1" applyFont="1" applyFill="1" applyBorder="1" applyAlignment="1" applyProtection="1">
      <alignment horizontal="left" vertical="top" wrapText="1" indent="1"/>
    </xf>
    <xf numFmtId="0" fontId="0" fillId="16" borderId="0" xfId="0" applyFill="1" applyAlignment="1">
      <alignment horizontal="left"/>
    </xf>
    <xf numFmtId="0" fontId="0" fillId="16" borderId="0" xfId="0" applyFill="1" applyAlignment="1">
      <alignment horizontal="left" vertical="top"/>
    </xf>
    <xf numFmtId="0" fontId="9" fillId="16" borderId="0" xfId="0" applyFont="1" applyFill="1"/>
    <xf numFmtId="0" fontId="1" fillId="0" borderId="0" xfId="23"/>
    <xf numFmtId="0" fontId="24" fillId="0" borderId="4" xfId="24" applyBorder="1" applyAlignment="1">
      <alignment horizontal="right" vertical="center"/>
    </xf>
    <xf numFmtId="166" fontId="9" fillId="23" borderId="4" xfId="25" applyNumberFormat="1" applyFont="1" applyFill="1" applyBorder="1" applyAlignment="1" applyProtection="1">
      <alignment vertical="center"/>
      <protection locked="0"/>
    </xf>
    <xf numFmtId="0" fontId="24" fillId="0" borderId="0" xfId="24" applyAlignment="1">
      <alignment vertical="center"/>
    </xf>
    <xf numFmtId="0" fontId="24" fillId="0" borderId="4" xfId="24" applyBorder="1" applyAlignment="1">
      <alignment vertical="center"/>
    </xf>
    <xf numFmtId="0" fontId="24" fillId="0" borderId="9" xfId="24" applyBorder="1" applyAlignment="1">
      <alignment horizontal="center" vertical="center"/>
    </xf>
    <xf numFmtId="4" fontId="1" fillId="0" borderId="0" xfId="25" applyNumberFormat="1" applyFont="1" applyFill="1" applyBorder="1" applyAlignment="1" applyProtection="1">
      <alignment horizontal="center" vertical="center"/>
    </xf>
    <xf numFmtId="168" fontId="9" fillId="0" borderId="3" xfId="26" applyNumberFormat="1" applyFont="1" applyBorder="1" applyAlignment="1" applyProtection="1">
      <alignment vertical="center"/>
    </xf>
    <xf numFmtId="0" fontId="9" fillId="0" borderId="0" xfId="24" applyFont="1" applyAlignment="1">
      <alignment vertical="center"/>
    </xf>
    <xf numFmtId="0" fontId="24" fillId="0" borderId="0" xfId="24" applyAlignment="1">
      <alignment horizontal="right" vertical="center"/>
    </xf>
    <xf numFmtId="0" fontId="24" fillId="23" borderId="4" xfId="24" applyFill="1" applyBorder="1" applyAlignment="1" applyProtection="1">
      <alignment vertical="center"/>
      <protection locked="0"/>
    </xf>
    <xf numFmtId="0" fontId="9" fillId="0" borderId="5" xfId="24" applyFont="1" applyBorder="1" applyAlignment="1">
      <alignment vertical="center"/>
    </xf>
    <xf numFmtId="0" fontId="9" fillId="0" borderId="3" xfId="24" applyFont="1" applyBorder="1" applyAlignment="1">
      <alignment vertical="center"/>
    </xf>
    <xf numFmtId="0" fontId="9" fillId="0" borderId="6" xfId="24" applyFont="1" applyBorder="1" applyAlignment="1">
      <alignment vertical="center"/>
    </xf>
    <xf numFmtId="10" fontId="9" fillId="0" borderId="4" xfId="27" applyNumberFormat="1" applyFont="1" applyFill="1" applyBorder="1" applyAlignment="1" applyProtection="1">
      <alignment vertical="center"/>
    </xf>
    <xf numFmtId="4" fontId="9" fillId="0" borderId="0" xfId="25" applyNumberFormat="1" applyFont="1" applyFill="1" applyBorder="1" applyAlignment="1" applyProtection="1">
      <alignment vertical="center"/>
    </xf>
    <xf numFmtId="49" fontId="24" fillId="0" borderId="5" xfId="24" applyNumberFormat="1" applyBorder="1" applyAlignment="1">
      <alignment vertical="center"/>
    </xf>
    <xf numFmtId="0" fontId="24" fillId="0" borderId="6" xfId="24" applyBorder="1" applyAlignment="1">
      <alignment vertical="center"/>
    </xf>
    <xf numFmtId="10" fontId="1" fillId="0" borderId="4" xfId="27" applyNumberFormat="1" applyFill="1" applyBorder="1" applyAlignment="1" applyProtection="1">
      <alignment vertical="center"/>
    </xf>
    <xf numFmtId="4" fontId="1" fillId="0" borderId="0" xfId="25" applyNumberFormat="1" applyFont="1" applyFill="1" applyBorder="1" applyAlignment="1" applyProtection="1">
      <alignment vertical="center"/>
    </xf>
    <xf numFmtId="168" fontId="9" fillId="0" borderId="6" xfId="26" applyNumberFormat="1" applyFont="1" applyBorder="1" applyAlignment="1" applyProtection="1">
      <alignment vertical="center"/>
    </xf>
    <xf numFmtId="0" fontId="24" fillId="0" borderId="3" xfId="24" applyBorder="1" applyAlignment="1">
      <alignment vertical="center"/>
    </xf>
    <xf numFmtId="0" fontId="24" fillId="0" borderId="5" xfId="24" applyBorder="1" applyAlignment="1">
      <alignment vertical="center"/>
    </xf>
    <xf numFmtId="10" fontId="1" fillId="17" borderId="4" xfId="27" applyNumberFormat="1" applyFill="1" applyBorder="1" applyAlignment="1" applyProtection="1">
      <alignment vertical="center"/>
    </xf>
    <xf numFmtId="10" fontId="0" fillId="17" borderId="4" xfId="27" applyNumberFormat="1" applyFont="1" applyFill="1" applyBorder="1" applyAlignment="1" applyProtection="1">
      <alignment vertical="center"/>
    </xf>
    <xf numFmtId="0" fontId="1" fillId="0" borderId="0" xfId="24" applyFont="1" applyAlignment="1">
      <alignment horizontal="right" vertical="center"/>
    </xf>
    <xf numFmtId="0" fontId="1" fillId="23" borderId="4" xfId="24" applyFont="1" applyFill="1" applyBorder="1" applyAlignment="1" applyProtection="1">
      <alignment vertical="center"/>
      <protection locked="0"/>
    </xf>
    <xf numFmtId="10" fontId="1" fillId="23" borderId="4" xfId="27" applyNumberFormat="1" applyFill="1" applyBorder="1" applyAlignment="1" applyProtection="1">
      <alignment vertical="center"/>
      <protection locked="0"/>
    </xf>
    <xf numFmtId="0" fontId="1" fillId="0" borderId="4" xfId="24" applyFont="1" applyBorder="1" applyAlignment="1" applyProtection="1">
      <alignment vertical="center"/>
      <protection locked="0"/>
    </xf>
    <xf numFmtId="49" fontId="9" fillId="0" borderId="5" xfId="24" applyNumberFormat="1" applyFont="1" applyBorder="1" applyAlignment="1">
      <alignment vertical="center"/>
    </xf>
    <xf numFmtId="0" fontId="25" fillId="0" borderId="3" xfId="24" applyFont="1" applyBorder="1" applyAlignment="1">
      <alignment vertical="center"/>
    </xf>
    <xf numFmtId="10" fontId="1" fillId="23" borderId="5" xfId="27" applyNumberFormat="1" applyFill="1" applyBorder="1" applyAlignment="1" applyProtection="1">
      <alignment vertical="center"/>
      <protection locked="0"/>
    </xf>
    <xf numFmtId="0" fontId="1" fillId="0" borderId="5" xfId="27" applyNumberFormat="1" applyFill="1" applyBorder="1" applyAlignment="1" applyProtection="1">
      <alignment vertical="center"/>
    </xf>
    <xf numFmtId="169" fontId="1" fillId="23" borderId="5" xfId="27" applyNumberFormat="1" applyFill="1" applyBorder="1" applyAlignment="1" applyProtection="1">
      <alignment vertical="center"/>
      <protection locked="0"/>
    </xf>
    <xf numFmtId="49" fontId="9" fillId="0" borderId="4" xfId="24" applyNumberFormat="1" applyFont="1" applyBorder="1" applyAlignment="1">
      <alignment vertical="center"/>
    </xf>
    <xf numFmtId="0" fontId="9" fillId="0" borderId="4" xfId="24" applyFont="1" applyBorder="1" applyAlignment="1">
      <alignment vertical="center"/>
    </xf>
    <xf numFmtId="0" fontId="1" fillId="0" borderId="3" xfId="24" applyFont="1" applyBorder="1" applyAlignment="1">
      <alignment vertical="center"/>
    </xf>
    <xf numFmtId="10" fontId="1" fillId="0" borderId="6" xfId="27" applyNumberFormat="1" applyFill="1" applyBorder="1" applyAlignment="1" applyProtection="1">
      <alignment vertical="center"/>
    </xf>
    <xf numFmtId="10" fontId="1" fillId="23" borderId="4" xfId="27" applyNumberFormat="1" applyFont="1" applyFill="1" applyBorder="1" applyAlignment="1" applyProtection="1">
      <alignment vertical="center"/>
      <protection locked="0"/>
    </xf>
    <xf numFmtId="49" fontId="25" fillId="0" borderId="4" xfId="24" applyNumberFormat="1" applyFont="1" applyBorder="1" applyAlignment="1">
      <alignment vertical="center"/>
    </xf>
    <xf numFmtId="10" fontId="9" fillId="0" borderId="4" xfId="24" applyNumberFormat="1" applyFont="1" applyBorder="1" applyAlignment="1">
      <alignment vertical="center"/>
    </xf>
    <xf numFmtId="44" fontId="1" fillId="0" borderId="6" xfId="26" applyNumberFormat="1" applyBorder="1" applyAlignment="1" applyProtection="1">
      <alignment vertical="center"/>
    </xf>
    <xf numFmtId="10" fontId="24" fillId="0" borderId="4" xfId="24" applyNumberFormat="1" applyBorder="1" applyAlignment="1">
      <alignment vertical="center"/>
    </xf>
    <xf numFmtId="49" fontId="24" fillId="0" borderId="13" xfId="24" applyNumberFormat="1" applyBorder="1" applyAlignment="1">
      <alignment vertical="center"/>
    </xf>
    <xf numFmtId="0" fontId="24" fillId="0" borderId="14" xfId="24" applyBorder="1" applyAlignment="1">
      <alignment vertical="center"/>
    </xf>
    <xf numFmtId="0" fontId="24" fillId="0" borderId="7" xfId="24" applyBorder="1" applyAlignment="1">
      <alignment vertical="center"/>
    </xf>
    <xf numFmtId="10" fontId="1" fillId="0" borderId="4" xfId="27" applyNumberFormat="1" applyFont="1" applyFill="1" applyBorder="1" applyAlignment="1" applyProtection="1">
      <alignment vertical="center"/>
    </xf>
    <xf numFmtId="49" fontId="24" fillId="0" borderId="9" xfId="24" applyNumberFormat="1" applyBorder="1" applyAlignment="1">
      <alignment vertical="center"/>
    </xf>
    <xf numFmtId="0" fontId="24" fillId="0" borderId="9" xfId="24" applyBorder="1" applyAlignment="1">
      <alignment vertical="center"/>
    </xf>
    <xf numFmtId="0" fontId="24" fillId="0" borderId="18" xfId="24" applyBorder="1" applyAlignment="1">
      <alignment vertical="center"/>
    </xf>
    <xf numFmtId="49" fontId="24" fillId="0" borderId="0" xfId="24" applyNumberFormat="1" applyAlignment="1">
      <alignment vertical="center"/>
    </xf>
    <xf numFmtId="166" fontId="9" fillId="24" borderId="4" xfId="25" applyNumberFormat="1" applyFont="1" applyFill="1" applyBorder="1" applyAlignment="1" applyProtection="1">
      <alignment vertical="center"/>
    </xf>
    <xf numFmtId="166" fontId="9" fillId="25" borderId="4" xfId="25" applyNumberFormat="1" applyFont="1" applyFill="1" applyBorder="1" applyAlignment="1" applyProtection="1">
      <alignment vertical="center"/>
      <protection locked="0"/>
    </xf>
    <xf numFmtId="0" fontId="24" fillId="25" borderId="4" xfId="24" applyFill="1" applyBorder="1" applyAlignment="1" applyProtection="1">
      <alignment vertical="center"/>
      <protection locked="0"/>
    </xf>
    <xf numFmtId="0" fontId="24" fillId="26" borderId="4" xfId="24" applyFill="1" applyBorder="1" applyAlignment="1" applyProtection="1">
      <alignment vertical="center"/>
      <protection locked="0"/>
    </xf>
    <xf numFmtId="0" fontId="1" fillId="26" borderId="4" xfId="24" applyFont="1" applyFill="1" applyBorder="1" applyAlignment="1" applyProtection="1">
      <alignment vertical="center"/>
      <protection locked="0"/>
    </xf>
    <xf numFmtId="10" fontId="1" fillId="26" borderId="4" xfId="27" applyNumberFormat="1" applyFill="1" applyBorder="1" applyAlignment="1" applyProtection="1">
      <alignment vertical="center"/>
      <protection locked="0"/>
    </xf>
    <xf numFmtId="10" fontId="1" fillId="25" borderId="5" xfId="27" applyNumberFormat="1" applyFill="1" applyBorder="1" applyAlignment="1" applyProtection="1">
      <alignment vertical="center"/>
      <protection locked="0"/>
    </xf>
    <xf numFmtId="169" fontId="1" fillId="25" borderId="5" xfId="27" applyNumberFormat="1" applyFill="1" applyBorder="1" applyAlignment="1" applyProtection="1">
      <alignment vertical="center"/>
      <protection locked="0"/>
    </xf>
    <xf numFmtId="10" fontId="1" fillId="25" borderId="4" xfId="27" applyNumberFormat="1" applyFill="1" applyBorder="1" applyAlignment="1" applyProtection="1">
      <alignment vertical="center"/>
      <protection locked="0"/>
    </xf>
    <xf numFmtId="10" fontId="1" fillId="27" borderId="4" xfId="27" applyNumberFormat="1" applyFill="1" applyBorder="1" applyAlignment="1" applyProtection="1">
      <alignment vertical="center"/>
      <protection locked="0"/>
    </xf>
    <xf numFmtId="10" fontId="1" fillId="25" borderId="4" xfId="27" applyNumberFormat="1" applyFont="1" applyFill="1" applyBorder="1" applyAlignment="1" applyProtection="1">
      <alignment vertical="center"/>
      <protection locked="0"/>
    </xf>
    <xf numFmtId="0" fontId="12" fillId="16" borderId="0" xfId="0" applyFont="1" applyFill="1" applyAlignment="1">
      <alignment vertical="top" wrapText="1"/>
    </xf>
    <xf numFmtId="0" fontId="0" fillId="16" borderId="0" xfId="0" applyFill="1" applyAlignment="1">
      <alignment horizontal="left" vertical="top" wrapText="1"/>
    </xf>
    <xf numFmtId="0" fontId="24" fillId="0" borderId="0" xfId="24" applyAlignment="1">
      <alignment horizontal="center" vertical="center" textRotation="90" wrapText="1"/>
    </xf>
    <xf numFmtId="0" fontId="0" fillId="0" borderId="6" xfId="0" applyBorder="1" applyAlignment="1">
      <alignment horizontal="center" wrapText="1"/>
    </xf>
    <xf numFmtId="0" fontId="0" fillId="0" borderId="3" xfId="0" applyBorder="1" applyAlignment="1">
      <alignment horizontal="center" wrapText="1"/>
    </xf>
    <xf numFmtId="0" fontId="9" fillId="0" borderId="5" xfId="0" applyFont="1" applyBorder="1" applyAlignment="1">
      <alignment horizontal="right" vertical="top"/>
    </xf>
    <xf numFmtId="0" fontId="9" fillId="0" borderId="6" xfId="0" applyFont="1" applyBorder="1" applyAlignment="1">
      <alignment horizontal="right" vertical="top"/>
    </xf>
    <xf numFmtId="0" fontId="9" fillId="0" borderId="3" xfId="0" applyFont="1" applyBorder="1" applyAlignment="1">
      <alignment horizontal="right" vertical="top"/>
    </xf>
    <xf numFmtId="0" fontId="15" fillId="0" borderId="0" xfId="0" applyFont="1" applyAlignment="1">
      <alignment horizontal="right" vertical="top"/>
    </xf>
    <xf numFmtId="9" fontId="0" fillId="0" borderId="0" xfId="0" applyNumberFormat="1" applyAlignment="1" applyProtection="1">
      <alignment horizontal="center"/>
      <protection locked="0"/>
    </xf>
    <xf numFmtId="0" fontId="0" fillId="0" borderId="6"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21" fillId="0" borderId="4" xfId="0" applyFont="1" applyBorder="1" applyAlignment="1" applyProtection="1">
      <alignment horizontal="left" vertical="top" wrapText="1"/>
    </xf>
    <xf numFmtId="0" fontId="21" fillId="0" borderId="4" xfId="0" applyFont="1" applyBorder="1" applyAlignment="1" applyProtection="1">
      <alignment horizontal="left" vertical="top"/>
    </xf>
    <xf numFmtId="0" fontId="0" fillId="20" borderId="0" xfId="0" applyFill="1" applyAlignment="1" applyProtection="1">
      <alignment horizontal="center" wrapText="1"/>
    </xf>
    <xf numFmtId="4" fontId="0" fillId="20" borderId="0" xfId="0" applyNumberFormat="1" applyFill="1" applyAlignment="1" applyProtection="1">
      <alignment horizontal="center" wrapText="1"/>
    </xf>
    <xf numFmtId="0" fontId="0" fillId="20" borderId="0" xfId="0" applyFill="1" applyAlignment="1" applyProtection="1">
      <alignment horizontal="left" wrapText="1" indent="1"/>
    </xf>
    <xf numFmtId="0" fontId="13" fillId="20" borderId="0" xfId="0" applyFont="1" applyFill="1" applyAlignment="1" applyProtection="1">
      <alignment horizontal="left" wrapText="1" indent="1"/>
    </xf>
    <xf numFmtId="164" fontId="10" fillId="20" borderId="0" xfId="0" applyNumberFormat="1" applyFont="1" applyFill="1" applyAlignment="1" applyProtection="1">
      <alignment vertical="top" wrapText="1"/>
    </xf>
    <xf numFmtId="0" fontId="22" fillId="20" borderId="0" xfId="0" applyFont="1" applyFill="1" applyAlignment="1" applyProtection="1">
      <alignment vertical="top" wrapText="1"/>
    </xf>
    <xf numFmtId="0" fontId="13" fillId="20" borderId="0" xfId="0" applyFont="1" applyFill="1" applyAlignment="1" applyProtection="1">
      <alignment horizontal="left" indent="1"/>
    </xf>
    <xf numFmtId="49" fontId="8" fillId="20" borderId="0" xfId="0" applyNumberFormat="1" applyFont="1" applyFill="1" applyAlignment="1" applyProtection="1">
      <alignment horizontal="right" vertical="top" wrapText="1"/>
    </xf>
    <xf numFmtId="49" fontId="9" fillId="19" borderId="4" xfId="0" applyNumberFormat="1" applyFont="1" applyFill="1" applyBorder="1" applyAlignment="1" applyProtection="1">
      <alignment horizontal="center" vertical="top" wrapText="1"/>
    </xf>
    <xf numFmtId="0" fontId="0" fillId="20" borderId="0" xfId="0" applyFont="1" applyFill="1" applyAlignment="1" applyProtection="1">
      <alignment horizontal="left" wrapText="1" indent="1"/>
    </xf>
    <xf numFmtId="49" fontId="7" fillId="20" borderId="0" xfId="0" applyNumberFormat="1" applyFont="1" applyFill="1" applyAlignment="1" applyProtection="1">
      <alignment horizontal="right" vertical="top" wrapText="1"/>
    </xf>
    <xf numFmtId="0" fontId="14" fillId="20" borderId="0" xfId="0" applyFont="1" applyFill="1" applyAlignment="1" applyProtection="1">
      <alignment horizontal="left" indent="1"/>
    </xf>
    <xf numFmtId="49" fontId="8" fillId="20" borderId="0" xfId="0" applyNumberFormat="1" applyFont="1" applyFill="1" applyAlignment="1" applyProtection="1">
      <alignment vertical="top" wrapText="1"/>
    </xf>
    <xf numFmtId="0" fontId="0" fillId="20" borderId="0" xfId="0" applyFill="1" applyAlignment="1" applyProtection="1">
      <alignment vertical="top" wrapText="1"/>
    </xf>
    <xf numFmtId="49" fontId="9" fillId="20" borderId="0" xfId="0" applyNumberFormat="1" applyFont="1" applyFill="1" applyAlignment="1" applyProtection="1">
      <alignment vertical="top" wrapText="1"/>
    </xf>
    <xf numFmtId="0" fontId="9" fillId="20" borderId="4" xfId="0" applyFont="1" applyFill="1" applyBorder="1" applyAlignment="1" applyProtection="1">
      <alignment vertical="top" wrapText="1"/>
    </xf>
    <xf numFmtId="0" fontId="9" fillId="20" borderId="6" xfId="0" applyFont="1" applyFill="1" applyBorder="1" applyAlignment="1" applyProtection="1">
      <alignment horizontal="center" vertical="center" wrapText="1"/>
    </xf>
    <xf numFmtId="4" fontId="9" fillId="20" borderId="6" xfId="0" applyNumberFormat="1" applyFont="1" applyFill="1" applyBorder="1" applyAlignment="1" applyProtection="1">
      <alignment horizontal="center" vertical="center" wrapText="1"/>
    </xf>
    <xf numFmtId="0" fontId="9" fillId="20" borderId="6" xfId="0" applyFont="1" applyFill="1" applyBorder="1" applyAlignment="1" applyProtection="1">
      <alignment horizontal="left" vertical="center" wrapText="1"/>
    </xf>
    <xf numFmtId="0" fontId="9" fillId="20" borderId="3" xfId="0" applyFont="1" applyFill="1" applyBorder="1" applyAlignment="1" applyProtection="1">
      <alignment horizontal="left" vertical="center" wrapText="1"/>
    </xf>
    <xf numFmtId="0" fontId="0" fillId="19" borderId="4" xfId="0" applyFill="1" applyBorder="1" applyAlignment="1" applyProtection="1">
      <alignment vertical="top" wrapText="1"/>
    </xf>
    <xf numFmtId="0" fontId="0" fillId="19" borderId="5" xfId="0" applyFill="1" applyBorder="1" applyAlignment="1" applyProtection="1">
      <alignment horizontal="left" vertical="top" wrapText="1"/>
    </xf>
    <xf numFmtId="0" fontId="0" fillId="19" borderId="6" xfId="0" applyFill="1" applyBorder="1" applyAlignment="1" applyProtection="1">
      <alignment horizontal="left" vertical="top" wrapText="1"/>
    </xf>
    <xf numFmtId="0" fontId="0" fillId="19" borderId="3" xfId="0" applyFill="1" applyBorder="1" applyAlignment="1" applyProtection="1">
      <alignment horizontal="left" vertical="top" wrapText="1"/>
    </xf>
    <xf numFmtId="49" fontId="13" fillId="20" borderId="2" xfId="0" applyNumberFormat="1" applyFont="1" applyFill="1" applyBorder="1" applyAlignment="1" applyProtection="1">
      <alignment vertical="top" wrapText="1"/>
    </xf>
    <xf numFmtId="0" fontId="0" fillId="20" borderId="6" xfId="0" applyFill="1" applyBorder="1" applyAlignment="1" applyProtection="1">
      <alignment horizontal="center" vertical="center" wrapText="1"/>
    </xf>
    <xf numFmtId="4" fontId="0" fillId="20" borderId="6" xfId="0" applyNumberFormat="1" applyFill="1" applyBorder="1" applyAlignment="1" applyProtection="1">
      <alignment horizontal="center" vertical="center" wrapText="1"/>
    </xf>
    <xf numFmtId="0" fontId="0" fillId="20" borderId="6" xfId="0" applyFont="1" applyFill="1" applyBorder="1" applyAlignment="1" applyProtection="1">
      <alignment horizontal="left" vertical="center" wrapText="1" indent="1"/>
    </xf>
    <xf numFmtId="0" fontId="0" fillId="20" borderId="3" xfId="0" applyFill="1" applyBorder="1" applyAlignment="1" applyProtection="1">
      <alignment horizontal="left" vertical="center" wrapText="1" indent="1"/>
    </xf>
    <xf numFmtId="49" fontId="0" fillId="20" borderId="8" xfId="0" applyNumberFormat="1" applyFill="1" applyBorder="1" applyAlignment="1" applyProtection="1">
      <alignment vertical="top" wrapText="1"/>
    </xf>
    <xf numFmtId="0" fontId="9" fillId="20" borderId="8" xfId="0" applyFont="1" applyFill="1" applyBorder="1" applyAlignment="1" applyProtection="1">
      <alignment vertical="top" wrapText="1"/>
    </xf>
    <xf numFmtId="0" fontId="9" fillId="20" borderId="12" xfId="0" applyFont="1" applyFill="1" applyBorder="1" applyAlignment="1" applyProtection="1">
      <alignment horizontal="center" vertical="top" wrapText="1"/>
    </xf>
    <xf numFmtId="4" fontId="9" fillId="20" borderId="12" xfId="0" applyNumberFormat="1" applyFont="1" applyFill="1" applyBorder="1" applyAlignment="1" applyProtection="1">
      <alignment horizontal="center" vertical="top" wrapText="1"/>
    </xf>
    <xf numFmtId="0" fontId="13" fillId="20" borderId="0" xfId="0" applyFont="1" applyFill="1" applyAlignment="1" applyProtection="1">
      <alignment horizontal="left" vertical="top" wrapText="1" indent="1"/>
    </xf>
    <xf numFmtId="0" fontId="0" fillId="20" borderId="0" xfId="0" applyFill="1" applyAlignment="1" applyProtection="1">
      <alignment horizontal="left" vertical="top" wrapText="1" indent="1"/>
    </xf>
    <xf numFmtId="49" fontId="9" fillId="20" borderId="9" xfId="0" applyNumberFormat="1" applyFont="1" applyFill="1" applyBorder="1" applyAlignment="1" applyProtection="1">
      <alignment vertical="top" wrapText="1"/>
    </xf>
    <xf numFmtId="0" fontId="9" fillId="20" borderId="9" xfId="0" applyFont="1" applyFill="1" applyBorder="1" applyAlignment="1" applyProtection="1">
      <alignment vertical="top" wrapText="1"/>
    </xf>
    <xf numFmtId="0" fontId="9" fillId="20" borderId="10" xfId="0" applyFont="1" applyFill="1" applyBorder="1" applyAlignment="1" applyProtection="1">
      <alignment horizontal="center" vertical="top" wrapText="1"/>
    </xf>
    <xf numFmtId="4" fontId="9" fillId="20" borderId="10" xfId="0" applyNumberFormat="1" applyFont="1" applyFill="1" applyBorder="1" applyAlignment="1" applyProtection="1">
      <alignment horizontal="center" vertical="top" wrapText="1"/>
    </xf>
    <xf numFmtId="49" fontId="0" fillId="19" borderId="13" xfId="0" applyNumberFormat="1" applyFill="1" applyBorder="1" applyAlignment="1" applyProtection="1">
      <alignment vertical="top" wrapText="1"/>
    </xf>
    <xf numFmtId="49" fontId="0" fillId="19" borderId="16" xfId="0" applyNumberFormat="1" applyFill="1" applyBorder="1" applyAlignment="1" applyProtection="1">
      <alignment vertical="top" wrapText="1" shrinkToFit="1"/>
    </xf>
    <xf numFmtId="0" fontId="0" fillId="19" borderId="17" xfId="0" applyFill="1" applyBorder="1" applyAlignment="1" applyProtection="1">
      <alignment horizontal="center" vertical="top" wrapText="1"/>
    </xf>
    <xf numFmtId="4" fontId="0" fillId="19" borderId="3" xfId="0" applyNumberFormat="1" applyFill="1" applyBorder="1" applyAlignment="1" applyProtection="1">
      <alignment horizontal="center" vertical="top" wrapText="1"/>
    </xf>
    <xf numFmtId="49" fontId="0" fillId="0" borderId="4" xfId="0" applyNumberFormat="1" applyFill="1" applyBorder="1" applyAlignment="1" applyProtection="1">
      <alignment vertical="top" wrapText="1" shrinkToFit="1"/>
    </xf>
    <xf numFmtId="49" fontId="0" fillId="0" borderId="4" xfId="0" applyNumberFormat="1" applyFont="1" applyFill="1" applyBorder="1" applyAlignment="1" applyProtection="1">
      <alignment vertical="top" wrapText="1" shrinkToFit="1"/>
    </xf>
    <xf numFmtId="0" fontId="0" fillId="0" borderId="4" xfId="0" applyFill="1" applyBorder="1" applyAlignment="1" applyProtection="1">
      <alignment horizontal="center" vertical="top" wrapText="1"/>
    </xf>
    <xf numFmtId="4" fontId="0" fillId="0" borderId="4" xfId="0" applyNumberFormat="1" applyFill="1" applyBorder="1" applyAlignment="1" applyProtection="1">
      <alignment horizontal="center" vertical="top" wrapText="1"/>
    </xf>
    <xf numFmtId="44" fontId="0" fillId="0" borderId="4" xfId="20" applyNumberFormat="1" applyFont="1" applyFill="1" applyBorder="1" applyAlignment="1" applyProtection="1">
      <alignment horizontal="left" vertical="top" wrapText="1" indent="1"/>
    </xf>
    <xf numFmtId="49" fontId="0" fillId="19" borderId="9" xfId="0" applyNumberFormat="1" applyFill="1" applyBorder="1" applyAlignment="1" applyProtection="1">
      <alignment vertical="top" wrapText="1" shrinkToFit="1"/>
    </xf>
    <xf numFmtId="0" fontId="0" fillId="19" borderId="9" xfId="0" applyFill="1" applyBorder="1" applyAlignment="1" applyProtection="1">
      <alignment horizontal="center" vertical="top" wrapText="1"/>
    </xf>
    <xf numFmtId="49" fontId="13" fillId="20" borderId="4" xfId="0" applyNumberFormat="1" applyFont="1" applyFill="1" applyBorder="1" applyAlignment="1" applyProtection="1">
      <alignment vertical="top" wrapText="1"/>
    </xf>
    <xf numFmtId="0" fontId="0" fillId="20" borderId="4" xfId="0" applyFill="1" applyBorder="1" applyAlignment="1" applyProtection="1">
      <alignment vertical="top" wrapText="1"/>
    </xf>
    <xf numFmtId="0" fontId="0" fillId="20" borderId="5" xfId="0" applyFill="1" applyBorder="1" applyAlignment="1" applyProtection="1">
      <alignment wrapText="1"/>
    </xf>
    <xf numFmtId="0" fontId="0" fillId="20" borderId="3" xfId="0" applyFill="1" applyBorder="1" applyAlignment="1" applyProtection="1">
      <alignment wrapText="1"/>
    </xf>
    <xf numFmtId="4" fontId="0" fillId="20" borderId="3" xfId="0" applyNumberFormat="1" applyFill="1" applyBorder="1" applyAlignment="1" applyProtection="1">
      <alignment horizontal="center" wrapText="1"/>
    </xf>
    <xf numFmtId="49" fontId="0" fillId="19" borderId="4" xfId="0" applyNumberFormat="1" applyFill="1" applyBorder="1" applyAlignment="1" applyProtection="1">
      <alignment vertical="top" wrapText="1" shrinkToFit="1"/>
    </xf>
    <xf numFmtId="0" fontId="0" fillId="19" borderId="3" xfId="0" applyFill="1" applyBorder="1" applyAlignment="1" applyProtection="1">
      <alignment horizontal="center" vertical="top" wrapText="1"/>
    </xf>
    <xf numFmtId="0" fontId="0" fillId="0" borderId="0" xfId="0" applyFont="1" applyFill="1" applyAlignment="1" applyProtection="1">
      <alignment horizontal="left" wrapText="1" indent="1"/>
    </xf>
    <xf numFmtId="49" fontId="0" fillId="0" borderId="4" xfId="0" applyNumberFormat="1" applyFill="1" applyBorder="1" applyAlignment="1" applyProtection="1">
      <alignment vertical="top" wrapText="1"/>
    </xf>
    <xf numFmtId="0" fontId="0" fillId="0" borderId="3" xfId="0" applyFill="1" applyBorder="1" applyAlignment="1" applyProtection="1">
      <alignment horizontal="center" vertical="top" wrapText="1"/>
    </xf>
    <xf numFmtId="4" fontId="0" fillId="0" borderId="3" xfId="0" applyNumberFormat="1" applyFill="1" applyBorder="1" applyAlignment="1" applyProtection="1">
      <alignment horizontal="center" vertical="top" wrapText="1"/>
    </xf>
    <xf numFmtId="4" fontId="0" fillId="20" borderId="4" xfId="0" applyNumberFormat="1" applyFill="1" applyBorder="1" applyAlignment="1" applyProtection="1">
      <alignment horizontal="center" wrapText="1"/>
    </xf>
    <xf numFmtId="49" fontId="0" fillId="19" borderId="9" xfId="0" applyNumberFormat="1" applyFill="1" applyBorder="1" applyAlignment="1" applyProtection="1">
      <alignment horizontal="left" vertical="top" wrapText="1" shrinkToFit="1"/>
    </xf>
    <xf numFmtId="0" fontId="0" fillId="19" borderId="10" xfId="0" applyFill="1" applyBorder="1" applyAlignment="1" applyProtection="1">
      <alignment horizontal="center" vertical="top" wrapText="1"/>
    </xf>
    <xf numFmtId="49" fontId="13" fillId="20" borderId="13" xfId="0" applyNumberFormat="1" applyFont="1" applyFill="1" applyBorder="1" applyAlignment="1" applyProtection="1">
      <alignment vertical="top" wrapText="1"/>
    </xf>
    <xf numFmtId="0" fontId="0" fillId="20" borderId="14" xfId="0" applyFill="1" applyBorder="1" applyAlignment="1" applyProtection="1">
      <alignment horizontal="center" wrapText="1"/>
    </xf>
    <xf numFmtId="0" fontId="0" fillId="20" borderId="15" xfId="0" applyFill="1" applyBorder="1" applyAlignment="1" applyProtection="1">
      <alignment horizontal="center" wrapText="1"/>
    </xf>
    <xf numFmtId="4" fontId="0" fillId="20" borderId="15" xfId="0" applyNumberFormat="1" applyFill="1" applyBorder="1" applyAlignment="1" applyProtection="1">
      <alignment horizontal="center" wrapText="1"/>
    </xf>
    <xf numFmtId="0" fontId="0" fillId="20" borderId="5" xfId="0" applyFill="1" applyBorder="1" applyAlignment="1" applyProtection="1">
      <alignment horizontal="center" wrapText="1"/>
    </xf>
    <xf numFmtId="0" fontId="0" fillId="20" borderId="3" xfId="0" applyFill="1" applyBorder="1" applyAlignment="1" applyProtection="1">
      <alignment horizontal="center" wrapText="1"/>
    </xf>
    <xf numFmtId="2" fontId="0" fillId="19" borderId="4" xfId="0" applyNumberFormat="1" applyFont="1" applyFill="1" applyBorder="1" applyAlignment="1" applyProtection="1">
      <alignment vertical="top" wrapText="1" shrinkToFit="1"/>
    </xf>
    <xf numFmtId="0" fontId="0" fillId="0" borderId="6" xfId="0" applyFill="1" applyBorder="1" applyAlignment="1" applyProtection="1">
      <alignment horizontal="center" vertical="top" wrapText="1"/>
    </xf>
    <xf numFmtId="0" fontId="13" fillId="0" borderId="0" xfId="0" applyFont="1" applyFill="1" applyAlignment="1" applyProtection="1">
      <alignment horizontal="left" wrapText="1" indent="1"/>
    </xf>
    <xf numFmtId="0" fontId="0" fillId="0" borderId="0" xfId="0" applyFill="1" applyAlignment="1" applyProtection="1">
      <alignment horizontal="left" wrapText="1" indent="1"/>
    </xf>
    <xf numFmtId="0" fontId="0" fillId="20" borderId="13" xfId="0" applyFill="1" applyBorder="1" applyAlignment="1" applyProtection="1">
      <alignment wrapText="1"/>
    </xf>
    <xf numFmtId="0" fontId="0" fillId="20" borderId="8" xfId="0" applyFill="1" applyBorder="1" applyAlignment="1" applyProtection="1">
      <alignment vertical="top" wrapText="1"/>
    </xf>
    <xf numFmtId="0" fontId="0" fillId="20" borderId="11" xfId="0" applyFill="1" applyBorder="1" applyAlignment="1" applyProtection="1">
      <alignment vertical="top" wrapText="1"/>
    </xf>
    <xf numFmtId="0" fontId="0" fillId="20" borderId="8" xfId="0" applyFill="1" applyBorder="1" applyAlignment="1" applyProtection="1">
      <alignment wrapText="1"/>
    </xf>
    <xf numFmtId="4" fontId="0" fillId="20" borderId="12" xfId="0" applyNumberFormat="1" applyFill="1" applyBorder="1" applyAlignment="1" applyProtection="1">
      <alignment horizontal="center" wrapText="1"/>
    </xf>
    <xf numFmtId="49" fontId="0" fillId="20" borderId="4" xfId="0" applyNumberFormat="1" applyFill="1" applyBorder="1" applyAlignment="1" applyProtection="1">
      <alignment vertical="top" wrapText="1"/>
    </xf>
    <xf numFmtId="4" fontId="9" fillId="20" borderId="3" xfId="0" applyNumberFormat="1" applyFont="1" applyFill="1" applyBorder="1" applyAlignment="1" applyProtection="1">
      <alignment horizontal="center" vertical="top" wrapText="1"/>
    </xf>
    <xf numFmtId="0" fontId="0" fillId="20" borderId="4" xfId="0" applyFill="1" applyBorder="1" applyAlignment="1" applyProtection="1">
      <alignment wrapText="1"/>
    </xf>
    <xf numFmtId="49" fontId="9" fillId="0" borderId="9" xfId="0" applyNumberFormat="1" applyFont="1" applyFill="1" applyBorder="1" applyAlignment="1" applyProtection="1">
      <alignment vertical="top" wrapText="1"/>
    </xf>
    <xf numFmtId="0" fontId="9" fillId="0" borderId="9" xfId="0" applyFont="1" applyFill="1" applyBorder="1" applyAlignment="1" applyProtection="1">
      <alignment vertical="top" wrapText="1"/>
    </xf>
    <xf numFmtId="0" fontId="9" fillId="0" borderId="10" xfId="0" applyFont="1" applyFill="1" applyBorder="1" applyAlignment="1" applyProtection="1">
      <alignment horizontal="center" vertical="top" wrapText="1"/>
    </xf>
    <xf numFmtId="4" fontId="9" fillId="0" borderId="10" xfId="0" applyNumberFormat="1" applyFont="1" applyFill="1" applyBorder="1" applyAlignment="1" applyProtection="1">
      <alignment horizontal="center" vertical="top" wrapText="1"/>
    </xf>
    <xf numFmtId="49" fontId="13" fillId="20" borderId="8" xfId="0" applyNumberFormat="1" applyFont="1" applyFill="1" applyBorder="1" applyAlignment="1" applyProtection="1">
      <alignment vertical="top" wrapText="1"/>
    </xf>
    <xf numFmtId="0" fontId="0" fillId="20" borderId="8" xfId="0" applyFill="1" applyBorder="1" applyAlignment="1" applyProtection="1">
      <alignment horizontal="center" wrapText="1"/>
    </xf>
    <xf numFmtId="0" fontId="0" fillId="20" borderId="9" xfId="0" applyFill="1" applyBorder="1" applyAlignment="1" applyProtection="1">
      <alignment wrapText="1"/>
    </xf>
    <xf numFmtId="4" fontId="0" fillId="20" borderId="10" xfId="0" applyNumberFormat="1" applyFill="1" applyBorder="1" applyAlignment="1" applyProtection="1">
      <alignment horizontal="center" wrapText="1"/>
    </xf>
    <xf numFmtId="0" fontId="0" fillId="19" borderId="3" xfId="0" applyFont="1" applyFill="1" applyBorder="1" applyAlignment="1" applyProtection="1">
      <alignment horizontal="center" vertical="top" wrapText="1"/>
    </xf>
    <xf numFmtId="0" fontId="0" fillId="20" borderId="4" xfId="0" applyFill="1" applyBorder="1" applyAlignment="1" applyProtection="1">
      <alignment horizontal="center" wrapText="1"/>
    </xf>
    <xf numFmtId="0" fontId="9" fillId="20" borderId="4" xfId="0" applyFont="1" applyFill="1" applyBorder="1" applyAlignment="1" applyProtection="1">
      <alignment horizontal="left" vertical="top" wrapText="1"/>
    </xf>
    <xf numFmtId="0" fontId="0" fillId="20" borderId="13" xfId="0" applyFill="1" applyBorder="1" applyAlignment="1" applyProtection="1">
      <alignment vertical="top" wrapText="1"/>
    </xf>
    <xf numFmtId="0" fontId="23" fillId="20" borderId="5" xfId="0" applyFont="1" applyFill="1" applyBorder="1" applyAlignment="1" applyProtection="1">
      <alignment horizontal="right" vertical="top" wrapText="1" indent="1"/>
    </xf>
    <xf numFmtId="0" fontId="23" fillId="20" borderId="6" xfId="0" applyFont="1" applyFill="1" applyBorder="1" applyAlignment="1" applyProtection="1">
      <alignment horizontal="right" vertical="top" wrapText="1" indent="1"/>
    </xf>
    <xf numFmtId="0" fontId="23" fillId="20" borderId="3" xfId="0" applyFont="1" applyFill="1" applyBorder="1" applyAlignment="1" applyProtection="1">
      <alignment horizontal="right" vertical="top" wrapText="1" indent="1"/>
    </xf>
    <xf numFmtId="0" fontId="9" fillId="20" borderId="4" xfId="0" applyNumberFormat="1" applyFont="1" applyFill="1" applyBorder="1" applyAlignment="1" applyProtection="1">
      <alignment horizontal="left" vertical="top" wrapText="1"/>
    </xf>
    <xf numFmtId="49" fontId="0" fillId="0" borderId="9" xfId="0" applyNumberFormat="1" applyFill="1" applyBorder="1" applyAlignment="1" applyProtection="1">
      <alignment vertical="top" wrapText="1" shrinkToFit="1"/>
    </xf>
    <xf numFmtId="0" fontId="0" fillId="19" borderId="4" xfId="0" applyFill="1" applyBorder="1" applyAlignment="1" applyProtection="1">
      <alignment horizontal="center" vertical="top" wrapText="1"/>
    </xf>
    <xf numFmtId="4" fontId="0" fillId="19" borderId="4" xfId="0" applyNumberFormat="1" applyFill="1" applyBorder="1" applyAlignment="1" applyProtection="1">
      <alignment horizontal="center" vertical="top" wrapText="1"/>
    </xf>
    <xf numFmtId="49" fontId="18" fillId="0" borderId="4" xfId="0" applyNumberFormat="1" applyFont="1" applyFill="1" applyBorder="1" applyAlignment="1" applyProtection="1">
      <alignment vertical="top" wrapText="1" shrinkToFit="1"/>
    </xf>
    <xf numFmtId="0" fontId="0" fillId="0" borderId="4" xfId="0" applyBorder="1" applyAlignment="1" applyProtection="1">
      <alignment vertical="center" wrapText="1"/>
    </xf>
    <xf numFmtId="0" fontId="1" fillId="0" borderId="4" xfId="0" applyFont="1" applyBorder="1" applyAlignment="1" applyProtection="1">
      <alignment vertical="center" wrapText="1"/>
    </xf>
    <xf numFmtId="49" fontId="0" fillId="19" borderId="4" xfId="0" applyNumberFormat="1" applyFont="1" applyFill="1" applyBorder="1" applyAlignment="1" applyProtection="1">
      <alignment vertical="top" wrapText="1" shrinkToFit="1"/>
    </xf>
    <xf numFmtId="0" fontId="0" fillId="20" borderId="4" xfId="0" applyFill="1" applyBorder="1" applyAlignment="1" applyProtection="1">
      <alignment horizontal="center" wrapText="1"/>
    </xf>
    <xf numFmtId="0" fontId="0" fillId="0" borderId="4" xfId="0" applyFill="1" applyBorder="1" applyAlignment="1" applyProtection="1">
      <alignment vertical="center" wrapText="1"/>
    </xf>
    <xf numFmtId="0" fontId="0" fillId="19" borderId="4" xfId="0" applyFill="1" applyBorder="1" applyAlignment="1" applyProtection="1">
      <alignment vertical="center" wrapText="1"/>
    </xf>
    <xf numFmtId="49" fontId="0" fillId="0" borderId="8" xfId="0" applyNumberFormat="1" applyFill="1" applyBorder="1" applyAlignment="1" applyProtection="1">
      <alignment vertical="top" wrapText="1" shrinkToFit="1"/>
    </xf>
    <xf numFmtId="0" fontId="0" fillId="0" borderId="8" xfId="0" applyBorder="1" applyAlignment="1" applyProtection="1">
      <alignment vertical="center" wrapText="1"/>
    </xf>
    <xf numFmtId="0" fontId="0" fillId="0" borderId="8" xfId="0" applyFill="1" applyBorder="1" applyAlignment="1" applyProtection="1">
      <alignment horizontal="center" vertical="top" wrapText="1"/>
    </xf>
    <xf numFmtId="4" fontId="0" fillId="0" borderId="8" xfId="0" applyNumberFormat="1" applyFill="1" applyBorder="1" applyAlignment="1" applyProtection="1">
      <alignment horizontal="center" vertical="top" wrapText="1"/>
    </xf>
    <xf numFmtId="0" fontId="9" fillId="0" borderId="9" xfId="0" applyNumberFormat="1" applyFont="1" applyFill="1" applyBorder="1" applyAlignment="1" applyProtection="1">
      <alignment horizontal="left" vertical="top" wrapText="1" shrinkToFit="1"/>
    </xf>
    <xf numFmtId="0" fontId="20" fillId="0" borderId="9" xfId="0" applyFont="1" applyBorder="1" applyAlignment="1" applyProtection="1">
      <alignment vertical="center" wrapText="1"/>
    </xf>
    <xf numFmtId="0" fontId="0" fillId="0" borderId="9" xfId="0" applyFill="1" applyBorder="1" applyAlignment="1" applyProtection="1">
      <alignment horizontal="center" vertical="top" wrapText="1"/>
    </xf>
    <xf numFmtId="4" fontId="0" fillId="0" borderId="9" xfId="0" applyNumberFormat="1" applyFill="1" applyBorder="1" applyAlignment="1" applyProtection="1">
      <alignment horizontal="center" vertical="top" wrapText="1"/>
    </xf>
    <xf numFmtId="49" fontId="9" fillId="0" borderId="4" xfId="0" applyNumberFormat="1" applyFont="1" applyFill="1" applyBorder="1" applyAlignment="1" applyProtection="1">
      <alignment vertical="top" wrapText="1" shrinkToFit="1"/>
    </xf>
    <xf numFmtId="0" fontId="15" fillId="20" borderId="0" xfId="0" applyFont="1" applyFill="1" applyAlignment="1" applyProtection="1">
      <alignment horizontal="left" wrapText="1" indent="1"/>
    </xf>
    <xf numFmtId="49" fontId="0" fillId="20" borderId="7" xfId="0" applyNumberFormat="1" applyFill="1" applyBorder="1" applyAlignment="1" applyProtection="1">
      <alignment vertical="top" wrapText="1"/>
    </xf>
    <xf numFmtId="44" fontId="0" fillId="20" borderId="4" xfId="20" applyNumberFormat="1" applyFont="1" applyFill="1" applyBorder="1" applyAlignment="1" applyProtection="1">
      <alignment horizontal="left" vertical="top" wrapText="1" indent="1"/>
      <protection locked="0"/>
    </xf>
    <xf numFmtId="44" fontId="0" fillId="20" borderId="13" xfId="20" applyNumberFormat="1" applyFont="1" applyFill="1" applyBorder="1" applyAlignment="1" applyProtection="1">
      <alignment horizontal="left" vertical="top" wrapText="1" indent="1"/>
      <protection locked="0"/>
    </xf>
    <xf numFmtId="44" fontId="0" fillId="20" borderId="8" xfId="20" applyNumberFormat="1" applyFont="1" applyFill="1" applyBorder="1" applyAlignment="1" applyProtection="1">
      <alignment horizontal="left" vertical="top" wrapText="1" indent="1"/>
      <protection locked="0"/>
    </xf>
    <xf numFmtId="164" fontId="9" fillId="20" borderId="4" xfId="20" applyFont="1" applyFill="1" applyBorder="1" applyAlignment="1" applyProtection="1">
      <alignment horizontal="left" vertical="top" wrapText="1"/>
      <protection locked="0"/>
    </xf>
    <xf numFmtId="164" fontId="9" fillId="20" borderId="9" xfId="20" applyFont="1" applyFill="1" applyBorder="1" applyAlignment="1" applyProtection="1">
      <alignment horizontal="left" vertical="top" wrapText="1"/>
      <protection locked="0"/>
    </xf>
    <xf numFmtId="44" fontId="0" fillId="20" borderId="9" xfId="20" applyNumberFormat="1" applyFont="1" applyFill="1" applyBorder="1" applyAlignment="1" applyProtection="1">
      <alignment horizontal="left" vertical="top" wrapText="1" indent="1"/>
      <protection locked="0"/>
    </xf>
  </cellXfs>
  <cellStyles count="28">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Dezimal 2" xfId="25" xr:uid="{03682523-EBE8-444B-BB93-8128E1DBB662}"/>
    <cellStyle name="Ergebnis 1" xfId="19" xr:uid="{00000000-0005-0000-0000-000012000000}"/>
    <cellStyle name="Euro" xfId="20" xr:uid="{00000000-0005-0000-0000-000013000000}"/>
    <cellStyle name="Euro 2" xfId="26" xr:uid="{7F385ACC-B529-4979-B0FD-CDB976BB9CC9}"/>
    <cellStyle name="Prozent 2" xfId="27" xr:uid="{A8D3C267-6A25-4A32-9E35-A4715C9AC623}"/>
    <cellStyle name="Standard" xfId="0" builtinId="0"/>
    <cellStyle name="Standard 2" xfId="21" xr:uid="{00000000-0005-0000-0000-000015000000}"/>
    <cellStyle name="Standard 2 4" xfId="24" xr:uid="{F5225A3D-5AF3-43F1-B4A0-A073116E2511}"/>
    <cellStyle name="Standard 3" xfId="23" xr:uid="{24DC90AC-B207-47A6-B695-1CB49C0482AA}"/>
    <cellStyle name="Überschrift 5" xfId="22" xr:uid="{00000000-0005-0000-0000-000016000000}"/>
  </cellStyles>
  <dxfs count="1070">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ont>
        <color theme="1"/>
      </font>
    </dxf>
    <dxf>
      <font>
        <color theme="1"/>
      </font>
    </dxf>
    <dxf>
      <font>
        <color theme="1"/>
      </font>
    </dxf>
    <dxf>
      <font>
        <color theme="1"/>
      </font>
      <fill>
        <patternFill>
          <bgColor theme="4" tint="0.79998168889431442"/>
        </patternFill>
      </fill>
      <border>
        <left style="thin">
          <color auto="1"/>
        </left>
        <right style="thin">
          <color auto="1"/>
        </right>
        <top style="thin">
          <color auto="1"/>
        </top>
        <bottom style="thin">
          <color auto="1"/>
        </bottom>
        <vertical/>
        <horizontal/>
      </border>
    </dxf>
    <dxf>
      <font>
        <color theme="1"/>
      </font>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4" tint="0.79998168889431442"/>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5000\SB5000\Bereiche\008000%20Bestandsmanagement\008300%20Operative%20Dienste%20(Rudolph)\Reinigung\2024\2_Vergabeunterlagen\LV_LOS1.xlsx" TargetMode="External"/><Relationship Id="rId1" Type="http://schemas.openxmlformats.org/officeDocument/2006/relationships/externalLinkPath" Target="/5000/SB5000/Bereiche/008000%20Bestandsmanagement/008300%20Operative%20Dienste%20(Rudolph)/Reinigung/2024/2_Vergabeunterlagen/LV_LO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Leistungsverzeichnis"/>
      <sheetName val="SVS_Hausrein"/>
      <sheetName val="SVS_Grau_Hofrein"/>
      <sheetName val="SVS_nicht_öffentl"/>
      <sheetName val="SVS_Glasrein"/>
      <sheetName val="Anpassung 1"/>
      <sheetName val="Anpassung 2"/>
      <sheetName val="Anpassung 3"/>
      <sheetName val="Anpassung 4"/>
      <sheetName val="Anpassung 5"/>
      <sheetName val="Anpassung 6"/>
      <sheetName val="Anpassung 7"/>
      <sheetName val="Anpassung 8"/>
      <sheetName val="Anpassung 9"/>
      <sheetName val="Anpassung 10"/>
    </sheetNames>
    <sheetDataSet>
      <sheetData sheetId="0">
        <row r="19">
          <cell r="F19">
            <v>0</v>
          </cell>
        </row>
        <row r="23">
          <cell r="F23">
            <v>0</v>
          </cell>
        </row>
        <row r="26">
          <cell r="F26">
            <v>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zoomScaleNormal="100" workbookViewId="0">
      <selection activeCell="F21" sqref="F21"/>
    </sheetView>
  </sheetViews>
  <sheetFormatPr baseColWidth="10" defaultColWidth="11.42578125" defaultRowHeight="12.75" x14ac:dyDescent="0.2"/>
  <cols>
    <col min="2" max="2" width="15.140625" customWidth="1"/>
    <col min="4" max="5" width="9.5703125" customWidth="1"/>
    <col min="6" max="6" width="22.140625" customWidth="1"/>
    <col min="7" max="7" width="11.42578125" customWidth="1"/>
  </cols>
  <sheetData>
    <row r="1" spans="1:7" ht="15" x14ac:dyDescent="0.2">
      <c r="A1" s="1"/>
      <c r="B1" s="2"/>
      <c r="C1" s="2"/>
      <c r="D1" s="2"/>
      <c r="E1" s="2"/>
      <c r="F1" s="2"/>
      <c r="G1" s="2"/>
    </row>
    <row r="2" spans="1:7" ht="15" x14ac:dyDescent="0.2">
      <c r="A2" s="1"/>
      <c r="B2" s="2"/>
      <c r="C2" s="2"/>
      <c r="D2" s="2"/>
      <c r="E2" s="2"/>
      <c r="F2" s="2"/>
      <c r="G2" s="2"/>
    </row>
    <row r="3" spans="1:7" ht="15" x14ac:dyDescent="0.2">
      <c r="A3" s="1"/>
      <c r="B3" s="2"/>
      <c r="C3" s="2"/>
      <c r="D3" s="2"/>
      <c r="E3" s="2"/>
      <c r="F3" s="2"/>
      <c r="G3" s="2"/>
    </row>
    <row r="4" spans="1:7" ht="15" x14ac:dyDescent="0.2">
      <c r="A4" s="1"/>
      <c r="B4" s="2"/>
      <c r="C4" s="2"/>
      <c r="D4" s="2"/>
      <c r="E4" s="2"/>
      <c r="F4" s="2"/>
      <c r="G4" s="2"/>
    </row>
    <row r="5" spans="1:7" ht="15" x14ac:dyDescent="0.2">
      <c r="A5" s="1"/>
      <c r="B5" s="2"/>
      <c r="C5" s="2"/>
      <c r="D5" s="2"/>
      <c r="E5" s="2"/>
      <c r="F5" s="2"/>
      <c r="G5" s="2"/>
    </row>
    <row r="6" spans="1:7" ht="15" x14ac:dyDescent="0.2">
      <c r="A6" s="3"/>
      <c r="B6" s="2"/>
      <c r="C6" s="2"/>
      <c r="D6" s="2"/>
      <c r="E6" s="2"/>
      <c r="F6" s="2"/>
      <c r="G6" s="2"/>
    </row>
    <row r="7" spans="1:7" ht="15" x14ac:dyDescent="0.2">
      <c r="A7" s="3"/>
      <c r="B7" s="2"/>
      <c r="C7" s="2"/>
      <c r="D7" s="2"/>
      <c r="E7" s="2"/>
      <c r="F7" s="2"/>
      <c r="G7" s="2"/>
    </row>
    <row r="8" spans="1:7" ht="15" x14ac:dyDescent="0.2">
      <c r="A8" s="4"/>
      <c r="B8" s="2"/>
      <c r="C8" s="2"/>
      <c r="D8" s="2"/>
      <c r="E8" s="2"/>
      <c r="F8" s="2"/>
      <c r="G8" s="2"/>
    </row>
    <row r="9" spans="1:7" ht="15" x14ac:dyDescent="0.2">
      <c r="A9" s="4"/>
      <c r="B9" s="2"/>
      <c r="C9" s="2"/>
      <c r="D9" s="2"/>
      <c r="E9" s="2"/>
      <c r="F9" s="2"/>
      <c r="G9" s="2"/>
    </row>
    <row r="10" spans="1:7" ht="20.25" x14ac:dyDescent="0.3">
      <c r="A10" s="5"/>
      <c r="B10" s="6" t="s">
        <v>0</v>
      </c>
      <c r="C10" s="2"/>
      <c r="D10" s="2"/>
      <c r="E10" s="2"/>
      <c r="F10" s="152" t="str">
        <f>IF([1]Leistungsverzeichnis!B6=0,"",[1]Leistungsverzeichnis!B6)</f>
        <v/>
      </c>
      <c r="G10" s="152"/>
    </row>
    <row r="11" spans="1:7" ht="20.25" customHeight="1" x14ac:dyDescent="0.3">
      <c r="A11" s="5"/>
      <c r="B11" s="6" t="s">
        <v>1</v>
      </c>
      <c r="C11" s="2"/>
      <c r="D11" s="2"/>
      <c r="E11" s="2"/>
      <c r="F11" s="152"/>
      <c r="G11" s="152"/>
    </row>
    <row r="12" spans="1:7" ht="20.25" x14ac:dyDescent="0.3">
      <c r="A12" s="5"/>
      <c r="B12" s="87" t="s">
        <v>134</v>
      </c>
      <c r="C12" s="87" t="s">
        <v>135</v>
      </c>
      <c r="D12" s="2"/>
      <c r="E12" s="2"/>
      <c r="F12" s="152"/>
      <c r="G12" s="152"/>
    </row>
    <row r="13" spans="1:7" ht="53.25" customHeight="1" x14ac:dyDescent="0.3">
      <c r="A13" s="7"/>
      <c r="B13" s="88" t="s">
        <v>136</v>
      </c>
      <c r="C13" s="153" t="s">
        <v>137</v>
      </c>
      <c r="D13" s="153"/>
      <c r="E13" s="2"/>
      <c r="F13" s="152"/>
      <c r="G13" s="152"/>
    </row>
    <row r="14" spans="1:7" ht="20.25" x14ac:dyDescent="0.3">
      <c r="A14" s="7"/>
      <c r="B14" s="89" t="s">
        <v>133</v>
      </c>
      <c r="C14" s="2"/>
      <c r="D14" s="2"/>
      <c r="E14" s="2"/>
      <c r="F14" s="70"/>
      <c r="G14" s="70"/>
    </row>
    <row r="15" spans="1:7" ht="20.25" x14ac:dyDescent="0.3">
      <c r="A15" s="7"/>
      <c r="B15" s="89" t="s">
        <v>158</v>
      </c>
      <c r="C15" s="2"/>
      <c r="D15" s="2"/>
      <c r="E15" s="2"/>
      <c r="F15" s="2"/>
      <c r="G15" s="2"/>
    </row>
    <row r="16" spans="1:7" ht="20.25" x14ac:dyDescent="0.3">
      <c r="A16" s="7"/>
      <c r="B16" s="2"/>
      <c r="C16" s="2"/>
      <c r="D16" s="2"/>
      <c r="E16" s="2"/>
      <c r="F16" s="2"/>
      <c r="G16" s="2"/>
    </row>
    <row r="17" spans="1:9" ht="20.25" x14ac:dyDescent="0.3">
      <c r="A17" s="7"/>
      <c r="B17" s="2"/>
      <c r="C17" s="2"/>
      <c r="D17" s="2"/>
      <c r="E17" s="2"/>
      <c r="F17" s="2"/>
      <c r="G17" s="2"/>
    </row>
    <row r="18" spans="1:9" ht="20.25" x14ac:dyDescent="0.3">
      <c r="A18" s="7"/>
      <c r="B18" s="2"/>
      <c r="C18" s="2"/>
      <c r="D18" s="2"/>
      <c r="E18" s="2"/>
      <c r="F18" s="2"/>
      <c r="G18" s="2"/>
    </row>
    <row r="19" spans="1:9" ht="20.25" x14ac:dyDescent="0.3">
      <c r="A19" s="2"/>
      <c r="B19" s="2"/>
      <c r="C19" s="7" t="s">
        <v>2</v>
      </c>
      <c r="D19" s="2"/>
      <c r="E19" s="7"/>
      <c r="F19" s="8">
        <f>Leistungsverzeichnis!G65</f>
        <v>0</v>
      </c>
      <c r="G19" s="5" t="s">
        <v>3</v>
      </c>
    </row>
    <row r="20" spans="1:9" ht="20.25" x14ac:dyDescent="0.3">
      <c r="A20" s="2"/>
      <c r="B20" s="2"/>
      <c r="C20" s="2"/>
      <c r="D20" s="2"/>
      <c r="E20" s="7"/>
      <c r="F20" s="2"/>
      <c r="G20" s="2"/>
      <c r="I20" s="9"/>
    </row>
    <row r="21" spans="1:9" ht="20.25" x14ac:dyDescent="0.3">
      <c r="A21" s="7"/>
      <c r="B21" s="2"/>
      <c r="C21" s="7" t="s">
        <v>4</v>
      </c>
      <c r="D21" s="2"/>
      <c r="E21" s="2"/>
      <c r="F21" s="64"/>
      <c r="G21" s="5"/>
    </row>
    <row r="22" spans="1:9" ht="20.25" x14ac:dyDescent="0.3">
      <c r="A22" s="2"/>
      <c r="B22" s="2"/>
      <c r="C22" s="2"/>
      <c r="D22" s="2"/>
      <c r="E22" s="7"/>
      <c r="F22" s="2"/>
      <c r="G22" s="2"/>
      <c r="H22" s="10"/>
    </row>
    <row r="23" spans="1:9" ht="20.25" x14ac:dyDescent="0.3">
      <c r="A23" s="7"/>
      <c r="B23" s="2"/>
      <c r="C23" s="7" t="s">
        <v>5</v>
      </c>
      <c r="D23" s="2"/>
      <c r="E23" s="2"/>
      <c r="F23" s="8">
        <f>Netto-(Nachlass_Prozent*Netto)</f>
        <v>0</v>
      </c>
      <c r="G23" s="5" t="s">
        <v>3</v>
      </c>
    </row>
    <row r="24" spans="1:9" ht="20.25" x14ac:dyDescent="0.3">
      <c r="A24" s="7"/>
      <c r="B24" s="2"/>
      <c r="C24" s="7"/>
      <c r="D24" s="2"/>
      <c r="E24" s="2"/>
      <c r="F24" s="8"/>
      <c r="G24" s="5"/>
    </row>
    <row r="25" spans="1:9" ht="20.25" x14ac:dyDescent="0.3">
      <c r="A25" s="2"/>
      <c r="B25" s="2"/>
      <c r="C25" s="7" t="s">
        <v>6</v>
      </c>
      <c r="D25" s="2"/>
      <c r="E25" s="7"/>
      <c r="F25" s="8">
        <f>Netto_nachlass*Ust</f>
        <v>0</v>
      </c>
      <c r="G25" s="5" t="s">
        <v>3</v>
      </c>
      <c r="I25" s="10"/>
    </row>
    <row r="26" spans="1:9" ht="20.25" x14ac:dyDescent="0.3">
      <c r="A26" s="7"/>
      <c r="B26" s="2"/>
      <c r="C26" s="7" t="s">
        <v>7</v>
      </c>
      <c r="D26" s="2"/>
      <c r="E26" s="2"/>
      <c r="F26" s="65">
        <v>0.19</v>
      </c>
      <c r="G26" s="5"/>
    </row>
    <row r="27" spans="1:9" ht="20.25" x14ac:dyDescent="0.3">
      <c r="A27" s="2"/>
      <c r="B27" s="2"/>
      <c r="C27" s="2"/>
      <c r="D27" s="2"/>
      <c r="E27" s="7"/>
      <c r="F27" s="2"/>
      <c r="G27" s="7"/>
    </row>
    <row r="28" spans="1:9" ht="20.25" x14ac:dyDescent="0.3">
      <c r="A28" s="2"/>
      <c r="B28" s="2"/>
      <c r="C28" s="7" t="s">
        <v>8</v>
      </c>
      <c r="D28" s="2"/>
      <c r="E28" s="7"/>
      <c r="F28" s="8">
        <f>F19+F25</f>
        <v>0</v>
      </c>
      <c r="G28" s="5" t="s">
        <v>3</v>
      </c>
    </row>
    <row r="29" spans="1:9" ht="20.25" x14ac:dyDescent="0.3">
      <c r="A29" s="7"/>
      <c r="B29" s="2"/>
      <c r="C29" s="7" t="s">
        <v>9</v>
      </c>
      <c r="D29" s="2"/>
      <c r="E29" s="2"/>
      <c r="F29" s="2"/>
      <c r="G29" s="2"/>
    </row>
    <row r="30" spans="1:9" ht="20.25" x14ac:dyDescent="0.3">
      <c r="A30" s="7"/>
      <c r="B30" s="2"/>
      <c r="C30" s="2"/>
      <c r="D30" s="2"/>
      <c r="E30" s="2"/>
      <c r="F30" s="2"/>
      <c r="G30" s="2"/>
    </row>
    <row r="31" spans="1:9" ht="20.25" x14ac:dyDescent="0.3">
      <c r="A31" s="7"/>
      <c r="B31" s="2"/>
      <c r="C31" s="2"/>
      <c r="D31" s="2"/>
      <c r="E31" s="2"/>
      <c r="F31" s="2"/>
      <c r="G31" s="2"/>
    </row>
    <row r="32" spans="1:9" ht="20.25" x14ac:dyDescent="0.3">
      <c r="A32" s="7"/>
      <c r="B32" s="2"/>
      <c r="C32" s="2"/>
      <c r="D32" s="2"/>
      <c r="E32" s="2"/>
      <c r="F32" s="2"/>
      <c r="G32" s="2"/>
    </row>
    <row r="33" spans="1:7" ht="20.25" x14ac:dyDescent="0.3">
      <c r="A33" s="7"/>
      <c r="B33" s="2"/>
      <c r="C33" s="2"/>
      <c r="D33" s="2"/>
      <c r="E33" s="2"/>
      <c r="F33" s="2"/>
      <c r="G33" s="2"/>
    </row>
    <row r="34" spans="1:7" ht="20.25" x14ac:dyDescent="0.3">
      <c r="A34" s="7"/>
      <c r="B34" s="2"/>
      <c r="C34" s="2"/>
      <c r="D34" s="2"/>
      <c r="E34" s="2"/>
      <c r="F34" s="2"/>
      <c r="G34" s="2"/>
    </row>
    <row r="35" spans="1:7" ht="15" x14ac:dyDescent="0.2">
      <c r="A35" s="3" t="s">
        <v>10</v>
      </c>
      <c r="B35" s="2"/>
      <c r="C35" s="2"/>
      <c r="D35" s="2"/>
      <c r="E35" s="2"/>
      <c r="F35" s="2"/>
      <c r="G35" s="2"/>
    </row>
    <row r="36" spans="1:7" ht="15" x14ac:dyDescent="0.2">
      <c r="A36" s="11" t="s">
        <v>11</v>
      </c>
      <c r="B36" s="12"/>
      <c r="C36" s="12"/>
      <c r="D36" s="2"/>
      <c r="E36" s="2"/>
      <c r="F36" s="2"/>
      <c r="G36" s="2"/>
    </row>
  </sheetData>
  <sheetProtection algorithmName="SHA-512" hashValue="FMqJihX3E6xWmKy+rFxOH37M/chJfPWWooMamqJnIDMZytSojjxvJWaXpMtR+QLcLGYi7C7tV01rCBIbiyjsEQ==" saltValue="ySaPCAWme20VoTnigTTMKg==" spinCount="100000" sheet="1" objects="1" scenarios="1"/>
  <protectedRanges>
    <protectedRange sqref="F21" name="Bereich1"/>
  </protectedRanges>
  <mergeCells count="2">
    <mergeCell ref="F10:G13"/>
    <mergeCell ref="C13:D13"/>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DDCD-BE9F-45C0-B982-D536C8D1F0D9}">
  <dimension ref="A1:H167"/>
  <sheetViews>
    <sheetView showZeros="0" topLeftCell="A127" zoomScaleNormal="100" workbookViewId="0">
      <selection activeCell="E166" sqref="C166:H167"/>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4"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3'!G15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3'!G18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3'!G21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3'!G24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3'!G27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3'!G30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3'!G33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3'!G36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3'!G39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3'!G42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3'!G45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3'!G48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3'!G51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3'!G54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3'!G57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3'!G60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3'!G63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3'!G66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3'!G69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3'!G72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3'!G75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3'!G78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3'!G81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3'!G84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3'!G87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3'!G90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3'!G93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3'!G96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3'!G99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3'!G102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3'!G105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3'!G108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3'!G111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3'!G114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3'!G117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3'!G120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3'!G123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3'!G126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3'!G129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3'!G132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3'!G135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3'!G138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3'!G141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3'!G144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3'!G147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3'!G150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3'!G153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3'!G156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3'!G159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3'!G162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734" priority="105">
      <formula>#REF!&gt;0</formula>
    </cfRule>
  </conditionalFormatting>
  <conditionalFormatting sqref="B16">
    <cfRule type="expression" dxfId="733" priority="104">
      <formula>#REF!&gt;0</formula>
    </cfRule>
  </conditionalFormatting>
  <conditionalFormatting sqref="B56">
    <cfRule type="expression" dxfId="732" priority="79">
      <formula>#REF!&gt;0</formula>
    </cfRule>
  </conditionalFormatting>
  <conditionalFormatting sqref="B53">
    <cfRule type="expression" dxfId="731" priority="81">
      <formula>#REF!&gt;0</formula>
    </cfRule>
  </conditionalFormatting>
  <conditionalFormatting sqref="B59">
    <cfRule type="expression" dxfId="730" priority="77">
      <formula>#REF!&gt;0</formula>
    </cfRule>
  </conditionalFormatting>
  <conditionalFormatting sqref="B47">
    <cfRule type="expression" dxfId="729" priority="85">
      <formula>#REF!&gt;0</formula>
    </cfRule>
  </conditionalFormatting>
  <conditionalFormatting sqref="B41">
    <cfRule type="expression" dxfId="728" priority="89">
      <formula>#REF!&gt;0</formula>
    </cfRule>
  </conditionalFormatting>
  <conditionalFormatting sqref="B23">
    <cfRule type="expression" dxfId="727" priority="101">
      <formula>#REF!&gt;0</formula>
    </cfRule>
  </conditionalFormatting>
  <conditionalFormatting sqref="B20">
    <cfRule type="expression" dxfId="726" priority="103">
      <formula>#REF!&gt;0</formula>
    </cfRule>
  </conditionalFormatting>
  <conditionalFormatting sqref="B19">
    <cfRule type="expression" dxfId="725" priority="102">
      <formula>#REF!&gt;0</formula>
    </cfRule>
  </conditionalFormatting>
  <conditionalFormatting sqref="B22">
    <cfRule type="expression" dxfId="724" priority="100">
      <formula>#REF!&gt;0</formula>
    </cfRule>
  </conditionalFormatting>
  <conditionalFormatting sqref="B26">
    <cfRule type="expression" dxfId="723" priority="99">
      <formula>#REF!&gt;0</formula>
    </cfRule>
  </conditionalFormatting>
  <conditionalFormatting sqref="B25">
    <cfRule type="expression" dxfId="722" priority="98">
      <formula>#REF!&gt;0</formula>
    </cfRule>
  </conditionalFormatting>
  <conditionalFormatting sqref="B29">
    <cfRule type="expression" dxfId="721" priority="97">
      <formula>#REF!&gt;0</formula>
    </cfRule>
  </conditionalFormatting>
  <conditionalFormatting sqref="B28">
    <cfRule type="expression" dxfId="720" priority="96">
      <formula>#REF!&gt;0</formula>
    </cfRule>
  </conditionalFormatting>
  <conditionalFormatting sqref="B32">
    <cfRule type="expression" dxfId="719" priority="95">
      <formula>#REF!&gt;0</formula>
    </cfRule>
  </conditionalFormatting>
  <conditionalFormatting sqref="B31">
    <cfRule type="expression" dxfId="718" priority="94">
      <formula>#REF!&gt;0</formula>
    </cfRule>
  </conditionalFormatting>
  <conditionalFormatting sqref="B35">
    <cfRule type="expression" dxfId="717" priority="93">
      <formula>#REF!&gt;0</formula>
    </cfRule>
  </conditionalFormatting>
  <conditionalFormatting sqref="B34">
    <cfRule type="expression" dxfId="716" priority="92">
      <formula>#REF!&gt;0</formula>
    </cfRule>
  </conditionalFormatting>
  <conditionalFormatting sqref="B38">
    <cfRule type="expression" dxfId="715" priority="91">
      <formula>#REF!&gt;0</formula>
    </cfRule>
  </conditionalFormatting>
  <conditionalFormatting sqref="B37">
    <cfRule type="expression" dxfId="714" priority="90">
      <formula>#REF!&gt;0</formula>
    </cfRule>
  </conditionalFormatting>
  <conditionalFormatting sqref="B40">
    <cfRule type="expression" dxfId="713" priority="88">
      <formula>#REF!&gt;0</formula>
    </cfRule>
  </conditionalFormatting>
  <conditionalFormatting sqref="B44">
    <cfRule type="expression" dxfId="712" priority="87">
      <formula>#REF!&gt;0</formula>
    </cfRule>
  </conditionalFormatting>
  <conditionalFormatting sqref="B43">
    <cfRule type="expression" dxfId="711" priority="86">
      <formula>#REF!&gt;0</formula>
    </cfRule>
  </conditionalFormatting>
  <conditionalFormatting sqref="B158">
    <cfRule type="expression" dxfId="710" priority="73">
      <formula>#REF!&gt;0</formula>
    </cfRule>
  </conditionalFormatting>
  <conditionalFormatting sqref="B157">
    <cfRule type="expression" dxfId="709" priority="72">
      <formula>#REF!&gt;0</formula>
    </cfRule>
  </conditionalFormatting>
  <conditionalFormatting sqref="B161">
    <cfRule type="expression" dxfId="708" priority="71">
      <formula>#REF!&gt;0</formula>
    </cfRule>
  </conditionalFormatting>
  <conditionalFormatting sqref="B164">
    <cfRule type="expression" dxfId="707" priority="70">
      <formula>#REF!&gt;0</formula>
    </cfRule>
  </conditionalFormatting>
  <conditionalFormatting sqref="B163">
    <cfRule type="expression" dxfId="706" priority="69">
      <formula>#REF!&gt;0</formula>
    </cfRule>
  </conditionalFormatting>
  <conditionalFormatting sqref="B46">
    <cfRule type="expression" dxfId="705" priority="84">
      <formula>#REF!&gt;0</formula>
    </cfRule>
  </conditionalFormatting>
  <conditionalFormatting sqref="B50">
    <cfRule type="expression" dxfId="704" priority="83">
      <formula>#REF!&gt;0</formula>
    </cfRule>
  </conditionalFormatting>
  <conditionalFormatting sqref="B49">
    <cfRule type="expression" dxfId="703" priority="82">
      <formula>#REF!&gt;0</formula>
    </cfRule>
  </conditionalFormatting>
  <conditionalFormatting sqref="B52">
    <cfRule type="expression" dxfId="702" priority="80">
      <formula>#REF!&gt;0</formula>
    </cfRule>
  </conditionalFormatting>
  <conditionalFormatting sqref="B55">
    <cfRule type="expression" dxfId="701" priority="78">
      <formula>#REF!&gt;0</formula>
    </cfRule>
  </conditionalFormatting>
  <conditionalFormatting sqref="B58">
    <cfRule type="expression" dxfId="700" priority="76">
      <formula>#REF!&gt;0</formula>
    </cfRule>
  </conditionalFormatting>
  <conditionalFormatting sqref="B143">
    <cfRule type="expression" dxfId="699" priority="75">
      <formula>#REF!&gt;0</formula>
    </cfRule>
  </conditionalFormatting>
  <conditionalFormatting sqref="B142">
    <cfRule type="expression" dxfId="698" priority="74">
      <formula>#REF!&gt;0</formula>
    </cfRule>
  </conditionalFormatting>
  <conditionalFormatting sqref="C6">
    <cfRule type="expression" dxfId="697" priority="68">
      <formula>$B$6=$E$8</formula>
    </cfRule>
  </conditionalFormatting>
  <conditionalFormatting sqref="C7:D7">
    <cfRule type="expression" dxfId="696" priority="67">
      <formula>$B$7=$E$7</formula>
    </cfRule>
  </conditionalFormatting>
  <conditionalFormatting sqref="B62">
    <cfRule type="expression" dxfId="695" priority="66">
      <formula>#REF!&gt;0</formula>
    </cfRule>
  </conditionalFormatting>
  <conditionalFormatting sqref="B61">
    <cfRule type="expression" dxfId="694" priority="65">
      <formula>#REF!&gt;0</formula>
    </cfRule>
  </conditionalFormatting>
  <conditionalFormatting sqref="B101">
    <cfRule type="expression" dxfId="693" priority="40">
      <formula>#REF!&gt;0</formula>
    </cfRule>
  </conditionalFormatting>
  <conditionalFormatting sqref="B98">
    <cfRule type="expression" dxfId="692" priority="42">
      <formula>#REF!&gt;0</formula>
    </cfRule>
  </conditionalFormatting>
  <conditionalFormatting sqref="B92">
    <cfRule type="expression" dxfId="691" priority="46">
      <formula>#REF!&gt;0</formula>
    </cfRule>
  </conditionalFormatting>
  <conditionalFormatting sqref="B86">
    <cfRule type="expression" dxfId="690" priority="50">
      <formula>#REF!&gt;0</formula>
    </cfRule>
  </conditionalFormatting>
  <conditionalFormatting sqref="B68">
    <cfRule type="expression" dxfId="689" priority="62">
      <formula>#REF!&gt;0</formula>
    </cfRule>
  </conditionalFormatting>
  <conditionalFormatting sqref="B65">
    <cfRule type="expression" dxfId="688" priority="64">
      <formula>#REF!&gt;0</formula>
    </cfRule>
  </conditionalFormatting>
  <conditionalFormatting sqref="B64">
    <cfRule type="expression" dxfId="687" priority="63">
      <formula>#REF!&gt;0</formula>
    </cfRule>
  </conditionalFormatting>
  <conditionalFormatting sqref="B67">
    <cfRule type="expression" dxfId="686" priority="61">
      <formula>#REF!&gt;0</formula>
    </cfRule>
  </conditionalFormatting>
  <conditionalFormatting sqref="B71">
    <cfRule type="expression" dxfId="685" priority="60">
      <formula>#REF!&gt;0</formula>
    </cfRule>
  </conditionalFormatting>
  <conditionalFormatting sqref="B70">
    <cfRule type="expression" dxfId="684" priority="59">
      <formula>#REF!&gt;0</formula>
    </cfRule>
  </conditionalFormatting>
  <conditionalFormatting sqref="B74">
    <cfRule type="expression" dxfId="683" priority="58">
      <formula>#REF!&gt;0</formula>
    </cfRule>
  </conditionalFormatting>
  <conditionalFormatting sqref="B73">
    <cfRule type="expression" dxfId="682" priority="57">
      <formula>#REF!&gt;0</formula>
    </cfRule>
  </conditionalFormatting>
  <conditionalFormatting sqref="B77">
    <cfRule type="expression" dxfId="681" priority="56">
      <formula>#REF!&gt;0</formula>
    </cfRule>
  </conditionalFormatting>
  <conditionalFormatting sqref="B76">
    <cfRule type="expression" dxfId="680" priority="55">
      <formula>#REF!&gt;0</formula>
    </cfRule>
  </conditionalFormatting>
  <conditionalFormatting sqref="B80">
    <cfRule type="expression" dxfId="679" priority="54">
      <formula>#REF!&gt;0</formula>
    </cfRule>
  </conditionalFormatting>
  <conditionalFormatting sqref="B79">
    <cfRule type="expression" dxfId="678" priority="53">
      <formula>#REF!&gt;0</formula>
    </cfRule>
  </conditionalFormatting>
  <conditionalFormatting sqref="B83">
    <cfRule type="expression" dxfId="677" priority="52">
      <formula>#REF!&gt;0</formula>
    </cfRule>
  </conditionalFormatting>
  <conditionalFormatting sqref="B82">
    <cfRule type="expression" dxfId="676" priority="51">
      <formula>#REF!&gt;0</formula>
    </cfRule>
  </conditionalFormatting>
  <conditionalFormatting sqref="B85">
    <cfRule type="expression" dxfId="675" priority="49">
      <formula>#REF!&gt;0</formula>
    </cfRule>
  </conditionalFormatting>
  <conditionalFormatting sqref="B89">
    <cfRule type="expression" dxfId="674" priority="48">
      <formula>#REF!&gt;0</formula>
    </cfRule>
  </conditionalFormatting>
  <conditionalFormatting sqref="B88">
    <cfRule type="expression" dxfId="673" priority="47">
      <formula>#REF!&gt;0</formula>
    </cfRule>
  </conditionalFormatting>
  <conditionalFormatting sqref="B91">
    <cfRule type="expression" dxfId="672" priority="45">
      <formula>#REF!&gt;0</formula>
    </cfRule>
  </conditionalFormatting>
  <conditionalFormatting sqref="B95">
    <cfRule type="expression" dxfId="671" priority="44">
      <formula>#REF!&gt;0</formula>
    </cfRule>
  </conditionalFormatting>
  <conditionalFormatting sqref="B94">
    <cfRule type="expression" dxfId="670" priority="43">
      <formula>#REF!&gt;0</formula>
    </cfRule>
  </conditionalFormatting>
  <conditionalFormatting sqref="B97">
    <cfRule type="expression" dxfId="669" priority="41">
      <formula>#REF!&gt;0</formula>
    </cfRule>
  </conditionalFormatting>
  <conditionalFormatting sqref="B100">
    <cfRule type="expression" dxfId="668" priority="39">
      <formula>#REF!&gt;0</formula>
    </cfRule>
  </conditionalFormatting>
  <conditionalFormatting sqref="B104">
    <cfRule type="expression" dxfId="667" priority="38">
      <formula>#REF!&gt;0</formula>
    </cfRule>
  </conditionalFormatting>
  <conditionalFormatting sqref="B103">
    <cfRule type="expression" dxfId="666" priority="37">
      <formula>#REF!&gt;0</formula>
    </cfRule>
  </conditionalFormatting>
  <conditionalFormatting sqref="B140">
    <cfRule type="expression" dxfId="665" priority="14">
      <formula>#REF!&gt;0</formula>
    </cfRule>
  </conditionalFormatting>
  <conditionalFormatting sqref="B134">
    <cfRule type="expression" dxfId="664" priority="18">
      <formula>#REF!&gt;0</formula>
    </cfRule>
  </conditionalFormatting>
  <conditionalFormatting sqref="B128">
    <cfRule type="expression" dxfId="663" priority="22">
      <formula>#REF!&gt;0</formula>
    </cfRule>
  </conditionalFormatting>
  <conditionalFormatting sqref="B110">
    <cfRule type="expression" dxfId="662" priority="34">
      <formula>#REF!&gt;0</formula>
    </cfRule>
  </conditionalFormatting>
  <conditionalFormatting sqref="B107">
    <cfRule type="expression" dxfId="661" priority="36">
      <formula>#REF!&gt;0</formula>
    </cfRule>
  </conditionalFormatting>
  <conditionalFormatting sqref="B106">
    <cfRule type="expression" dxfId="660" priority="35">
      <formula>#REF!&gt;0</formula>
    </cfRule>
  </conditionalFormatting>
  <conditionalFormatting sqref="B109">
    <cfRule type="expression" dxfId="659" priority="33">
      <formula>#REF!&gt;0</formula>
    </cfRule>
  </conditionalFormatting>
  <conditionalFormatting sqref="B113">
    <cfRule type="expression" dxfId="658" priority="32">
      <formula>#REF!&gt;0</formula>
    </cfRule>
  </conditionalFormatting>
  <conditionalFormatting sqref="B112">
    <cfRule type="expression" dxfId="657" priority="31">
      <formula>#REF!&gt;0</formula>
    </cfRule>
  </conditionalFormatting>
  <conditionalFormatting sqref="B116">
    <cfRule type="expression" dxfId="656" priority="30">
      <formula>#REF!&gt;0</formula>
    </cfRule>
  </conditionalFormatting>
  <conditionalFormatting sqref="B115">
    <cfRule type="expression" dxfId="655" priority="29">
      <formula>#REF!&gt;0</formula>
    </cfRule>
  </conditionalFormatting>
  <conditionalFormatting sqref="B119">
    <cfRule type="expression" dxfId="654" priority="28">
      <formula>#REF!&gt;0</formula>
    </cfRule>
  </conditionalFormatting>
  <conditionalFormatting sqref="B118">
    <cfRule type="expression" dxfId="653" priority="27">
      <formula>#REF!&gt;0</formula>
    </cfRule>
  </conditionalFormatting>
  <conditionalFormatting sqref="B122">
    <cfRule type="expression" dxfId="652" priority="26">
      <formula>#REF!&gt;0</formula>
    </cfRule>
  </conditionalFormatting>
  <conditionalFormatting sqref="B121">
    <cfRule type="expression" dxfId="651" priority="25">
      <formula>#REF!&gt;0</formula>
    </cfRule>
  </conditionalFormatting>
  <conditionalFormatting sqref="B125">
    <cfRule type="expression" dxfId="650" priority="24">
      <formula>#REF!&gt;0</formula>
    </cfRule>
  </conditionalFormatting>
  <conditionalFormatting sqref="B124">
    <cfRule type="expression" dxfId="649" priority="23">
      <formula>#REF!&gt;0</formula>
    </cfRule>
  </conditionalFormatting>
  <conditionalFormatting sqref="B127">
    <cfRule type="expression" dxfId="648" priority="21">
      <formula>#REF!&gt;0</formula>
    </cfRule>
  </conditionalFormatting>
  <conditionalFormatting sqref="B131">
    <cfRule type="expression" dxfId="647" priority="20">
      <formula>#REF!&gt;0</formula>
    </cfRule>
  </conditionalFormatting>
  <conditionalFormatting sqref="B130">
    <cfRule type="expression" dxfId="646" priority="19">
      <formula>#REF!&gt;0</formula>
    </cfRule>
  </conditionalFormatting>
  <conditionalFormatting sqref="B133">
    <cfRule type="expression" dxfId="645" priority="17">
      <formula>#REF!&gt;0</formula>
    </cfRule>
  </conditionalFormatting>
  <conditionalFormatting sqref="B137">
    <cfRule type="expression" dxfId="644" priority="16">
      <formula>#REF!&gt;0</formula>
    </cfRule>
  </conditionalFormatting>
  <conditionalFormatting sqref="B136">
    <cfRule type="expression" dxfId="643" priority="15">
      <formula>#REF!&gt;0</formula>
    </cfRule>
  </conditionalFormatting>
  <conditionalFormatting sqref="B139">
    <cfRule type="expression" dxfId="642" priority="13">
      <formula>#REF!&gt;0</formula>
    </cfRule>
  </conditionalFormatting>
  <conditionalFormatting sqref="B155">
    <cfRule type="expression" dxfId="641" priority="6">
      <formula>#REF!&gt;0</formula>
    </cfRule>
  </conditionalFormatting>
  <conditionalFormatting sqref="B149">
    <cfRule type="expression" dxfId="640" priority="10">
      <formula>#REF!&gt;0</formula>
    </cfRule>
  </conditionalFormatting>
  <conditionalFormatting sqref="B146">
    <cfRule type="expression" dxfId="639" priority="12">
      <formula>#REF!&gt;0</formula>
    </cfRule>
  </conditionalFormatting>
  <conditionalFormatting sqref="B145">
    <cfRule type="expression" dxfId="638" priority="11">
      <formula>#REF!&gt;0</formula>
    </cfRule>
  </conditionalFormatting>
  <conditionalFormatting sqref="B148">
    <cfRule type="expression" dxfId="637" priority="9">
      <formula>#REF!&gt;0</formula>
    </cfRule>
  </conditionalFormatting>
  <conditionalFormatting sqref="B152">
    <cfRule type="expression" dxfId="636" priority="8">
      <formula>#REF!&gt;0</formula>
    </cfRule>
  </conditionalFormatting>
  <conditionalFormatting sqref="B151">
    <cfRule type="expression" dxfId="635" priority="7">
      <formula>#REF!&gt;0</formula>
    </cfRule>
  </conditionalFormatting>
  <conditionalFormatting sqref="B154">
    <cfRule type="expression" dxfId="634" priority="5">
      <formula>#REF!&gt;0</formula>
    </cfRule>
  </conditionalFormatting>
  <conditionalFormatting sqref="B160">
    <cfRule type="expression" dxfId="633" priority="4">
      <formula>#REF!&gt;0</formula>
    </cfRule>
  </conditionalFormatting>
  <conditionalFormatting sqref="F166:H166">
    <cfRule type="cellIs" dxfId="632" priority="3" operator="greaterThan">
      <formula>0</formula>
    </cfRule>
  </conditionalFormatting>
  <conditionalFormatting sqref="F167:H167">
    <cfRule type="expression" dxfId="631" priority="2">
      <formula>F166&gt;0</formula>
    </cfRule>
  </conditionalFormatting>
  <conditionalFormatting sqref="E166 C167:E167">
    <cfRule type="expression" dxfId="630" priority="1">
      <formula>$F$166&gt;0</formula>
    </cfRule>
  </conditionalFormatting>
  <dataValidations count="2">
    <dataValidation type="list" allowBlank="1" showInputMessage="1" showErrorMessage="1" sqref="B5" xr:uid="{594F9BF5-1420-4F4B-9BAB-B06551918CF5}">
      <formula1>$E$5:$E$6</formula1>
    </dataValidation>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8D4BF62E-3A44-4CBE-B676-7B1DD5A9941C}">
      <formula1>$H$5:$H$6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C20 E21 C23 E24 C26 E27 C29 E30 C32 E33 C35 E36 C38 E39 C41 E42 C44 E45 C47 E48 C50 E51 C53 E54 C56 E57 C59 E60 C62 E63 C65 E66 C68 E69 C71 E72 C74 E75 C77 E78 C80 E81 C83 E84 C86 E87 C89 E90 C92 E93 C95 E96 C98 E99 C101 E102 C104 E105 C107 E108 C110 E111 C113 E114 C116 E117 C119 E120 C122 E123 C125 E126 C128 E129 C131 E132 C134 E135 C137 E138 C140 E141 C143 E144 C146 E147 C149 E150 C152 E153 C155 E156 C158 E159 C161 E162 C164 E15 C17 E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CE4A-584C-4034-BD89-7FA2409D8F59}">
  <dimension ref="A1:H167"/>
  <sheetViews>
    <sheetView showZeros="0" topLeftCell="A139"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4"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4'!G15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4'!G18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4'!G21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4'!G24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4'!G27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4'!G30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4'!G33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4'!G36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4'!G39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4'!G42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4'!G45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4'!G48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4'!G51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4'!G54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4'!G57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4'!G60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4'!G63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4'!G66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4'!G69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4'!G72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4'!G75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4'!G78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4'!G81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4'!G84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4'!G87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4'!G90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4'!G93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4'!G96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4'!G99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4'!G102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4'!G105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4'!G108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4'!G111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4'!G114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4'!G117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4'!G120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4'!G123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4'!G126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4'!G129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4'!G132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4'!G135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4'!G138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4'!G141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4'!G144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4'!G147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4'!G150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4'!G153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4'!G156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4'!G159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4'!G162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629" priority="105">
      <formula>#REF!&gt;0</formula>
    </cfRule>
  </conditionalFormatting>
  <conditionalFormatting sqref="B16">
    <cfRule type="expression" dxfId="628" priority="104">
      <formula>#REF!&gt;0</formula>
    </cfRule>
  </conditionalFormatting>
  <conditionalFormatting sqref="B56">
    <cfRule type="expression" dxfId="627" priority="79">
      <formula>#REF!&gt;0</formula>
    </cfRule>
  </conditionalFormatting>
  <conditionalFormatting sqref="B53">
    <cfRule type="expression" dxfId="626" priority="81">
      <formula>#REF!&gt;0</formula>
    </cfRule>
  </conditionalFormatting>
  <conditionalFormatting sqref="B59">
    <cfRule type="expression" dxfId="625" priority="77">
      <formula>#REF!&gt;0</formula>
    </cfRule>
  </conditionalFormatting>
  <conditionalFormatting sqref="B47">
    <cfRule type="expression" dxfId="624" priority="85">
      <formula>#REF!&gt;0</formula>
    </cfRule>
  </conditionalFormatting>
  <conditionalFormatting sqref="B41">
    <cfRule type="expression" dxfId="623" priority="89">
      <formula>#REF!&gt;0</formula>
    </cfRule>
  </conditionalFormatting>
  <conditionalFormatting sqref="B23">
    <cfRule type="expression" dxfId="622" priority="101">
      <formula>#REF!&gt;0</formula>
    </cfRule>
  </conditionalFormatting>
  <conditionalFormatting sqref="B20">
    <cfRule type="expression" dxfId="621" priority="103">
      <formula>#REF!&gt;0</formula>
    </cfRule>
  </conditionalFormatting>
  <conditionalFormatting sqref="B19">
    <cfRule type="expression" dxfId="620" priority="102">
      <formula>#REF!&gt;0</formula>
    </cfRule>
  </conditionalFormatting>
  <conditionalFormatting sqref="B22">
    <cfRule type="expression" dxfId="619" priority="100">
      <formula>#REF!&gt;0</formula>
    </cfRule>
  </conditionalFormatting>
  <conditionalFormatting sqref="B26">
    <cfRule type="expression" dxfId="618" priority="99">
      <formula>#REF!&gt;0</formula>
    </cfRule>
  </conditionalFormatting>
  <conditionalFormatting sqref="B25">
    <cfRule type="expression" dxfId="617" priority="98">
      <formula>#REF!&gt;0</formula>
    </cfRule>
  </conditionalFormatting>
  <conditionalFormatting sqref="B29">
    <cfRule type="expression" dxfId="616" priority="97">
      <formula>#REF!&gt;0</formula>
    </cfRule>
  </conditionalFormatting>
  <conditionalFormatting sqref="B28">
    <cfRule type="expression" dxfId="615" priority="96">
      <formula>#REF!&gt;0</formula>
    </cfRule>
  </conditionalFormatting>
  <conditionalFormatting sqref="B32">
    <cfRule type="expression" dxfId="614" priority="95">
      <formula>#REF!&gt;0</formula>
    </cfRule>
  </conditionalFormatting>
  <conditionalFormatting sqref="B31">
    <cfRule type="expression" dxfId="613" priority="94">
      <formula>#REF!&gt;0</formula>
    </cfRule>
  </conditionalFormatting>
  <conditionalFormatting sqref="B35">
    <cfRule type="expression" dxfId="612" priority="93">
      <formula>#REF!&gt;0</formula>
    </cfRule>
  </conditionalFormatting>
  <conditionalFormatting sqref="B34">
    <cfRule type="expression" dxfId="611" priority="92">
      <formula>#REF!&gt;0</formula>
    </cfRule>
  </conditionalFormatting>
  <conditionalFormatting sqref="B38">
    <cfRule type="expression" dxfId="610" priority="91">
      <formula>#REF!&gt;0</formula>
    </cfRule>
  </conditionalFormatting>
  <conditionalFormatting sqref="B37">
    <cfRule type="expression" dxfId="609" priority="90">
      <formula>#REF!&gt;0</formula>
    </cfRule>
  </conditionalFormatting>
  <conditionalFormatting sqref="B40">
    <cfRule type="expression" dxfId="608" priority="88">
      <formula>#REF!&gt;0</formula>
    </cfRule>
  </conditionalFormatting>
  <conditionalFormatting sqref="B44">
    <cfRule type="expression" dxfId="607" priority="87">
      <formula>#REF!&gt;0</formula>
    </cfRule>
  </conditionalFormatting>
  <conditionalFormatting sqref="B43">
    <cfRule type="expression" dxfId="606" priority="86">
      <formula>#REF!&gt;0</formula>
    </cfRule>
  </conditionalFormatting>
  <conditionalFormatting sqref="B158">
    <cfRule type="expression" dxfId="605" priority="73">
      <formula>#REF!&gt;0</formula>
    </cfRule>
  </conditionalFormatting>
  <conditionalFormatting sqref="B157">
    <cfRule type="expression" dxfId="604" priority="72">
      <formula>#REF!&gt;0</formula>
    </cfRule>
  </conditionalFormatting>
  <conditionalFormatting sqref="B161">
    <cfRule type="expression" dxfId="603" priority="71">
      <formula>#REF!&gt;0</formula>
    </cfRule>
  </conditionalFormatting>
  <conditionalFormatting sqref="B164">
    <cfRule type="expression" dxfId="602" priority="70">
      <formula>#REF!&gt;0</formula>
    </cfRule>
  </conditionalFormatting>
  <conditionalFormatting sqref="B163">
    <cfRule type="expression" dxfId="601" priority="69">
      <formula>#REF!&gt;0</formula>
    </cfRule>
  </conditionalFormatting>
  <conditionalFormatting sqref="B46">
    <cfRule type="expression" dxfId="600" priority="84">
      <formula>#REF!&gt;0</formula>
    </cfRule>
  </conditionalFormatting>
  <conditionalFormatting sqref="B50">
    <cfRule type="expression" dxfId="599" priority="83">
      <formula>#REF!&gt;0</formula>
    </cfRule>
  </conditionalFormatting>
  <conditionalFormatting sqref="B49">
    <cfRule type="expression" dxfId="598" priority="82">
      <formula>#REF!&gt;0</formula>
    </cfRule>
  </conditionalFormatting>
  <conditionalFormatting sqref="B52">
    <cfRule type="expression" dxfId="597" priority="80">
      <formula>#REF!&gt;0</formula>
    </cfRule>
  </conditionalFormatting>
  <conditionalFormatting sqref="B55">
    <cfRule type="expression" dxfId="596" priority="78">
      <formula>#REF!&gt;0</formula>
    </cfRule>
  </conditionalFormatting>
  <conditionalFormatting sqref="B58">
    <cfRule type="expression" dxfId="595" priority="76">
      <formula>#REF!&gt;0</formula>
    </cfRule>
  </conditionalFormatting>
  <conditionalFormatting sqref="B143">
    <cfRule type="expression" dxfId="594" priority="75">
      <formula>#REF!&gt;0</formula>
    </cfRule>
  </conditionalFormatting>
  <conditionalFormatting sqref="B142">
    <cfRule type="expression" dxfId="593" priority="74">
      <formula>#REF!&gt;0</formula>
    </cfRule>
  </conditionalFormatting>
  <conditionalFormatting sqref="C6">
    <cfRule type="expression" dxfId="592" priority="68">
      <formula>$B$6=$E$8</formula>
    </cfRule>
  </conditionalFormatting>
  <conditionalFormatting sqref="C7:D7">
    <cfRule type="expression" dxfId="591" priority="67">
      <formula>$B$7=$E$7</formula>
    </cfRule>
  </conditionalFormatting>
  <conditionalFormatting sqref="B62">
    <cfRule type="expression" dxfId="590" priority="66">
      <formula>#REF!&gt;0</formula>
    </cfRule>
  </conditionalFormatting>
  <conditionalFormatting sqref="B61">
    <cfRule type="expression" dxfId="589" priority="65">
      <formula>#REF!&gt;0</formula>
    </cfRule>
  </conditionalFormatting>
  <conditionalFormatting sqref="B101">
    <cfRule type="expression" dxfId="588" priority="40">
      <formula>#REF!&gt;0</formula>
    </cfRule>
  </conditionalFormatting>
  <conditionalFormatting sqref="B98">
    <cfRule type="expression" dxfId="587" priority="42">
      <formula>#REF!&gt;0</formula>
    </cfRule>
  </conditionalFormatting>
  <conditionalFormatting sqref="B92">
    <cfRule type="expression" dxfId="586" priority="46">
      <formula>#REF!&gt;0</formula>
    </cfRule>
  </conditionalFormatting>
  <conditionalFormatting sqref="B86">
    <cfRule type="expression" dxfId="585" priority="50">
      <formula>#REF!&gt;0</formula>
    </cfRule>
  </conditionalFormatting>
  <conditionalFormatting sqref="B68">
    <cfRule type="expression" dxfId="584" priority="62">
      <formula>#REF!&gt;0</formula>
    </cfRule>
  </conditionalFormatting>
  <conditionalFormatting sqref="B65">
    <cfRule type="expression" dxfId="583" priority="64">
      <formula>#REF!&gt;0</formula>
    </cfRule>
  </conditionalFormatting>
  <conditionalFormatting sqref="B64">
    <cfRule type="expression" dxfId="582" priority="63">
      <formula>#REF!&gt;0</formula>
    </cfRule>
  </conditionalFormatting>
  <conditionalFormatting sqref="B67">
    <cfRule type="expression" dxfId="581" priority="61">
      <formula>#REF!&gt;0</formula>
    </cfRule>
  </conditionalFormatting>
  <conditionalFormatting sqref="B71">
    <cfRule type="expression" dxfId="580" priority="60">
      <formula>#REF!&gt;0</formula>
    </cfRule>
  </conditionalFormatting>
  <conditionalFormatting sqref="B70">
    <cfRule type="expression" dxfId="579" priority="59">
      <formula>#REF!&gt;0</formula>
    </cfRule>
  </conditionalFormatting>
  <conditionalFormatting sqref="B74">
    <cfRule type="expression" dxfId="578" priority="58">
      <formula>#REF!&gt;0</formula>
    </cfRule>
  </conditionalFormatting>
  <conditionalFormatting sqref="B73">
    <cfRule type="expression" dxfId="577" priority="57">
      <formula>#REF!&gt;0</formula>
    </cfRule>
  </conditionalFormatting>
  <conditionalFormatting sqref="B77">
    <cfRule type="expression" dxfId="576" priority="56">
      <formula>#REF!&gt;0</formula>
    </cfRule>
  </conditionalFormatting>
  <conditionalFormatting sqref="B76">
    <cfRule type="expression" dxfId="575" priority="55">
      <formula>#REF!&gt;0</formula>
    </cfRule>
  </conditionalFormatting>
  <conditionalFormatting sqref="B80">
    <cfRule type="expression" dxfId="574" priority="54">
      <formula>#REF!&gt;0</formula>
    </cfRule>
  </conditionalFormatting>
  <conditionalFormatting sqref="B79">
    <cfRule type="expression" dxfId="573" priority="53">
      <formula>#REF!&gt;0</formula>
    </cfRule>
  </conditionalFormatting>
  <conditionalFormatting sqref="B83">
    <cfRule type="expression" dxfId="572" priority="52">
      <formula>#REF!&gt;0</formula>
    </cfRule>
  </conditionalFormatting>
  <conditionalFormatting sqref="B82">
    <cfRule type="expression" dxfId="571" priority="51">
      <formula>#REF!&gt;0</formula>
    </cfRule>
  </conditionalFormatting>
  <conditionalFormatting sqref="B85">
    <cfRule type="expression" dxfId="570" priority="49">
      <formula>#REF!&gt;0</formula>
    </cfRule>
  </conditionalFormatting>
  <conditionalFormatting sqref="B89">
    <cfRule type="expression" dxfId="569" priority="48">
      <formula>#REF!&gt;0</formula>
    </cfRule>
  </conditionalFormatting>
  <conditionalFormatting sqref="B88">
    <cfRule type="expression" dxfId="568" priority="47">
      <formula>#REF!&gt;0</formula>
    </cfRule>
  </conditionalFormatting>
  <conditionalFormatting sqref="B91">
    <cfRule type="expression" dxfId="567" priority="45">
      <formula>#REF!&gt;0</formula>
    </cfRule>
  </conditionalFormatting>
  <conditionalFormatting sqref="B95">
    <cfRule type="expression" dxfId="566" priority="44">
      <formula>#REF!&gt;0</formula>
    </cfRule>
  </conditionalFormatting>
  <conditionalFormatting sqref="B94">
    <cfRule type="expression" dxfId="565" priority="43">
      <formula>#REF!&gt;0</formula>
    </cfRule>
  </conditionalFormatting>
  <conditionalFormatting sqref="B97">
    <cfRule type="expression" dxfId="564" priority="41">
      <formula>#REF!&gt;0</formula>
    </cfRule>
  </conditionalFormatting>
  <conditionalFormatting sqref="B100">
    <cfRule type="expression" dxfId="563" priority="39">
      <formula>#REF!&gt;0</formula>
    </cfRule>
  </conditionalFormatting>
  <conditionalFormatting sqref="B104">
    <cfRule type="expression" dxfId="562" priority="38">
      <formula>#REF!&gt;0</formula>
    </cfRule>
  </conditionalFormatting>
  <conditionalFormatting sqref="B103">
    <cfRule type="expression" dxfId="561" priority="37">
      <formula>#REF!&gt;0</formula>
    </cfRule>
  </conditionalFormatting>
  <conditionalFormatting sqref="B140">
    <cfRule type="expression" dxfId="560" priority="14">
      <formula>#REF!&gt;0</formula>
    </cfRule>
  </conditionalFormatting>
  <conditionalFormatting sqref="B134">
    <cfRule type="expression" dxfId="559" priority="18">
      <formula>#REF!&gt;0</formula>
    </cfRule>
  </conditionalFormatting>
  <conditionalFormatting sqref="B128">
    <cfRule type="expression" dxfId="558" priority="22">
      <formula>#REF!&gt;0</formula>
    </cfRule>
  </conditionalFormatting>
  <conditionalFormatting sqref="B110">
    <cfRule type="expression" dxfId="557" priority="34">
      <formula>#REF!&gt;0</formula>
    </cfRule>
  </conditionalFormatting>
  <conditionalFormatting sqref="B107">
    <cfRule type="expression" dxfId="556" priority="36">
      <formula>#REF!&gt;0</formula>
    </cfRule>
  </conditionalFormatting>
  <conditionalFormatting sqref="B106">
    <cfRule type="expression" dxfId="555" priority="35">
      <formula>#REF!&gt;0</formula>
    </cfRule>
  </conditionalFormatting>
  <conditionalFormatting sqref="B109">
    <cfRule type="expression" dxfId="554" priority="33">
      <formula>#REF!&gt;0</formula>
    </cfRule>
  </conditionalFormatting>
  <conditionalFormatting sqref="B113">
    <cfRule type="expression" dxfId="553" priority="32">
      <formula>#REF!&gt;0</formula>
    </cfRule>
  </conditionalFormatting>
  <conditionalFormatting sqref="B112">
    <cfRule type="expression" dxfId="552" priority="31">
      <formula>#REF!&gt;0</formula>
    </cfRule>
  </conditionalFormatting>
  <conditionalFormatting sqref="B116">
    <cfRule type="expression" dxfId="551" priority="30">
      <formula>#REF!&gt;0</formula>
    </cfRule>
  </conditionalFormatting>
  <conditionalFormatting sqref="B115">
    <cfRule type="expression" dxfId="550" priority="29">
      <formula>#REF!&gt;0</formula>
    </cfRule>
  </conditionalFormatting>
  <conditionalFormatting sqref="B119">
    <cfRule type="expression" dxfId="549" priority="28">
      <formula>#REF!&gt;0</formula>
    </cfRule>
  </conditionalFormatting>
  <conditionalFormatting sqref="B118">
    <cfRule type="expression" dxfId="548" priority="27">
      <formula>#REF!&gt;0</formula>
    </cfRule>
  </conditionalFormatting>
  <conditionalFormatting sqref="B122">
    <cfRule type="expression" dxfId="547" priority="26">
      <formula>#REF!&gt;0</formula>
    </cfRule>
  </conditionalFormatting>
  <conditionalFormatting sqref="B121">
    <cfRule type="expression" dxfId="546" priority="25">
      <formula>#REF!&gt;0</formula>
    </cfRule>
  </conditionalFormatting>
  <conditionalFormatting sqref="B125">
    <cfRule type="expression" dxfId="545" priority="24">
      <formula>#REF!&gt;0</formula>
    </cfRule>
  </conditionalFormatting>
  <conditionalFormatting sqref="B124">
    <cfRule type="expression" dxfId="544" priority="23">
      <formula>#REF!&gt;0</formula>
    </cfRule>
  </conditionalFormatting>
  <conditionalFormatting sqref="B127">
    <cfRule type="expression" dxfId="543" priority="21">
      <formula>#REF!&gt;0</formula>
    </cfRule>
  </conditionalFormatting>
  <conditionalFormatting sqref="B131">
    <cfRule type="expression" dxfId="542" priority="20">
      <formula>#REF!&gt;0</formula>
    </cfRule>
  </conditionalFormatting>
  <conditionalFormatting sqref="B130">
    <cfRule type="expression" dxfId="541" priority="19">
      <formula>#REF!&gt;0</formula>
    </cfRule>
  </conditionalFormatting>
  <conditionalFormatting sqref="B133">
    <cfRule type="expression" dxfId="540" priority="17">
      <formula>#REF!&gt;0</formula>
    </cfRule>
  </conditionalFormatting>
  <conditionalFormatting sqref="B137">
    <cfRule type="expression" dxfId="539" priority="16">
      <formula>#REF!&gt;0</formula>
    </cfRule>
  </conditionalFormatting>
  <conditionalFormatting sqref="B136">
    <cfRule type="expression" dxfId="538" priority="15">
      <formula>#REF!&gt;0</formula>
    </cfRule>
  </conditionalFormatting>
  <conditionalFormatting sqref="B139">
    <cfRule type="expression" dxfId="537" priority="13">
      <formula>#REF!&gt;0</formula>
    </cfRule>
  </conditionalFormatting>
  <conditionalFormatting sqref="B155">
    <cfRule type="expression" dxfId="536" priority="6">
      <formula>#REF!&gt;0</formula>
    </cfRule>
  </conditionalFormatting>
  <conditionalFormatting sqref="B149">
    <cfRule type="expression" dxfId="535" priority="10">
      <formula>#REF!&gt;0</formula>
    </cfRule>
  </conditionalFormatting>
  <conditionalFormatting sqref="B146">
    <cfRule type="expression" dxfId="534" priority="12">
      <formula>#REF!&gt;0</formula>
    </cfRule>
  </conditionalFormatting>
  <conditionalFormatting sqref="B145">
    <cfRule type="expression" dxfId="533" priority="11">
      <formula>#REF!&gt;0</formula>
    </cfRule>
  </conditionalFormatting>
  <conditionalFormatting sqref="B148">
    <cfRule type="expression" dxfId="532" priority="9">
      <formula>#REF!&gt;0</formula>
    </cfRule>
  </conditionalFormatting>
  <conditionalFormatting sqref="B152">
    <cfRule type="expression" dxfId="531" priority="8">
      <formula>#REF!&gt;0</formula>
    </cfRule>
  </conditionalFormatting>
  <conditionalFormatting sqref="B151">
    <cfRule type="expression" dxfId="530" priority="7">
      <formula>#REF!&gt;0</formula>
    </cfRule>
  </conditionalFormatting>
  <conditionalFormatting sqref="B154">
    <cfRule type="expression" dxfId="529" priority="5">
      <formula>#REF!&gt;0</formula>
    </cfRule>
  </conditionalFormatting>
  <conditionalFormatting sqref="B160">
    <cfRule type="expression" dxfId="528" priority="4">
      <formula>#REF!&gt;0</formula>
    </cfRule>
  </conditionalFormatting>
  <conditionalFormatting sqref="F166:H166">
    <cfRule type="cellIs" dxfId="527" priority="3" operator="greaterThan">
      <formula>0</formula>
    </cfRule>
  </conditionalFormatting>
  <conditionalFormatting sqref="F167:H167">
    <cfRule type="expression" dxfId="526" priority="2">
      <formula>F166&gt;0</formula>
    </cfRule>
  </conditionalFormatting>
  <conditionalFormatting sqref="E166 C167:E167">
    <cfRule type="expression" dxfId="525" priority="1">
      <formula>$F$166&gt;0</formula>
    </cfRule>
  </conditionalFormatting>
  <dataValidations count="2">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17587EE2-FE41-4B0D-8694-09FF69AEE29F}">
      <formula1>$H$5:$H$6</formula1>
    </dataValidation>
    <dataValidation type="list" allowBlank="1" showInputMessage="1" showErrorMessage="1" sqref="B5" xr:uid="{23491EB6-3FC3-4F55-9C7F-B61D354C38AA}">
      <formula1>$E$5:$E$6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C23 E24 C26 E27 C29 E30 C32 E33 C35 E36 C38 E39 C41 E42 C44 E45 C47 E48 C50 E51 C53 E54 C56 E57 C59 E60 C62 E63 C65 E66 C68 E69 C71 E72 C74 E75 C77 E78 C80 E81 C83 E84 C86 E87 C89 E90 C92 E93 C95 E96 C98 E99 C101 E102 C104 E105 C107 E108 C110 E111 C113 E114 C116 E117 C119 E120 C122 E123 C125 E126 C128 E129 C131 E132 C134 E135 C137 E138 C140 E141 C143 E144 C146 E147 C149 E150 C152 E153 C155 E156 C158 E159 C161 E162 C164 E15 C17 E18 C20 E2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5A47-5FD5-452B-A494-F6FDE3389664}">
  <dimension ref="A1:H167"/>
  <sheetViews>
    <sheetView showZeros="0" topLeftCell="A148"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48"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5'!G15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5'!G18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5'!G21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5'!G24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5'!G27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5'!G30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5'!G33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5'!G36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5'!G39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5'!G42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5'!G45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5'!G48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5'!G51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5'!G54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5'!G57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5'!G60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5'!G63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5'!G66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5'!G69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5'!G72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5'!G75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5'!G78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5'!G81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5'!G84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5'!G87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5'!G90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5'!G93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5'!G96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5'!G99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5'!G102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5'!G105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5'!G108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5'!G111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5'!G114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5'!G117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5'!G120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5'!G123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5'!G126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5'!G129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5'!G132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5'!G135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5'!G138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5'!G141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5'!G144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5'!G147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5'!G150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5'!G153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5'!G156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5'!G159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5'!G162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524" priority="105">
      <formula>#REF!&gt;0</formula>
    </cfRule>
  </conditionalFormatting>
  <conditionalFormatting sqref="B16">
    <cfRule type="expression" dxfId="523" priority="104">
      <formula>#REF!&gt;0</formula>
    </cfRule>
  </conditionalFormatting>
  <conditionalFormatting sqref="B56">
    <cfRule type="expression" dxfId="522" priority="79">
      <formula>#REF!&gt;0</formula>
    </cfRule>
  </conditionalFormatting>
  <conditionalFormatting sqref="B53">
    <cfRule type="expression" dxfId="521" priority="81">
      <formula>#REF!&gt;0</formula>
    </cfRule>
  </conditionalFormatting>
  <conditionalFormatting sqref="B59">
    <cfRule type="expression" dxfId="520" priority="77">
      <formula>#REF!&gt;0</formula>
    </cfRule>
  </conditionalFormatting>
  <conditionalFormatting sqref="B47">
    <cfRule type="expression" dxfId="519" priority="85">
      <formula>#REF!&gt;0</formula>
    </cfRule>
  </conditionalFormatting>
  <conditionalFormatting sqref="B41">
    <cfRule type="expression" dxfId="518" priority="89">
      <formula>#REF!&gt;0</formula>
    </cfRule>
  </conditionalFormatting>
  <conditionalFormatting sqref="B23">
    <cfRule type="expression" dxfId="517" priority="101">
      <formula>#REF!&gt;0</formula>
    </cfRule>
  </conditionalFormatting>
  <conditionalFormatting sqref="B20">
    <cfRule type="expression" dxfId="516" priority="103">
      <formula>#REF!&gt;0</formula>
    </cfRule>
  </conditionalFormatting>
  <conditionalFormatting sqref="B19">
    <cfRule type="expression" dxfId="515" priority="102">
      <formula>#REF!&gt;0</formula>
    </cfRule>
  </conditionalFormatting>
  <conditionalFormatting sqref="B22">
    <cfRule type="expression" dxfId="514" priority="100">
      <formula>#REF!&gt;0</formula>
    </cfRule>
  </conditionalFormatting>
  <conditionalFormatting sqref="B26">
    <cfRule type="expression" dxfId="513" priority="99">
      <formula>#REF!&gt;0</formula>
    </cfRule>
  </conditionalFormatting>
  <conditionalFormatting sqref="B25">
    <cfRule type="expression" dxfId="512" priority="98">
      <formula>#REF!&gt;0</formula>
    </cfRule>
  </conditionalFormatting>
  <conditionalFormatting sqref="B29">
    <cfRule type="expression" dxfId="511" priority="97">
      <formula>#REF!&gt;0</formula>
    </cfRule>
  </conditionalFormatting>
  <conditionalFormatting sqref="B28">
    <cfRule type="expression" dxfId="510" priority="96">
      <formula>#REF!&gt;0</formula>
    </cfRule>
  </conditionalFormatting>
  <conditionalFormatting sqref="B32">
    <cfRule type="expression" dxfId="509" priority="95">
      <formula>#REF!&gt;0</formula>
    </cfRule>
  </conditionalFormatting>
  <conditionalFormatting sqref="B31">
    <cfRule type="expression" dxfId="508" priority="94">
      <formula>#REF!&gt;0</formula>
    </cfRule>
  </conditionalFormatting>
  <conditionalFormatting sqref="B35">
    <cfRule type="expression" dxfId="507" priority="93">
      <formula>#REF!&gt;0</formula>
    </cfRule>
  </conditionalFormatting>
  <conditionalFormatting sqref="B34">
    <cfRule type="expression" dxfId="506" priority="92">
      <formula>#REF!&gt;0</formula>
    </cfRule>
  </conditionalFormatting>
  <conditionalFormatting sqref="B38">
    <cfRule type="expression" dxfId="505" priority="91">
      <formula>#REF!&gt;0</formula>
    </cfRule>
  </conditionalFormatting>
  <conditionalFormatting sqref="B37">
    <cfRule type="expression" dxfId="504" priority="90">
      <formula>#REF!&gt;0</formula>
    </cfRule>
  </conditionalFormatting>
  <conditionalFormatting sqref="B40">
    <cfRule type="expression" dxfId="503" priority="88">
      <formula>#REF!&gt;0</formula>
    </cfRule>
  </conditionalFormatting>
  <conditionalFormatting sqref="B44">
    <cfRule type="expression" dxfId="502" priority="87">
      <formula>#REF!&gt;0</formula>
    </cfRule>
  </conditionalFormatting>
  <conditionalFormatting sqref="B43">
    <cfRule type="expression" dxfId="501" priority="86">
      <formula>#REF!&gt;0</formula>
    </cfRule>
  </conditionalFormatting>
  <conditionalFormatting sqref="B158">
    <cfRule type="expression" dxfId="500" priority="73">
      <formula>#REF!&gt;0</formula>
    </cfRule>
  </conditionalFormatting>
  <conditionalFormatting sqref="B157">
    <cfRule type="expression" dxfId="499" priority="72">
      <formula>#REF!&gt;0</formula>
    </cfRule>
  </conditionalFormatting>
  <conditionalFormatting sqref="B161">
    <cfRule type="expression" dxfId="498" priority="71">
      <formula>#REF!&gt;0</formula>
    </cfRule>
  </conditionalFormatting>
  <conditionalFormatting sqref="B164">
    <cfRule type="expression" dxfId="497" priority="70">
      <formula>#REF!&gt;0</formula>
    </cfRule>
  </conditionalFormatting>
  <conditionalFormatting sqref="B163">
    <cfRule type="expression" dxfId="496" priority="69">
      <formula>#REF!&gt;0</formula>
    </cfRule>
  </conditionalFormatting>
  <conditionalFormatting sqref="B46">
    <cfRule type="expression" dxfId="495" priority="84">
      <formula>#REF!&gt;0</formula>
    </cfRule>
  </conditionalFormatting>
  <conditionalFormatting sqref="B50">
    <cfRule type="expression" dxfId="494" priority="83">
      <formula>#REF!&gt;0</formula>
    </cfRule>
  </conditionalFormatting>
  <conditionalFormatting sqref="B49">
    <cfRule type="expression" dxfId="493" priority="82">
      <formula>#REF!&gt;0</formula>
    </cfRule>
  </conditionalFormatting>
  <conditionalFormatting sqref="B52">
    <cfRule type="expression" dxfId="492" priority="80">
      <formula>#REF!&gt;0</formula>
    </cfRule>
  </conditionalFormatting>
  <conditionalFormatting sqref="B55">
    <cfRule type="expression" dxfId="491" priority="78">
      <formula>#REF!&gt;0</formula>
    </cfRule>
  </conditionalFormatting>
  <conditionalFormatting sqref="B58">
    <cfRule type="expression" dxfId="490" priority="76">
      <formula>#REF!&gt;0</formula>
    </cfRule>
  </conditionalFormatting>
  <conditionalFormatting sqref="B143">
    <cfRule type="expression" dxfId="489" priority="75">
      <formula>#REF!&gt;0</formula>
    </cfRule>
  </conditionalFormatting>
  <conditionalFormatting sqref="B142">
    <cfRule type="expression" dxfId="488" priority="74">
      <formula>#REF!&gt;0</formula>
    </cfRule>
  </conditionalFormatting>
  <conditionalFormatting sqref="C6">
    <cfRule type="expression" dxfId="487" priority="68">
      <formula>$B$6=$E$8</formula>
    </cfRule>
  </conditionalFormatting>
  <conditionalFormatting sqref="C7:D7">
    <cfRule type="expression" dxfId="486" priority="67">
      <formula>$B$7=$E$7</formula>
    </cfRule>
  </conditionalFormatting>
  <conditionalFormatting sqref="B62">
    <cfRule type="expression" dxfId="485" priority="66">
      <formula>#REF!&gt;0</formula>
    </cfRule>
  </conditionalFormatting>
  <conditionalFormatting sqref="B61">
    <cfRule type="expression" dxfId="484" priority="65">
      <formula>#REF!&gt;0</formula>
    </cfRule>
  </conditionalFormatting>
  <conditionalFormatting sqref="B101">
    <cfRule type="expression" dxfId="483" priority="40">
      <formula>#REF!&gt;0</formula>
    </cfRule>
  </conditionalFormatting>
  <conditionalFormatting sqref="B98">
    <cfRule type="expression" dxfId="482" priority="42">
      <formula>#REF!&gt;0</formula>
    </cfRule>
  </conditionalFormatting>
  <conditionalFormatting sqref="B92">
    <cfRule type="expression" dxfId="481" priority="46">
      <formula>#REF!&gt;0</formula>
    </cfRule>
  </conditionalFormatting>
  <conditionalFormatting sqref="B86">
    <cfRule type="expression" dxfId="480" priority="50">
      <formula>#REF!&gt;0</formula>
    </cfRule>
  </conditionalFormatting>
  <conditionalFormatting sqref="B68">
    <cfRule type="expression" dxfId="479" priority="62">
      <formula>#REF!&gt;0</formula>
    </cfRule>
  </conditionalFormatting>
  <conditionalFormatting sqref="B65">
    <cfRule type="expression" dxfId="478" priority="64">
      <formula>#REF!&gt;0</formula>
    </cfRule>
  </conditionalFormatting>
  <conditionalFormatting sqref="B64">
    <cfRule type="expression" dxfId="477" priority="63">
      <formula>#REF!&gt;0</formula>
    </cfRule>
  </conditionalFormatting>
  <conditionalFormatting sqref="B67">
    <cfRule type="expression" dxfId="476" priority="61">
      <formula>#REF!&gt;0</formula>
    </cfRule>
  </conditionalFormatting>
  <conditionalFormatting sqref="B71">
    <cfRule type="expression" dxfId="475" priority="60">
      <formula>#REF!&gt;0</formula>
    </cfRule>
  </conditionalFormatting>
  <conditionalFormatting sqref="B70">
    <cfRule type="expression" dxfId="474" priority="59">
      <formula>#REF!&gt;0</formula>
    </cfRule>
  </conditionalFormatting>
  <conditionalFormatting sqref="B74">
    <cfRule type="expression" dxfId="473" priority="58">
      <formula>#REF!&gt;0</formula>
    </cfRule>
  </conditionalFormatting>
  <conditionalFormatting sqref="B73">
    <cfRule type="expression" dxfId="472" priority="57">
      <formula>#REF!&gt;0</formula>
    </cfRule>
  </conditionalFormatting>
  <conditionalFormatting sqref="B77">
    <cfRule type="expression" dxfId="471" priority="56">
      <formula>#REF!&gt;0</formula>
    </cfRule>
  </conditionalFormatting>
  <conditionalFormatting sqref="B76">
    <cfRule type="expression" dxfId="470" priority="55">
      <formula>#REF!&gt;0</formula>
    </cfRule>
  </conditionalFormatting>
  <conditionalFormatting sqref="B80">
    <cfRule type="expression" dxfId="469" priority="54">
      <formula>#REF!&gt;0</formula>
    </cfRule>
  </conditionalFormatting>
  <conditionalFormatting sqref="B79">
    <cfRule type="expression" dxfId="468" priority="53">
      <formula>#REF!&gt;0</formula>
    </cfRule>
  </conditionalFormatting>
  <conditionalFormatting sqref="B83">
    <cfRule type="expression" dxfId="467" priority="52">
      <formula>#REF!&gt;0</formula>
    </cfRule>
  </conditionalFormatting>
  <conditionalFormatting sqref="B82">
    <cfRule type="expression" dxfId="466" priority="51">
      <formula>#REF!&gt;0</formula>
    </cfRule>
  </conditionalFormatting>
  <conditionalFormatting sqref="B85">
    <cfRule type="expression" dxfId="465" priority="49">
      <formula>#REF!&gt;0</formula>
    </cfRule>
  </conditionalFormatting>
  <conditionalFormatting sqref="B89">
    <cfRule type="expression" dxfId="464" priority="48">
      <formula>#REF!&gt;0</formula>
    </cfRule>
  </conditionalFormatting>
  <conditionalFormatting sqref="B88">
    <cfRule type="expression" dxfId="463" priority="47">
      <formula>#REF!&gt;0</formula>
    </cfRule>
  </conditionalFormatting>
  <conditionalFormatting sqref="B91">
    <cfRule type="expression" dxfId="462" priority="45">
      <formula>#REF!&gt;0</formula>
    </cfRule>
  </conditionalFormatting>
  <conditionalFormatting sqref="B95">
    <cfRule type="expression" dxfId="461" priority="44">
      <formula>#REF!&gt;0</formula>
    </cfRule>
  </conditionalFormatting>
  <conditionalFormatting sqref="B94">
    <cfRule type="expression" dxfId="460" priority="43">
      <formula>#REF!&gt;0</formula>
    </cfRule>
  </conditionalFormatting>
  <conditionalFormatting sqref="B97">
    <cfRule type="expression" dxfId="459" priority="41">
      <formula>#REF!&gt;0</formula>
    </cfRule>
  </conditionalFormatting>
  <conditionalFormatting sqref="B100">
    <cfRule type="expression" dxfId="458" priority="39">
      <formula>#REF!&gt;0</formula>
    </cfRule>
  </conditionalFormatting>
  <conditionalFormatting sqref="B104">
    <cfRule type="expression" dxfId="457" priority="38">
      <formula>#REF!&gt;0</formula>
    </cfRule>
  </conditionalFormatting>
  <conditionalFormatting sqref="B103">
    <cfRule type="expression" dxfId="456" priority="37">
      <formula>#REF!&gt;0</formula>
    </cfRule>
  </conditionalFormatting>
  <conditionalFormatting sqref="B140">
    <cfRule type="expression" dxfId="455" priority="14">
      <formula>#REF!&gt;0</formula>
    </cfRule>
  </conditionalFormatting>
  <conditionalFormatting sqref="B134">
    <cfRule type="expression" dxfId="454" priority="18">
      <formula>#REF!&gt;0</formula>
    </cfRule>
  </conditionalFormatting>
  <conditionalFormatting sqref="B128">
    <cfRule type="expression" dxfId="453" priority="22">
      <formula>#REF!&gt;0</formula>
    </cfRule>
  </conditionalFormatting>
  <conditionalFormatting sqref="B110">
    <cfRule type="expression" dxfId="452" priority="34">
      <formula>#REF!&gt;0</formula>
    </cfRule>
  </conditionalFormatting>
  <conditionalFormatting sqref="B107">
    <cfRule type="expression" dxfId="451" priority="36">
      <formula>#REF!&gt;0</formula>
    </cfRule>
  </conditionalFormatting>
  <conditionalFormatting sqref="B106">
    <cfRule type="expression" dxfId="450" priority="35">
      <formula>#REF!&gt;0</formula>
    </cfRule>
  </conditionalFormatting>
  <conditionalFormatting sqref="B109">
    <cfRule type="expression" dxfId="449" priority="33">
      <formula>#REF!&gt;0</formula>
    </cfRule>
  </conditionalFormatting>
  <conditionalFormatting sqref="B113">
    <cfRule type="expression" dxfId="448" priority="32">
      <formula>#REF!&gt;0</formula>
    </cfRule>
  </conditionalFormatting>
  <conditionalFormatting sqref="B112">
    <cfRule type="expression" dxfId="447" priority="31">
      <formula>#REF!&gt;0</formula>
    </cfRule>
  </conditionalFormatting>
  <conditionalFormatting sqref="B116">
    <cfRule type="expression" dxfId="446" priority="30">
      <formula>#REF!&gt;0</formula>
    </cfRule>
  </conditionalFormatting>
  <conditionalFormatting sqref="B115">
    <cfRule type="expression" dxfId="445" priority="29">
      <formula>#REF!&gt;0</formula>
    </cfRule>
  </conditionalFormatting>
  <conditionalFormatting sqref="B119">
    <cfRule type="expression" dxfId="444" priority="28">
      <formula>#REF!&gt;0</formula>
    </cfRule>
  </conditionalFormatting>
  <conditionalFormatting sqref="B118">
    <cfRule type="expression" dxfId="443" priority="27">
      <formula>#REF!&gt;0</formula>
    </cfRule>
  </conditionalFormatting>
  <conditionalFormatting sqref="B122">
    <cfRule type="expression" dxfId="442" priority="26">
      <formula>#REF!&gt;0</formula>
    </cfRule>
  </conditionalFormatting>
  <conditionalFormatting sqref="B121">
    <cfRule type="expression" dxfId="441" priority="25">
      <formula>#REF!&gt;0</formula>
    </cfRule>
  </conditionalFormatting>
  <conditionalFormatting sqref="B125">
    <cfRule type="expression" dxfId="440" priority="24">
      <formula>#REF!&gt;0</formula>
    </cfRule>
  </conditionalFormatting>
  <conditionalFormatting sqref="B124">
    <cfRule type="expression" dxfId="439" priority="23">
      <formula>#REF!&gt;0</formula>
    </cfRule>
  </conditionalFormatting>
  <conditionalFormatting sqref="B127">
    <cfRule type="expression" dxfId="438" priority="21">
      <formula>#REF!&gt;0</formula>
    </cfRule>
  </conditionalFormatting>
  <conditionalFormatting sqref="B131">
    <cfRule type="expression" dxfId="437" priority="20">
      <formula>#REF!&gt;0</formula>
    </cfRule>
  </conditionalFormatting>
  <conditionalFormatting sqref="B130">
    <cfRule type="expression" dxfId="436" priority="19">
      <formula>#REF!&gt;0</formula>
    </cfRule>
  </conditionalFormatting>
  <conditionalFormatting sqref="B133">
    <cfRule type="expression" dxfId="435" priority="17">
      <formula>#REF!&gt;0</formula>
    </cfRule>
  </conditionalFormatting>
  <conditionalFormatting sqref="B137">
    <cfRule type="expression" dxfId="434" priority="16">
      <formula>#REF!&gt;0</formula>
    </cfRule>
  </conditionalFormatting>
  <conditionalFormatting sqref="B136">
    <cfRule type="expression" dxfId="433" priority="15">
      <formula>#REF!&gt;0</formula>
    </cfRule>
  </conditionalFormatting>
  <conditionalFormatting sqref="B139">
    <cfRule type="expression" dxfId="432" priority="13">
      <formula>#REF!&gt;0</formula>
    </cfRule>
  </conditionalFormatting>
  <conditionalFormatting sqref="B155">
    <cfRule type="expression" dxfId="431" priority="6">
      <formula>#REF!&gt;0</formula>
    </cfRule>
  </conditionalFormatting>
  <conditionalFormatting sqref="B149">
    <cfRule type="expression" dxfId="430" priority="10">
      <formula>#REF!&gt;0</formula>
    </cfRule>
  </conditionalFormatting>
  <conditionalFormatting sqref="B146">
    <cfRule type="expression" dxfId="429" priority="12">
      <formula>#REF!&gt;0</formula>
    </cfRule>
  </conditionalFormatting>
  <conditionalFormatting sqref="B145">
    <cfRule type="expression" dxfId="428" priority="11">
      <formula>#REF!&gt;0</formula>
    </cfRule>
  </conditionalFormatting>
  <conditionalFormatting sqref="B148">
    <cfRule type="expression" dxfId="427" priority="9">
      <formula>#REF!&gt;0</formula>
    </cfRule>
  </conditionalFormatting>
  <conditionalFormatting sqref="B152">
    <cfRule type="expression" dxfId="426" priority="8">
      <formula>#REF!&gt;0</formula>
    </cfRule>
  </conditionalFormatting>
  <conditionalFormatting sqref="B151">
    <cfRule type="expression" dxfId="425" priority="7">
      <formula>#REF!&gt;0</formula>
    </cfRule>
  </conditionalFormatting>
  <conditionalFormatting sqref="B154">
    <cfRule type="expression" dxfId="424" priority="5">
      <formula>#REF!&gt;0</formula>
    </cfRule>
  </conditionalFormatting>
  <conditionalFormatting sqref="B160">
    <cfRule type="expression" dxfId="423" priority="4">
      <formula>#REF!&gt;0</formula>
    </cfRule>
  </conditionalFormatting>
  <conditionalFormatting sqref="F166:H166">
    <cfRule type="cellIs" dxfId="422" priority="3" operator="greaterThan">
      <formula>0</formula>
    </cfRule>
  </conditionalFormatting>
  <conditionalFormatting sqref="F167:H167">
    <cfRule type="expression" dxfId="421" priority="2">
      <formula>F166&gt;0</formula>
    </cfRule>
  </conditionalFormatting>
  <conditionalFormatting sqref="E166 C167:E167">
    <cfRule type="expression" dxfId="420" priority="1">
      <formula>$F$166&gt;0</formula>
    </cfRule>
  </conditionalFormatting>
  <dataValidations count="2">
    <dataValidation type="list" allowBlank="1" showInputMessage="1" showErrorMessage="1" sqref="B5" xr:uid="{CA977E5B-49D9-41FC-A9CB-C37429A2A883}">
      <formula1>$E$5:$E$6</formula1>
    </dataValidation>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E0335CC5-0888-4DCA-9CCD-DA00FE94B04B}">
      <formula1>$H$5:$H$6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E114 C116 E117 C119 E120 C122 E123 C125 E126 C128 E129 C131 E132 C134 E135 C137 E138 C140 E141 C143 E144 C146 E147 C149 E150 C152 E153 C155 E156 C158 E159 C161 E162 C164 E15 C17 E18 C20 E21 C23 E24 C26 E27 C29 E30 C32 E33 C35 E36 C38 E39 C41 E42 C44 E45 C47 E48 C50 E51 C53 E54 C56 E57 C59 E60 C62 E63 C65 E66 C68 E69 C71 E72 C74 E75 C77 E78 C80 E81 C83 E84 C86 E87 C89 E90 C92 E93 C95 E96 C98 E99 C101 E102 C104 E105 C107 E108 C110 E111 C11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A891B-46C5-4CBC-B7C2-E2A376874E1B}">
  <dimension ref="A1:H167"/>
  <sheetViews>
    <sheetView showZeros="0" topLeftCell="A121"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48"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6'!G15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6'!G18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6'!G21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6'!G24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6'!G27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6'!G30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6'!G33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6'!G36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6'!G39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6'!G42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6'!G45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6'!G48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6'!G51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6'!G54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6'!G57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6'!G60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6'!G63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6'!G66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6'!G69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6'!G72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6'!G75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6'!G78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6'!G81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6'!G84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6'!G87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6'!G90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6'!G93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6'!G96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6'!G99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6'!G102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6'!G105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6'!G108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6'!G111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6'!G114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6'!G117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6'!G120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6'!G123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6'!G126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6'!G129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6'!G132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6'!G135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6'!G138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6'!G141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6'!G144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6'!G147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6'!G150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6'!G153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6'!G156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6'!G159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6'!G162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419" priority="105">
      <formula>#REF!&gt;0</formula>
    </cfRule>
  </conditionalFormatting>
  <conditionalFormatting sqref="B16">
    <cfRule type="expression" dxfId="418" priority="104">
      <formula>#REF!&gt;0</formula>
    </cfRule>
  </conditionalFormatting>
  <conditionalFormatting sqref="B56">
    <cfRule type="expression" dxfId="417" priority="79">
      <formula>#REF!&gt;0</formula>
    </cfRule>
  </conditionalFormatting>
  <conditionalFormatting sqref="B53">
    <cfRule type="expression" dxfId="416" priority="81">
      <formula>#REF!&gt;0</formula>
    </cfRule>
  </conditionalFormatting>
  <conditionalFormatting sqref="B59">
    <cfRule type="expression" dxfId="415" priority="77">
      <formula>#REF!&gt;0</formula>
    </cfRule>
  </conditionalFormatting>
  <conditionalFormatting sqref="B47">
    <cfRule type="expression" dxfId="414" priority="85">
      <formula>#REF!&gt;0</formula>
    </cfRule>
  </conditionalFormatting>
  <conditionalFormatting sqref="B41">
    <cfRule type="expression" dxfId="413" priority="89">
      <formula>#REF!&gt;0</formula>
    </cfRule>
  </conditionalFormatting>
  <conditionalFormatting sqref="B23">
    <cfRule type="expression" dxfId="412" priority="101">
      <formula>#REF!&gt;0</formula>
    </cfRule>
  </conditionalFormatting>
  <conditionalFormatting sqref="B20">
    <cfRule type="expression" dxfId="411" priority="103">
      <formula>#REF!&gt;0</formula>
    </cfRule>
  </conditionalFormatting>
  <conditionalFormatting sqref="B19">
    <cfRule type="expression" dxfId="410" priority="102">
      <formula>#REF!&gt;0</formula>
    </cfRule>
  </conditionalFormatting>
  <conditionalFormatting sqref="B22">
    <cfRule type="expression" dxfId="409" priority="100">
      <formula>#REF!&gt;0</formula>
    </cfRule>
  </conditionalFormatting>
  <conditionalFormatting sqref="B26">
    <cfRule type="expression" dxfId="408" priority="99">
      <formula>#REF!&gt;0</formula>
    </cfRule>
  </conditionalFormatting>
  <conditionalFormatting sqref="B25">
    <cfRule type="expression" dxfId="407" priority="98">
      <formula>#REF!&gt;0</formula>
    </cfRule>
  </conditionalFormatting>
  <conditionalFormatting sqref="B29">
    <cfRule type="expression" dxfId="406" priority="97">
      <formula>#REF!&gt;0</formula>
    </cfRule>
  </conditionalFormatting>
  <conditionalFormatting sqref="B28">
    <cfRule type="expression" dxfId="405" priority="96">
      <formula>#REF!&gt;0</formula>
    </cfRule>
  </conditionalFormatting>
  <conditionalFormatting sqref="B32">
    <cfRule type="expression" dxfId="404" priority="95">
      <formula>#REF!&gt;0</formula>
    </cfRule>
  </conditionalFormatting>
  <conditionalFormatting sqref="B31">
    <cfRule type="expression" dxfId="403" priority="94">
      <formula>#REF!&gt;0</formula>
    </cfRule>
  </conditionalFormatting>
  <conditionalFormatting sqref="B35">
    <cfRule type="expression" dxfId="402" priority="93">
      <formula>#REF!&gt;0</formula>
    </cfRule>
  </conditionalFormatting>
  <conditionalFormatting sqref="B34">
    <cfRule type="expression" dxfId="401" priority="92">
      <formula>#REF!&gt;0</formula>
    </cfRule>
  </conditionalFormatting>
  <conditionalFormatting sqref="B38">
    <cfRule type="expression" dxfId="400" priority="91">
      <formula>#REF!&gt;0</formula>
    </cfRule>
  </conditionalFormatting>
  <conditionalFormatting sqref="B37">
    <cfRule type="expression" dxfId="399" priority="90">
      <formula>#REF!&gt;0</formula>
    </cfRule>
  </conditionalFormatting>
  <conditionalFormatting sqref="B40">
    <cfRule type="expression" dxfId="398" priority="88">
      <formula>#REF!&gt;0</formula>
    </cfRule>
  </conditionalFormatting>
  <conditionalFormatting sqref="B44">
    <cfRule type="expression" dxfId="397" priority="87">
      <formula>#REF!&gt;0</formula>
    </cfRule>
  </conditionalFormatting>
  <conditionalFormatting sqref="B43">
    <cfRule type="expression" dxfId="396" priority="86">
      <formula>#REF!&gt;0</formula>
    </cfRule>
  </conditionalFormatting>
  <conditionalFormatting sqref="B158">
    <cfRule type="expression" dxfId="395" priority="73">
      <formula>#REF!&gt;0</formula>
    </cfRule>
  </conditionalFormatting>
  <conditionalFormatting sqref="B157">
    <cfRule type="expression" dxfId="394" priority="72">
      <formula>#REF!&gt;0</formula>
    </cfRule>
  </conditionalFormatting>
  <conditionalFormatting sqref="B161">
    <cfRule type="expression" dxfId="393" priority="71">
      <formula>#REF!&gt;0</formula>
    </cfRule>
  </conditionalFormatting>
  <conditionalFormatting sqref="B164">
    <cfRule type="expression" dxfId="392" priority="70">
      <formula>#REF!&gt;0</formula>
    </cfRule>
  </conditionalFormatting>
  <conditionalFormatting sqref="B163">
    <cfRule type="expression" dxfId="391" priority="69">
      <formula>#REF!&gt;0</formula>
    </cfRule>
  </conditionalFormatting>
  <conditionalFormatting sqref="B46">
    <cfRule type="expression" dxfId="390" priority="84">
      <formula>#REF!&gt;0</formula>
    </cfRule>
  </conditionalFormatting>
  <conditionalFormatting sqref="B50">
    <cfRule type="expression" dxfId="389" priority="83">
      <formula>#REF!&gt;0</formula>
    </cfRule>
  </conditionalFormatting>
  <conditionalFormatting sqref="B49">
    <cfRule type="expression" dxfId="388" priority="82">
      <formula>#REF!&gt;0</formula>
    </cfRule>
  </conditionalFormatting>
  <conditionalFormatting sqref="B52">
    <cfRule type="expression" dxfId="387" priority="80">
      <formula>#REF!&gt;0</formula>
    </cfRule>
  </conditionalFormatting>
  <conditionalFormatting sqref="B55">
    <cfRule type="expression" dxfId="386" priority="78">
      <formula>#REF!&gt;0</formula>
    </cfRule>
  </conditionalFormatting>
  <conditionalFormatting sqref="B58">
    <cfRule type="expression" dxfId="385" priority="76">
      <formula>#REF!&gt;0</formula>
    </cfRule>
  </conditionalFormatting>
  <conditionalFormatting sqref="B143">
    <cfRule type="expression" dxfId="384" priority="75">
      <formula>#REF!&gt;0</formula>
    </cfRule>
  </conditionalFormatting>
  <conditionalFormatting sqref="B142">
    <cfRule type="expression" dxfId="383" priority="74">
      <formula>#REF!&gt;0</formula>
    </cfRule>
  </conditionalFormatting>
  <conditionalFormatting sqref="C6">
    <cfRule type="expression" dxfId="382" priority="68">
      <formula>$B$6=$E$8</formula>
    </cfRule>
  </conditionalFormatting>
  <conditionalFormatting sqref="C7:D7">
    <cfRule type="expression" dxfId="381" priority="67">
      <formula>$B$7=$E$7</formula>
    </cfRule>
  </conditionalFormatting>
  <conditionalFormatting sqref="B62">
    <cfRule type="expression" dxfId="380" priority="66">
      <formula>#REF!&gt;0</formula>
    </cfRule>
  </conditionalFormatting>
  <conditionalFormatting sqref="B61">
    <cfRule type="expression" dxfId="379" priority="65">
      <formula>#REF!&gt;0</formula>
    </cfRule>
  </conditionalFormatting>
  <conditionalFormatting sqref="B101">
    <cfRule type="expression" dxfId="378" priority="40">
      <formula>#REF!&gt;0</formula>
    </cfRule>
  </conditionalFormatting>
  <conditionalFormatting sqref="B98">
    <cfRule type="expression" dxfId="377" priority="42">
      <formula>#REF!&gt;0</formula>
    </cfRule>
  </conditionalFormatting>
  <conditionalFormatting sqref="B92">
    <cfRule type="expression" dxfId="376" priority="46">
      <formula>#REF!&gt;0</formula>
    </cfRule>
  </conditionalFormatting>
  <conditionalFormatting sqref="B86">
    <cfRule type="expression" dxfId="375" priority="50">
      <formula>#REF!&gt;0</formula>
    </cfRule>
  </conditionalFormatting>
  <conditionalFormatting sqref="B68">
    <cfRule type="expression" dxfId="374" priority="62">
      <formula>#REF!&gt;0</formula>
    </cfRule>
  </conditionalFormatting>
  <conditionalFormatting sqref="B65">
    <cfRule type="expression" dxfId="373" priority="64">
      <formula>#REF!&gt;0</formula>
    </cfRule>
  </conditionalFormatting>
  <conditionalFormatting sqref="B64">
    <cfRule type="expression" dxfId="372" priority="63">
      <formula>#REF!&gt;0</formula>
    </cfRule>
  </conditionalFormatting>
  <conditionalFormatting sqref="B67">
    <cfRule type="expression" dxfId="371" priority="61">
      <formula>#REF!&gt;0</formula>
    </cfRule>
  </conditionalFormatting>
  <conditionalFormatting sqref="B71">
    <cfRule type="expression" dxfId="370" priority="60">
      <formula>#REF!&gt;0</formula>
    </cfRule>
  </conditionalFormatting>
  <conditionalFormatting sqref="B70">
    <cfRule type="expression" dxfId="369" priority="59">
      <formula>#REF!&gt;0</formula>
    </cfRule>
  </conditionalFormatting>
  <conditionalFormatting sqref="B74">
    <cfRule type="expression" dxfId="368" priority="58">
      <formula>#REF!&gt;0</formula>
    </cfRule>
  </conditionalFormatting>
  <conditionalFormatting sqref="B73">
    <cfRule type="expression" dxfId="367" priority="57">
      <formula>#REF!&gt;0</formula>
    </cfRule>
  </conditionalFormatting>
  <conditionalFormatting sqref="B77">
    <cfRule type="expression" dxfId="366" priority="56">
      <formula>#REF!&gt;0</formula>
    </cfRule>
  </conditionalFormatting>
  <conditionalFormatting sqref="B76">
    <cfRule type="expression" dxfId="365" priority="55">
      <formula>#REF!&gt;0</formula>
    </cfRule>
  </conditionalFormatting>
  <conditionalFormatting sqref="B80">
    <cfRule type="expression" dxfId="364" priority="54">
      <formula>#REF!&gt;0</formula>
    </cfRule>
  </conditionalFormatting>
  <conditionalFormatting sqref="B79">
    <cfRule type="expression" dxfId="363" priority="53">
      <formula>#REF!&gt;0</formula>
    </cfRule>
  </conditionalFormatting>
  <conditionalFormatting sqref="B83">
    <cfRule type="expression" dxfId="362" priority="52">
      <formula>#REF!&gt;0</formula>
    </cfRule>
  </conditionalFormatting>
  <conditionalFormatting sqref="B82">
    <cfRule type="expression" dxfId="361" priority="51">
      <formula>#REF!&gt;0</formula>
    </cfRule>
  </conditionalFormatting>
  <conditionalFormatting sqref="B85">
    <cfRule type="expression" dxfId="360" priority="49">
      <formula>#REF!&gt;0</formula>
    </cfRule>
  </conditionalFormatting>
  <conditionalFormatting sqref="B89">
    <cfRule type="expression" dxfId="359" priority="48">
      <formula>#REF!&gt;0</formula>
    </cfRule>
  </conditionalFormatting>
  <conditionalFormatting sqref="B88">
    <cfRule type="expression" dxfId="358" priority="47">
      <formula>#REF!&gt;0</formula>
    </cfRule>
  </conditionalFormatting>
  <conditionalFormatting sqref="B91">
    <cfRule type="expression" dxfId="357" priority="45">
      <formula>#REF!&gt;0</formula>
    </cfRule>
  </conditionalFormatting>
  <conditionalFormatting sqref="B95">
    <cfRule type="expression" dxfId="356" priority="44">
      <formula>#REF!&gt;0</formula>
    </cfRule>
  </conditionalFormatting>
  <conditionalFormatting sqref="B94">
    <cfRule type="expression" dxfId="355" priority="43">
      <formula>#REF!&gt;0</formula>
    </cfRule>
  </conditionalFormatting>
  <conditionalFormatting sqref="B97">
    <cfRule type="expression" dxfId="354" priority="41">
      <formula>#REF!&gt;0</formula>
    </cfRule>
  </conditionalFormatting>
  <conditionalFormatting sqref="B100">
    <cfRule type="expression" dxfId="353" priority="39">
      <formula>#REF!&gt;0</formula>
    </cfRule>
  </conditionalFormatting>
  <conditionalFormatting sqref="B104">
    <cfRule type="expression" dxfId="352" priority="38">
      <formula>#REF!&gt;0</formula>
    </cfRule>
  </conditionalFormatting>
  <conditionalFormatting sqref="B103">
    <cfRule type="expression" dxfId="351" priority="37">
      <formula>#REF!&gt;0</formula>
    </cfRule>
  </conditionalFormatting>
  <conditionalFormatting sqref="B140">
    <cfRule type="expression" dxfId="350" priority="14">
      <formula>#REF!&gt;0</formula>
    </cfRule>
  </conditionalFormatting>
  <conditionalFormatting sqref="B134">
    <cfRule type="expression" dxfId="349" priority="18">
      <formula>#REF!&gt;0</formula>
    </cfRule>
  </conditionalFormatting>
  <conditionalFormatting sqref="B128">
    <cfRule type="expression" dxfId="348" priority="22">
      <formula>#REF!&gt;0</formula>
    </cfRule>
  </conditionalFormatting>
  <conditionalFormatting sqref="B110">
    <cfRule type="expression" dxfId="347" priority="34">
      <formula>#REF!&gt;0</formula>
    </cfRule>
  </conditionalFormatting>
  <conditionalFormatting sqref="B107">
    <cfRule type="expression" dxfId="346" priority="36">
      <formula>#REF!&gt;0</formula>
    </cfRule>
  </conditionalFormatting>
  <conditionalFormatting sqref="B106">
    <cfRule type="expression" dxfId="345" priority="35">
      <formula>#REF!&gt;0</formula>
    </cfRule>
  </conditionalFormatting>
  <conditionalFormatting sqref="B109">
    <cfRule type="expression" dxfId="344" priority="33">
      <formula>#REF!&gt;0</formula>
    </cfRule>
  </conditionalFormatting>
  <conditionalFormatting sqref="B113">
    <cfRule type="expression" dxfId="343" priority="32">
      <formula>#REF!&gt;0</formula>
    </cfRule>
  </conditionalFormatting>
  <conditionalFormatting sqref="B112">
    <cfRule type="expression" dxfId="342" priority="31">
      <formula>#REF!&gt;0</formula>
    </cfRule>
  </conditionalFormatting>
  <conditionalFormatting sqref="B116">
    <cfRule type="expression" dxfId="341" priority="30">
      <formula>#REF!&gt;0</formula>
    </cfRule>
  </conditionalFormatting>
  <conditionalFormatting sqref="B115">
    <cfRule type="expression" dxfId="340" priority="29">
      <formula>#REF!&gt;0</formula>
    </cfRule>
  </conditionalFormatting>
  <conditionalFormatting sqref="B119">
    <cfRule type="expression" dxfId="339" priority="28">
      <formula>#REF!&gt;0</formula>
    </cfRule>
  </conditionalFormatting>
  <conditionalFormatting sqref="B118">
    <cfRule type="expression" dxfId="338" priority="27">
      <formula>#REF!&gt;0</formula>
    </cfRule>
  </conditionalFormatting>
  <conditionalFormatting sqref="B122">
    <cfRule type="expression" dxfId="337" priority="26">
      <formula>#REF!&gt;0</formula>
    </cfRule>
  </conditionalFormatting>
  <conditionalFormatting sqref="B121">
    <cfRule type="expression" dxfId="336" priority="25">
      <formula>#REF!&gt;0</formula>
    </cfRule>
  </conditionalFormatting>
  <conditionalFormatting sqref="B125">
    <cfRule type="expression" dxfId="335" priority="24">
      <formula>#REF!&gt;0</formula>
    </cfRule>
  </conditionalFormatting>
  <conditionalFormatting sqref="B124">
    <cfRule type="expression" dxfId="334" priority="23">
      <formula>#REF!&gt;0</formula>
    </cfRule>
  </conditionalFormatting>
  <conditionalFormatting sqref="B127">
    <cfRule type="expression" dxfId="333" priority="21">
      <formula>#REF!&gt;0</formula>
    </cfRule>
  </conditionalFormatting>
  <conditionalFormatting sqref="B131">
    <cfRule type="expression" dxfId="332" priority="20">
      <formula>#REF!&gt;0</formula>
    </cfRule>
  </conditionalFormatting>
  <conditionalFormatting sqref="B130">
    <cfRule type="expression" dxfId="331" priority="19">
      <formula>#REF!&gt;0</formula>
    </cfRule>
  </conditionalFormatting>
  <conditionalFormatting sqref="B133">
    <cfRule type="expression" dxfId="330" priority="17">
      <formula>#REF!&gt;0</formula>
    </cfRule>
  </conditionalFormatting>
  <conditionalFormatting sqref="B137">
    <cfRule type="expression" dxfId="329" priority="16">
      <formula>#REF!&gt;0</formula>
    </cfRule>
  </conditionalFormatting>
  <conditionalFormatting sqref="B136">
    <cfRule type="expression" dxfId="328" priority="15">
      <formula>#REF!&gt;0</formula>
    </cfRule>
  </conditionalFormatting>
  <conditionalFormatting sqref="B139">
    <cfRule type="expression" dxfId="327" priority="13">
      <formula>#REF!&gt;0</formula>
    </cfRule>
  </conditionalFormatting>
  <conditionalFormatting sqref="B155">
    <cfRule type="expression" dxfId="326" priority="6">
      <formula>#REF!&gt;0</formula>
    </cfRule>
  </conditionalFormatting>
  <conditionalFormatting sqref="B149">
    <cfRule type="expression" dxfId="325" priority="10">
      <formula>#REF!&gt;0</formula>
    </cfRule>
  </conditionalFormatting>
  <conditionalFormatting sqref="B146">
    <cfRule type="expression" dxfId="324" priority="12">
      <formula>#REF!&gt;0</formula>
    </cfRule>
  </conditionalFormatting>
  <conditionalFormatting sqref="B145">
    <cfRule type="expression" dxfId="323" priority="11">
      <formula>#REF!&gt;0</formula>
    </cfRule>
  </conditionalFormatting>
  <conditionalFormatting sqref="B148">
    <cfRule type="expression" dxfId="322" priority="9">
      <formula>#REF!&gt;0</formula>
    </cfRule>
  </conditionalFormatting>
  <conditionalFormatting sqref="B152">
    <cfRule type="expression" dxfId="321" priority="8">
      <formula>#REF!&gt;0</formula>
    </cfRule>
  </conditionalFormatting>
  <conditionalFormatting sqref="B151">
    <cfRule type="expression" dxfId="320" priority="7">
      <formula>#REF!&gt;0</formula>
    </cfRule>
  </conditionalFormatting>
  <conditionalFormatting sqref="B154">
    <cfRule type="expression" dxfId="319" priority="5">
      <formula>#REF!&gt;0</formula>
    </cfRule>
  </conditionalFormatting>
  <conditionalFormatting sqref="B160">
    <cfRule type="expression" dxfId="318" priority="4">
      <formula>#REF!&gt;0</formula>
    </cfRule>
  </conditionalFormatting>
  <conditionalFormatting sqref="F166:H166">
    <cfRule type="cellIs" dxfId="317" priority="3" operator="greaterThan">
      <formula>0</formula>
    </cfRule>
  </conditionalFormatting>
  <conditionalFormatting sqref="F167:H167">
    <cfRule type="expression" dxfId="316" priority="2">
      <formula>F166&gt;0</formula>
    </cfRule>
  </conditionalFormatting>
  <conditionalFormatting sqref="E166 C167:E167">
    <cfRule type="expression" dxfId="315" priority="1">
      <formula>$F$166&gt;0</formula>
    </cfRule>
  </conditionalFormatting>
  <dataValidations count="2">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68921B19-0294-49FB-AE57-84DEDE4526BB}">
      <formula1>$H$5:$H$6</formula1>
    </dataValidation>
    <dataValidation type="list" allowBlank="1" showInputMessage="1" showErrorMessage="1" sqref="B5" xr:uid="{A1593741-B0E1-4CA7-AE23-7576C4BF7527}">
      <formula1>$E$5:$E$6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A675-52ED-4B5D-853C-F7CB40570214}">
  <dimension ref="A1:H167"/>
  <sheetViews>
    <sheetView showZeros="0" topLeftCell="A124"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9"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7'!G15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7'!G18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7'!G21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7'!G24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7'!G27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7'!G30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7'!G33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7'!G36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7'!G39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7'!G42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7'!G45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7'!G48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7'!G51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7'!G54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7'!G57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7'!G60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7'!G63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7'!G66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7'!G69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7'!G72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7'!G75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7'!G78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7'!G81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7'!G84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7'!G87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7'!G90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7'!G93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7'!G96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7'!G99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7'!G102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7'!G105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7'!G108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7'!G111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7'!G114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7'!G117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7'!G120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7'!G123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7'!G126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7'!G129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7'!G132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7'!G135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7'!G138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7'!G141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7'!G144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7'!G147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7'!G150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7'!G153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7'!G156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7'!G159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48" t="e">
        <f>Leistungsverzeichnis!#REF!</f>
        <v>#REF!</v>
      </c>
      <c r="C162" s="49" t="e">
        <f>Leistungsverzeichnis!#REF!</f>
        <v>#REF!</v>
      </c>
      <c r="D162" s="49" t="e">
        <f>Leistungsverzeichnis!#REF!</f>
        <v>#REF!</v>
      </c>
      <c r="E162" s="50" t="e">
        <f>'Anpassung 7'!G162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314" priority="105">
      <formula>#REF!&gt;0</formula>
    </cfRule>
  </conditionalFormatting>
  <conditionalFormatting sqref="B16">
    <cfRule type="expression" dxfId="313" priority="104">
      <formula>#REF!&gt;0</formula>
    </cfRule>
  </conditionalFormatting>
  <conditionalFormatting sqref="B56">
    <cfRule type="expression" dxfId="312" priority="79">
      <formula>#REF!&gt;0</formula>
    </cfRule>
  </conditionalFormatting>
  <conditionalFormatting sqref="B53">
    <cfRule type="expression" dxfId="311" priority="81">
      <formula>#REF!&gt;0</formula>
    </cfRule>
  </conditionalFormatting>
  <conditionalFormatting sqref="B59">
    <cfRule type="expression" dxfId="310" priority="77">
      <formula>#REF!&gt;0</formula>
    </cfRule>
  </conditionalFormatting>
  <conditionalFormatting sqref="B47">
    <cfRule type="expression" dxfId="309" priority="85">
      <formula>#REF!&gt;0</formula>
    </cfRule>
  </conditionalFormatting>
  <conditionalFormatting sqref="B41">
    <cfRule type="expression" dxfId="308" priority="89">
      <formula>#REF!&gt;0</formula>
    </cfRule>
  </conditionalFormatting>
  <conditionalFormatting sqref="B23">
    <cfRule type="expression" dxfId="307" priority="101">
      <formula>#REF!&gt;0</formula>
    </cfRule>
  </conditionalFormatting>
  <conditionalFormatting sqref="B20">
    <cfRule type="expression" dxfId="306" priority="103">
      <formula>#REF!&gt;0</formula>
    </cfRule>
  </conditionalFormatting>
  <conditionalFormatting sqref="B19">
    <cfRule type="expression" dxfId="305" priority="102">
      <formula>#REF!&gt;0</formula>
    </cfRule>
  </conditionalFormatting>
  <conditionalFormatting sqref="B22">
    <cfRule type="expression" dxfId="304" priority="100">
      <formula>#REF!&gt;0</formula>
    </cfRule>
  </conditionalFormatting>
  <conditionalFormatting sqref="B26">
    <cfRule type="expression" dxfId="303" priority="99">
      <formula>#REF!&gt;0</formula>
    </cfRule>
  </conditionalFormatting>
  <conditionalFormatting sqref="B25">
    <cfRule type="expression" dxfId="302" priority="98">
      <formula>#REF!&gt;0</formula>
    </cfRule>
  </conditionalFormatting>
  <conditionalFormatting sqref="B29">
    <cfRule type="expression" dxfId="301" priority="97">
      <formula>#REF!&gt;0</formula>
    </cfRule>
  </conditionalFormatting>
  <conditionalFormatting sqref="B28">
    <cfRule type="expression" dxfId="300" priority="96">
      <formula>#REF!&gt;0</formula>
    </cfRule>
  </conditionalFormatting>
  <conditionalFormatting sqref="B32">
    <cfRule type="expression" dxfId="299" priority="95">
      <formula>#REF!&gt;0</formula>
    </cfRule>
  </conditionalFormatting>
  <conditionalFormatting sqref="B31">
    <cfRule type="expression" dxfId="298" priority="94">
      <formula>#REF!&gt;0</formula>
    </cfRule>
  </conditionalFormatting>
  <conditionalFormatting sqref="B35">
    <cfRule type="expression" dxfId="297" priority="93">
      <formula>#REF!&gt;0</formula>
    </cfRule>
  </conditionalFormatting>
  <conditionalFormatting sqref="B34">
    <cfRule type="expression" dxfId="296" priority="92">
      <formula>#REF!&gt;0</formula>
    </cfRule>
  </conditionalFormatting>
  <conditionalFormatting sqref="B38">
    <cfRule type="expression" dxfId="295" priority="91">
      <formula>#REF!&gt;0</formula>
    </cfRule>
  </conditionalFormatting>
  <conditionalFormatting sqref="B37">
    <cfRule type="expression" dxfId="294" priority="90">
      <formula>#REF!&gt;0</formula>
    </cfRule>
  </conditionalFormatting>
  <conditionalFormatting sqref="B40">
    <cfRule type="expression" dxfId="293" priority="88">
      <formula>#REF!&gt;0</formula>
    </cfRule>
  </conditionalFormatting>
  <conditionalFormatting sqref="B44">
    <cfRule type="expression" dxfId="292" priority="87">
      <formula>#REF!&gt;0</formula>
    </cfRule>
  </conditionalFormatting>
  <conditionalFormatting sqref="B43">
    <cfRule type="expression" dxfId="291" priority="86">
      <formula>#REF!&gt;0</formula>
    </cfRule>
  </conditionalFormatting>
  <conditionalFormatting sqref="B158">
    <cfRule type="expression" dxfId="290" priority="73">
      <formula>#REF!&gt;0</formula>
    </cfRule>
  </conditionalFormatting>
  <conditionalFormatting sqref="B157">
    <cfRule type="expression" dxfId="289" priority="72">
      <formula>#REF!&gt;0</formula>
    </cfRule>
  </conditionalFormatting>
  <conditionalFormatting sqref="B161">
    <cfRule type="expression" dxfId="288" priority="71">
      <formula>#REF!&gt;0</formula>
    </cfRule>
  </conditionalFormatting>
  <conditionalFormatting sqref="B164">
    <cfRule type="expression" dxfId="287" priority="70">
      <formula>#REF!&gt;0</formula>
    </cfRule>
  </conditionalFormatting>
  <conditionalFormatting sqref="B163">
    <cfRule type="expression" dxfId="286" priority="69">
      <formula>#REF!&gt;0</formula>
    </cfRule>
  </conditionalFormatting>
  <conditionalFormatting sqref="B46">
    <cfRule type="expression" dxfId="285" priority="84">
      <formula>#REF!&gt;0</formula>
    </cfRule>
  </conditionalFormatting>
  <conditionalFormatting sqref="B50">
    <cfRule type="expression" dxfId="284" priority="83">
      <formula>#REF!&gt;0</formula>
    </cfRule>
  </conditionalFormatting>
  <conditionalFormatting sqref="B49">
    <cfRule type="expression" dxfId="283" priority="82">
      <formula>#REF!&gt;0</formula>
    </cfRule>
  </conditionalFormatting>
  <conditionalFormatting sqref="B52">
    <cfRule type="expression" dxfId="282" priority="80">
      <formula>#REF!&gt;0</formula>
    </cfRule>
  </conditionalFormatting>
  <conditionalFormatting sqref="B55">
    <cfRule type="expression" dxfId="281" priority="78">
      <formula>#REF!&gt;0</formula>
    </cfRule>
  </conditionalFormatting>
  <conditionalFormatting sqref="B58">
    <cfRule type="expression" dxfId="280" priority="76">
      <formula>#REF!&gt;0</formula>
    </cfRule>
  </conditionalFormatting>
  <conditionalFormatting sqref="B143">
    <cfRule type="expression" dxfId="279" priority="75">
      <formula>#REF!&gt;0</formula>
    </cfRule>
  </conditionalFormatting>
  <conditionalFormatting sqref="B142">
    <cfRule type="expression" dxfId="278" priority="74">
      <formula>#REF!&gt;0</formula>
    </cfRule>
  </conditionalFormatting>
  <conditionalFormatting sqref="C6">
    <cfRule type="expression" dxfId="277" priority="68">
      <formula>$B$6=$E$8</formula>
    </cfRule>
  </conditionalFormatting>
  <conditionalFormatting sqref="C7:D7">
    <cfRule type="expression" dxfId="276" priority="67">
      <formula>$B$7=$E$7</formula>
    </cfRule>
  </conditionalFormatting>
  <conditionalFormatting sqref="B62">
    <cfRule type="expression" dxfId="275" priority="66">
      <formula>#REF!&gt;0</formula>
    </cfRule>
  </conditionalFormatting>
  <conditionalFormatting sqref="B61">
    <cfRule type="expression" dxfId="274" priority="65">
      <formula>#REF!&gt;0</formula>
    </cfRule>
  </conditionalFormatting>
  <conditionalFormatting sqref="B101">
    <cfRule type="expression" dxfId="273" priority="40">
      <formula>#REF!&gt;0</formula>
    </cfRule>
  </conditionalFormatting>
  <conditionalFormatting sqref="B98">
    <cfRule type="expression" dxfId="272" priority="42">
      <formula>#REF!&gt;0</formula>
    </cfRule>
  </conditionalFormatting>
  <conditionalFormatting sqref="B92">
    <cfRule type="expression" dxfId="271" priority="46">
      <formula>#REF!&gt;0</formula>
    </cfRule>
  </conditionalFormatting>
  <conditionalFormatting sqref="B86">
    <cfRule type="expression" dxfId="270" priority="50">
      <formula>#REF!&gt;0</formula>
    </cfRule>
  </conditionalFormatting>
  <conditionalFormatting sqref="B68">
    <cfRule type="expression" dxfId="269" priority="62">
      <formula>#REF!&gt;0</formula>
    </cfRule>
  </conditionalFormatting>
  <conditionalFormatting sqref="B65">
    <cfRule type="expression" dxfId="268" priority="64">
      <formula>#REF!&gt;0</formula>
    </cfRule>
  </conditionalFormatting>
  <conditionalFormatting sqref="B64">
    <cfRule type="expression" dxfId="267" priority="63">
      <formula>#REF!&gt;0</formula>
    </cfRule>
  </conditionalFormatting>
  <conditionalFormatting sqref="B67">
    <cfRule type="expression" dxfId="266" priority="61">
      <formula>#REF!&gt;0</formula>
    </cfRule>
  </conditionalFormatting>
  <conditionalFormatting sqref="B71">
    <cfRule type="expression" dxfId="265" priority="60">
      <formula>#REF!&gt;0</formula>
    </cfRule>
  </conditionalFormatting>
  <conditionalFormatting sqref="B70">
    <cfRule type="expression" dxfId="264" priority="59">
      <formula>#REF!&gt;0</formula>
    </cfRule>
  </conditionalFormatting>
  <conditionalFormatting sqref="B74">
    <cfRule type="expression" dxfId="263" priority="58">
      <formula>#REF!&gt;0</formula>
    </cfRule>
  </conditionalFormatting>
  <conditionalFormatting sqref="B73">
    <cfRule type="expression" dxfId="262" priority="57">
      <formula>#REF!&gt;0</formula>
    </cfRule>
  </conditionalFormatting>
  <conditionalFormatting sqref="B77">
    <cfRule type="expression" dxfId="261" priority="56">
      <formula>#REF!&gt;0</formula>
    </cfRule>
  </conditionalFormatting>
  <conditionalFormatting sqref="B76">
    <cfRule type="expression" dxfId="260" priority="55">
      <formula>#REF!&gt;0</formula>
    </cfRule>
  </conditionalFormatting>
  <conditionalFormatting sqref="B80">
    <cfRule type="expression" dxfId="259" priority="54">
      <formula>#REF!&gt;0</formula>
    </cfRule>
  </conditionalFormatting>
  <conditionalFormatting sqref="B79">
    <cfRule type="expression" dxfId="258" priority="53">
      <formula>#REF!&gt;0</formula>
    </cfRule>
  </conditionalFormatting>
  <conditionalFormatting sqref="B83">
    <cfRule type="expression" dxfId="257" priority="52">
      <formula>#REF!&gt;0</formula>
    </cfRule>
  </conditionalFormatting>
  <conditionalFormatting sqref="B82">
    <cfRule type="expression" dxfId="256" priority="51">
      <formula>#REF!&gt;0</formula>
    </cfRule>
  </conditionalFormatting>
  <conditionalFormatting sqref="B85">
    <cfRule type="expression" dxfId="255" priority="49">
      <formula>#REF!&gt;0</formula>
    </cfRule>
  </conditionalFormatting>
  <conditionalFormatting sqref="B89">
    <cfRule type="expression" dxfId="254" priority="48">
      <formula>#REF!&gt;0</formula>
    </cfRule>
  </conditionalFormatting>
  <conditionalFormatting sqref="B88">
    <cfRule type="expression" dxfId="253" priority="47">
      <formula>#REF!&gt;0</formula>
    </cfRule>
  </conditionalFormatting>
  <conditionalFormatting sqref="B91">
    <cfRule type="expression" dxfId="252" priority="45">
      <formula>#REF!&gt;0</formula>
    </cfRule>
  </conditionalFormatting>
  <conditionalFormatting sqref="B95">
    <cfRule type="expression" dxfId="251" priority="44">
      <formula>#REF!&gt;0</formula>
    </cfRule>
  </conditionalFormatting>
  <conditionalFormatting sqref="B94">
    <cfRule type="expression" dxfId="250" priority="43">
      <formula>#REF!&gt;0</formula>
    </cfRule>
  </conditionalFormatting>
  <conditionalFormatting sqref="B97">
    <cfRule type="expression" dxfId="249" priority="41">
      <formula>#REF!&gt;0</formula>
    </cfRule>
  </conditionalFormatting>
  <conditionalFormatting sqref="B100">
    <cfRule type="expression" dxfId="248" priority="39">
      <formula>#REF!&gt;0</formula>
    </cfRule>
  </conditionalFormatting>
  <conditionalFormatting sqref="B104">
    <cfRule type="expression" dxfId="247" priority="38">
      <formula>#REF!&gt;0</formula>
    </cfRule>
  </conditionalFormatting>
  <conditionalFormatting sqref="B103">
    <cfRule type="expression" dxfId="246" priority="37">
      <formula>#REF!&gt;0</formula>
    </cfRule>
  </conditionalFormatting>
  <conditionalFormatting sqref="B140">
    <cfRule type="expression" dxfId="245" priority="14">
      <formula>#REF!&gt;0</formula>
    </cfRule>
  </conditionalFormatting>
  <conditionalFormatting sqref="B134">
    <cfRule type="expression" dxfId="244" priority="18">
      <formula>#REF!&gt;0</formula>
    </cfRule>
  </conditionalFormatting>
  <conditionalFormatting sqref="B128">
    <cfRule type="expression" dxfId="243" priority="22">
      <formula>#REF!&gt;0</formula>
    </cfRule>
  </conditionalFormatting>
  <conditionalFormatting sqref="B110">
    <cfRule type="expression" dxfId="242" priority="34">
      <formula>#REF!&gt;0</formula>
    </cfRule>
  </conditionalFormatting>
  <conditionalFormatting sqref="B107">
    <cfRule type="expression" dxfId="241" priority="36">
      <formula>#REF!&gt;0</formula>
    </cfRule>
  </conditionalFormatting>
  <conditionalFormatting sqref="B106">
    <cfRule type="expression" dxfId="240" priority="35">
      <formula>#REF!&gt;0</formula>
    </cfRule>
  </conditionalFormatting>
  <conditionalFormatting sqref="B109">
    <cfRule type="expression" dxfId="239" priority="33">
      <formula>#REF!&gt;0</formula>
    </cfRule>
  </conditionalFormatting>
  <conditionalFormatting sqref="B113">
    <cfRule type="expression" dxfId="238" priority="32">
      <formula>#REF!&gt;0</formula>
    </cfRule>
  </conditionalFormatting>
  <conditionalFormatting sqref="B112">
    <cfRule type="expression" dxfId="237" priority="31">
      <formula>#REF!&gt;0</formula>
    </cfRule>
  </conditionalFormatting>
  <conditionalFormatting sqref="B116">
    <cfRule type="expression" dxfId="236" priority="30">
      <formula>#REF!&gt;0</formula>
    </cfRule>
  </conditionalFormatting>
  <conditionalFormatting sqref="B115">
    <cfRule type="expression" dxfId="235" priority="29">
      <formula>#REF!&gt;0</formula>
    </cfRule>
  </conditionalFormatting>
  <conditionalFormatting sqref="B119">
    <cfRule type="expression" dxfId="234" priority="28">
      <formula>#REF!&gt;0</formula>
    </cfRule>
  </conditionalFormatting>
  <conditionalFormatting sqref="B118">
    <cfRule type="expression" dxfId="233" priority="27">
      <formula>#REF!&gt;0</formula>
    </cfRule>
  </conditionalFormatting>
  <conditionalFormatting sqref="B122">
    <cfRule type="expression" dxfId="232" priority="26">
      <formula>#REF!&gt;0</formula>
    </cfRule>
  </conditionalFormatting>
  <conditionalFormatting sqref="B121">
    <cfRule type="expression" dxfId="231" priority="25">
      <formula>#REF!&gt;0</formula>
    </cfRule>
  </conditionalFormatting>
  <conditionalFormatting sqref="B125">
    <cfRule type="expression" dxfId="230" priority="24">
      <formula>#REF!&gt;0</formula>
    </cfRule>
  </conditionalFormatting>
  <conditionalFormatting sqref="B124">
    <cfRule type="expression" dxfId="229" priority="23">
      <formula>#REF!&gt;0</formula>
    </cfRule>
  </conditionalFormatting>
  <conditionalFormatting sqref="B127">
    <cfRule type="expression" dxfId="228" priority="21">
      <formula>#REF!&gt;0</formula>
    </cfRule>
  </conditionalFormatting>
  <conditionalFormatting sqref="B131">
    <cfRule type="expression" dxfId="227" priority="20">
      <formula>#REF!&gt;0</formula>
    </cfRule>
  </conditionalFormatting>
  <conditionalFormatting sqref="B130">
    <cfRule type="expression" dxfId="226" priority="19">
      <formula>#REF!&gt;0</formula>
    </cfRule>
  </conditionalFormatting>
  <conditionalFormatting sqref="B133">
    <cfRule type="expression" dxfId="225" priority="17">
      <formula>#REF!&gt;0</formula>
    </cfRule>
  </conditionalFormatting>
  <conditionalFormatting sqref="B137">
    <cfRule type="expression" dxfId="224" priority="16">
      <formula>#REF!&gt;0</formula>
    </cfRule>
  </conditionalFormatting>
  <conditionalFormatting sqref="B136">
    <cfRule type="expression" dxfId="223" priority="15">
      <formula>#REF!&gt;0</formula>
    </cfRule>
  </conditionalFormatting>
  <conditionalFormatting sqref="B139">
    <cfRule type="expression" dxfId="222" priority="13">
      <formula>#REF!&gt;0</formula>
    </cfRule>
  </conditionalFormatting>
  <conditionalFormatting sqref="B155">
    <cfRule type="expression" dxfId="221" priority="6">
      <formula>#REF!&gt;0</formula>
    </cfRule>
  </conditionalFormatting>
  <conditionalFormatting sqref="B149">
    <cfRule type="expression" dxfId="220" priority="10">
      <formula>#REF!&gt;0</formula>
    </cfRule>
  </conditionalFormatting>
  <conditionalFormatting sqref="B146">
    <cfRule type="expression" dxfId="219" priority="12">
      <formula>#REF!&gt;0</formula>
    </cfRule>
  </conditionalFormatting>
  <conditionalFormatting sqref="B145">
    <cfRule type="expression" dxfId="218" priority="11">
      <formula>#REF!&gt;0</formula>
    </cfRule>
  </conditionalFormatting>
  <conditionalFormatting sqref="B148">
    <cfRule type="expression" dxfId="217" priority="9">
      <formula>#REF!&gt;0</formula>
    </cfRule>
  </conditionalFormatting>
  <conditionalFormatting sqref="B152">
    <cfRule type="expression" dxfId="216" priority="8">
      <formula>#REF!&gt;0</formula>
    </cfRule>
  </conditionalFormatting>
  <conditionalFormatting sqref="B151">
    <cfRule type="expression" dxfId="215" priority="7">
      <formula>#REF!&gt;0</formula>
    </cfRule>
  </conditionalFormatting>
  <conditionalFormatting sqref="B154">
    <cfRule type="expression" dxfId="214" priority="5">
      <formula>#REF!&gt;0</formula>
    </cfRule>
  </conditionalFormatting>
  <conditionalFormatting sqref="B160">
    <cfRule type="expression" dxfId="213" priority="4">
      <formula>#REF!&gt;0</formula>
    </cfRule>
  </conditionalFormatting>
  <conditionalFormatting sqref="F166:H166">
    <cfRule type="cellIs" dxfId="212" priority="3" operator="greaterThan">
      <formula>0</formula>
    </cfRule>
  </conditionalFormatting>
  <conditionalFormatting sqref="F167:H167">
    <cfRule type="expression" dxfId="211" priority="2">
      <formula>F166&gt;0</formula>
    </cfRule>
  </conditionalFormatting>
  <conditionalFormatting sqref="E166 C167:E167">
    <cfRule type="expression" dxfId="210" priority="1">
      <formula>$F$166&gt;0</formula>
    </cfRule>
  </conditionalFormatting>
  <dataValidations count="2">
    <dataValidation type="list" allowBlank="1" showInputMessage="1" showErrorMessage="1" sqref="B5" xr:uid="{7832A136-0D41-4C7F-92E6-78C1870143C3}">
      <formula1>$E$5:$E$6</formula1>
    </dataValidation>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4E2E34F9-08B2-4BA7-898E-927B8AE1BCEC}">
      <formula1>$H$5:$H$6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60F91-9B53-4ED8-83B3-DCD81FABE0AC}">
  <dimension ref="A1:H167"/>
  <sheetViews>
    <sheetView showZeros="0" topLeftCell="A133"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9"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8'!G15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8'!G18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8'!G21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8'!G24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8'!G27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8'!G30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8'!G33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8'!G36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8'!G39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8'!G42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8'!G45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8'!G48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8'!G51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8'!G54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8'!G57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8'!G60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8'!G63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8'!G66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8'!G69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8'!G72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8'!G75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8'!G78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8'!G81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8'!G84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8'!G87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8'!G90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8'!G93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8'!G96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8'!G99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8'!G102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8'!G105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8'!G108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8'!G111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8'!G114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8'!G117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8'!G120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8'!G123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8'!G126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8'!G129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8'!G132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8'!G135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8'!G138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8'!G141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8'!G144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8'!G147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8'!G150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8'!G153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8'!G156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8'!G159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8'!G162</f>
        <v>#REF!</v>
      </c>
      <c r="F162" s="51" t="e">
        <f>C162*E162</f>
        <v>#REF!</v>
      </c>
      <c r="G162" s="52" t="e">
        <f>IF($B$5=$E$5,E162+(E162*$C$6)*$C$5,$C$5*E162+E162)</f>
        <v>#REF!</v>
      </c>
      <c r="H162" s="53" t="e">
        <f>G162*C162</f>
        <v>#REF!</v>
      </c>
    </row>
    <row r="163" spans="1:8" x14ac:dyDescent="0.2">
      <c r="A163" s="19"/>
      <c r="B163" s="60"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209" priority="105">
      <formula>#REF!&gt;0</formula>
    </cfRule>
  </conditionalFormatting>
  <conditionalFormatting sqref="B16">
    <cfRule type="expression" dxfId="208" priority="104">
      <formula>#REF!&gt;0</formula>
    </cfRule>
  </conditionalFormatting>
  <conditionalFormatting sqref="B56">
    <cfRule type="expression" dxfId="207" priority="79">
      <formula>#REF!&gt;0</formula>
    </cfRule>
  </conditionalFormatting>
  <conditionalFormatting sqref="B53">
    <cfRule type="expression" dxfId="206" priority="81">
      <formula>#REF!&gt;0</formula>
    </cfRule>
  </conditionalFormatting>
  <conditionalFormatting sqref="B59">
    <cfRule type="expression" dxfId="205" priority="77">
      <formula>#REF!&gt;0</formula>
    </cfRule>
  </conditionalFormatting>
  <conditionalFormatting sqref="B47">
    <cfRule type="expression" dxfId="204" priority="85">
      <formula>#REF!&gt;0</formula>
    </cfRule>
  </conditionalFormatting>
  <conditionalFormatting sqref="B41">
    <cfRule type="expression" dxfId="203" priority="89">
      <formula>#REF!&gt;0</formula>
    </cfRule>
  </conditionalFormatting>
  <conditionalFormatting sqref="B23">
    <cfRule type="expression" dxfId="202" priority="101">
      <formula>#REF!&gt;0</formula>
    </cfRule>
  </conditionalFormatting>
  <conditionalFormatting sqref="B20">
    <cfRule type="expression" dxfId="201" priority="103">
      <formula>#REF!&gt;0</formula>
    </cfRule>
  </conditionalFormatting>
  <conditionalFormatting sqref="B19">
    <cfRule type="expression" dxfId="200" priority="102">
      <formula>#REF!&gt;0</formula>
    </cfRule>
  </conditionalFormatting>
  <conditionalFormatting sqref="B22">
    <cfRule type="expression" dxfId="199" priority="100">
      <formula>#REF!&gt;0</formula>
    </cfRule>
  </conditionalFormatting>
  <conditionalFormatting sqref="B26">
    <cfRule type="expression" dxfId="198" priority="99">
      <formula>#REF!&gt;0</formula>
    </cfRule>
  </conditionalFormatting>
  <conditionalFormatting sqref="B25">
    <cfRule type="expression" dxfId="197" priority="98">
      <formula>#REF!&gt;0</formula>
    </cfRule>
  </conditionalFormatting>
  <conditionalFormatting sqref="B29">
    <cfRule type="expression" dxfId="196" priority="97">
      <formula>#REF!&gt;0</formula>
    </cfRule>
  </conditionalFormatting>
  <conditionalFormatting sqref="B28">
    <cfRule type="expression" dxfId="195" priority="96">
      <formula>#REF!&gt;0</formula>
    </cfRule>
  </conditionalFormatting>
  <conditionalFormatting sqref="B32">
    <cfRule type="expression" dxfId="194" priority="95">
      <formula>#REF!&gt;0</formula>
    </cfRule>
  </conditionalFormatting>
  <conditionalFormatting sqref="B31">
    <cfRule type="expression" dxfId="193" priority="94">
      <formula>#REF!&gt;0</formula>
    </cfRule>
  </conditionalFormatting>
  <conditionalFormatting sqref="B35">
    <cfRule type="expression" dxfId="192" priority="93">
      <formula>#REF!&gt;0</formula>
    </cfRule>
  </conditionalFormatting>
  <conditionalFormatting sqref="B34">
    <cfRule type="expression" dxfId="191" priority="92">
      <formula>#REF!&gt;0</formula>
    </cfRule>
  </conditionalFormatting>
  <conditionalFormatting sqref="B38">
    <cfRule type="expression" dxfId="190" priority="91">
      <formula>#REF!&gt;0</formula>
    </cfRule>
  </conditionalFormatting>
  <conditionalFormatting sqref="B37">
    <cfRule type="expression" dxfId="189" priority="90">
      <formula>#REF!&gt;0</formula>
    </cfRule>
  </conditionalFormatting>
  <conditionalFormatting sqref="B40">
    <cfRule type="expression" dxfId="188" priority="88">
      <formula>#REF!&gt;0</formula>
    </cfRule>
  </conditionalFormatting>
  <conditionalFormatting sqref="B44">
    <cfRule type="expression" dxfId="187" priority="87">
      <formula>#REF!&gt;0</formula>
    </cfRule>
  </conditionalFormatting>
  <conditionalFormatting sqref="B43">
    <cfRule type="expression" dxfId="186" priority="86">
      <formula>#REF!&gt;0</formula>
    </cfRule>
  </conditionalFormatting>
  <conditionalFormatting sqref="B158">
    <cfRule type="expression" dxfId="185" priority="73">
      <formula>#REF!&gt;0</formula>
    </cfRule>
  </conditionalFormatting>
  <conditionalFormatting sqref="B157">
    <cfRule type="expression" dxfId="184" priority="72">
      <formula>#REF!&gt;0</formula>
    </cfRule>
  </conditionalFormatting>
  <conditionalFormatting sqref="B161">
    <cfRule type="expression" dxfId="183" priority="71">
      <formula>#REF!&gt;0</formula>
    </cfRule>
  </conditionalFormatting>
  <conditionalFormatting sqref="B164">
    <cfRule type="expression" dxfId="182" priority="70">
      <formula>#REF!&gt;0</formula>
    </cfRule>
  </conditionalFormatting>
  <conditionalFormatting sqref="B163">
    <cfRule type="expression" dxfId="181" priority="69">
      <formula>#REF!&gt;0</formula>
    </cfRule>
  </conditionalFormatting>
  <conditionalFormatting sqref="B46">
    <cfRule type="expression" dxfId="180" priority="84">
      <formula>#REF!&gt;0</formula>
    </cfRule>
  </conditionalFormatting>
  <conditionalFormatting sqref="B50">
    <cfRule type="expression" dxfId="179" priority="83">
      <formula>#REF!&gt;0</formula>
    </cfRule>
  </conditionalFormatting>
  <conditionalFormatting sqref="B49">
    <cfRule type="expression" dxfId="178" priority="82">
      <formula>#REF!&gt;0</formula>
    </cfRule>
  </conditionalFormatting>
  <conditionalFormatting sqref="B52">
    <cfRule type="expression" dxfId="177" priority="80">
      <formula>#REF!&gt;0</formula>
    </cfRule>
  </conditionalFormatting>
  <conditionalFormatting sqref="B55">
    <cfRule type="expression" dxfId="176" priority="78">
      <formula>#REF!&gt;0</formula>
    </cfRule>
  </conditionalFormatting>
  <conditionalFormatting sqref="B58">
    <cfRule type="expression" dxfId="175" priority="76">
      <formula>#REF!&gt;0</formula>
    </cfRule>
  </conditionalFormatting>
  <conditionalFormatting sqref="B143">
    <cfRule type="expression" dxfId="174" priority="75">
      <formula>#REF!&gt;0</formula>
    </cfRule>
  </conditionalFormatting>
  <conditionalFormatting sqref="B142">
    <cfRule type="expression" dxfId="173" priority="74">
      <formula>#REF!&gt;0</formula>
    </cfRule>
  </conditionalFormatting>
  <conditionalFormatting sqref="C6">
    <cfRule type="expression" dxfId="172" priority="68">
      <formula>$B$6=$E$8</formula>
    </cfRule>
  </conditionalFormatting>
  <conditionalFormatting sqref="C7:D7">
    <cfRule type="expression" dxfId="171" priority="67">
      <formula>$B$7=$E$7</formula>
    </cfRule>
  </conditionalFormatting>
  <conditionalFormatting sqref="B62">
    <cfRule type="expression" dxfId="170" priority="66">
      <formula>#REF!&gt;0</formula>
    </cfRule>
  </conditionalFormatting>
  <conditionalFormatting sqref="B61">
    <cfRule type="expression" dxfId="169" priority="65">
      <formula>#REF!&gt;0</formula>
    </cfRule>
  </conditionalFormatting>
  <conditionalFormatting sqref="B101">
    <cfRule type="expression" dxfId="168" priority="40">
      <formula>#REF!&gt;0</formula>
    </cfRule>
  </conditionalFormatting>
  <conditionalFormatting sqref="B98">
    <cfRule type="expression" dxfId="167" priority="42">
      <formula>#REF!&gt;0</formula>
    </cfRule>
  </conditionalFormatting>
  <conditionalFormatting sqref="B92">
    <cfRule type="expression" dxfId="166" priority="46">
      <formula>#REF!&gt;0</formula>
    </cfRule>
  </conditionalFormatting>
  <conditionalFormatting sqref="B86">
    <cfRule type="expression" dxfId="165" priority="50">
      <formula>#REF!&gt;0</formula>
    </cfRule>
  </conditionalFormatting>
  <conditionalFormatting sqref="B68">
    <cfRule type="expression" dxfId="164" priority="62">
      <formula>#REF!&gt;0</formula>
    </cfRule>
  </conditionalFormatting>
  <conditionalFormatting sqref="B65">
    <cfRule type="expression" dxfId="163" priority="64">
      <formula>#REF!&gt;0</formula>
    </cfRule>
  </conditionalFormatting>
  <conditionalFormatting sqref="B64">
    <cfRule type="expression" dxfId="162" priority="63">
      <formula>#REF!&gt;0</formula>
    </cfRule>
  </conditionalFormatting>
  <conditionalFormatting sqref="B67">
    <cfRule type="expression" dxfId="161" priority="61">
      <formula>#REF!&gt;0</formula>
    </cfRule>
  </conditionalFormatting>
  <conditionalFormatting sqref="B71">
    <cfRule type="expression" dxfId="160" priority="60">
      <formula>#REF!&gt;0</formula>
    </cfRule>
  </conditionalFormatting>
  <conditionalFormatting sqref="B70">
    <cfRule type="expression" dxfId="159" priority="59">
      <formula>#REF!&gt;0</formula>
    </cfRule>
  </conditionalFormatting>
  <conditionalFormatting sqref="B74">
    <cfRule type="expression" dxfId="158" priority="58">
      <formula>#REF!&gt;0</formula>
    </cfRule>
  </conditionalFormatting>
  <conditionalFormatting sqref="B73">
    <cfRule type="expression" dxfId="157" priority="57">
      <formula>#REF!&gt;0</formula>
    </cfRule>
  </conditionalFormatting>
  <conditionalFormatting sqref="B77">
    <cfRule type="expression" dxfId="156" priority="56">
      <formula>#REF!&gt;0</formula>
    </cfRule>
  </conditionalFormatting>
  <conditionalFormatting sqref="B76">
    <cfRule type="expression" dxfId="155" priority="55">
      <formula>#REF!&gt;0</formula>
    </cfRule>
  </conditionalFormatting>
  <conditionalFormatting sqref="B80">
    <cfRule type="expression" dxfId="154" priority="54">
      <formula>#REF!&gt;0</formula>
    </cfRule>
  </conditionalFormatting>
  <conditionalFormatting sqref="B79">
    <cfRule type="expression" dxfId="153" priority="53">
      <formula>#REF!&gt;0</formula>
    </cfRule>
  </conditionalFormatting>
  <conditionalFormatting sqref="B83">
    <cfRule type="expression" dxfId="152" priority="52">
      <formula>#REF!&gt;0</formula>
    </cfRule>
  </conditionalFormatting>
  <conditionalFormatting sqref="B82">
    <cfRule type="expression" dxfId="151" priority="51">
      <formula>#REF!&gt;0</formula>
    </cfRule>
  </conditionalFormatting>
  <conditionalFormatting sqref="B85">
    <cfRule type="expression" dxfId="150" priority="49">
      <formula>#REF!&gt;0</formula>
    </cfRule>
  </conditionalFormatting>
  <conditionalFormatting sqref="B89">
    <cfRule type="expression" dxfId="149" priority="48">
      <formula>#REF!&gt;0</formula>
    </cfRule>
  </conditionalFormatting>
  <conditionalFormatting sqref="B88">
    <cfRule type="expression" dxfId="148" priority="47">
      <formula>#REF!&gt;0</formula>
    </cfRule>
  </conditionalFormatting>
  <conditionalFormatting sqref="B91">
    <cfRule type="expression" dxfId="147" priority="45">
      <formula>#REF!&gt;0</formula>
    </cfRule>
  </conditionalFormatting>
  <conditionalFormatting sqref="B95">
    <cfRule type="expression" dxfId="146" priority="44">
      <formula>#REF!&gt;0</formula>
    </cfRule>
  </conditionalFormatting>
  <conditionalFormatting sqref="B94">
    <cfRule type="expression" dxfId="145" priority="43">
      <formula>#REF!&gt;0</formula>
    </cfRule>
  </conditionalFormatting>
  <conditionalFormatting sqref="B97">
    <cfRule type="expression" dxfId="144" priority="41">
      <formula>#REF!&gt;0</formula>
    </cfRule>
  </conditionalFormatting>
  <conditionalFormatting sqref="B100">
    <cfRule type="expression" dxfId="143" priority="39">
      <formula>#REF!&gt;0</formula>
    </cfRule>
  </conditionalFormatting>
  <conditionalFormatting sqref="B104">
    <cfRule type="expression" dxfId="142" priority="38">
      <formula>#REF!&gt;0</formula>
    </cfRule>
  </conditionalFormatting>
  <conditionalFormatting sqref="B103">
    <cfRule type="expression" dxfId="141" priority="37">
      <formula>#REF!&gt;0</formula>
    </cfRule>
  </conditionalFormatting>
  <conditionalFormatting sqref="B140">
    <cfRule type="expression" dxfId="140" priority="14">
      <formula>#REF!&gt;0</formula>
    </cfRule>
  </conditionalFormatting>
  <conditionalFormatting sqref="B134">
    <cfRule type="expression" dxfId="139" priority="18">
      <formula>#REF!&gt;0</formula>
    </cfRule>
  </conditionalFormatting>
  <conditionalFormatting sqref="B128">
    <cfRule type="expression" dxfId="138" priority="22">
      <formula>#REF!&gt;0</formula>
    </cfRule>
  </conditionalFormatting>
  <conditionalFormatting sqref="B110">
    <cfRule type="expression" dxfId="137" priority="34">
      <formula>#REF!&gt;0</formula>
    </cfRule>
  </conditionalFormatting>
  <conditionalFormatting sqref="B107">
    <cfRule type="expression" dxfId="136" priority="36">
      <formula>#REF!&gt;0</formula>
    </cfRule>
  </conditionalFormatting>
  <conditionalFormatting sqref="B106">
    <cfRule type="expression" dxfId="135" priority="35">
      <formula>#REF!&gt;0</formula>
    </cfRule>
  </conditionalFormatting>
  <conditionalFormatting sqref="B109">
    <cfRule type="expression" dxfId="134" priority="33">
      <formula>#REF!&gt;0</formula>
    </cfRule>
  </conditionalFormatting>
  <conditionalFormatting sqref="B113">
    <cfRule type="expression" dxfId="133" priority="32">
      <formula>#REF!&gt;0</formula>
    </cfRule>
  </conditionalFormatting>
  <conditionalFormatting sqref="B112">
    <cfRule type="expression" dxfId="132" priority="31">
      <formula>#REF!&gt;0</formula>
    </cfRule>
  </conditionalFormatting>
  <conditionalFormatting sqref="B116">
    <cfRule type="expression" dxfId="131" priority="30">
      <formula>#REF!&gt;0</formula>
    </cfRule>
  </conditionalFormatting>
  <conditionalFormatting sqref="B115">
    <cfRule type="expression" dxfId="130" priority="29">
      <formula>#REF!&gt;0</formula>
    </cfRule>
  </conditionalFormatting>
  <conditionalFormatting sqref="B119">
    <cfRule type="expression" dxfId="129" priority="28">
      <formula>#REF!&gt;0</formula>
    </cfRule>
  </conditionalFormatting>
  <conditionalFormatting sqref="B118">
    <cfRule type="expression" dxfId="128" priority="27">
      <formula>#REF!&gt;0</formula>
    </cfRule>
  </conditionalFormatting>
  <conditionalFormatting sqref="B122">
    <cfRule type="expression" dxfId="127" priority="26">
      <formula>#REF!&gt;0</formula>
    </cfRule>
  </conditionalFormatting>
  <conditionalFormatting sqref="B121">
    <cfRule type="expression" dxfId="126" priority="25">
      <formula>#REF!&gt;0</formula>
    </cfRule>
  </conditionalFormatting>
  <conditionalFormatting sqref="B125">
    <cfRule type="expression" dxfId="125" priority="24">
      <formula>#REF!&gt;0</formula>
    </cfRule>
  </conditionalFormatting>
  <conditionalFormatting sqref="B124">
    <cfRule type="expression" dxfId="124" priority="23">
      <formula>#REF!&gt;0</formula>
    </cfRule>
  </conditionalFormatting>
  <conditionalFormatting sqref="B127">
    <cfRule type="expression" dxfId="123" priority="21">
      <formula>#REF!&gt;0</formula>
    </cfRule>
  </conditionalFormatting>
  <conditionalFormatting sqref="B131">
    <cfRule type="expression" dxfId="122" priority="20">
      <formula>#REF!&gt;0</formula>
    </cfRule>
  </conditionalFormatting>
  <conditionalFormatting sqref="B130">
    <cfRule type="expression" dxfId="121" priority="19">
      <formula>#REF!&gt;0</formula>
    </cfRule>
  </conditionalFormatting>
  <conditionalFormatting sqref="B133">
    <cfRule type="expression" dxfId="120" priority="17">
      <formula>#REF!&gt;0</formula>
    </cfRule>
  </conditionalFormatting>
  <conditionalFormatting sqref="B137">
    <cfRule type="expression" dxfId="119" priority="16">
      <formula>#REF!&gt;0</formula>
    </cfRule>
  </conditionalFormatting>
  <conditionalFormatting sqref="B136">
    <cfRule type="expression" dxfId="118" priority="15">
      <formula>#REF!&gt;0</formula>
    </cfRule>
  </conditionalFormatting>
  <conditionalFormatting sqref="B139">
    <cfRule type="expression" dxfId="117" priority="13">
      <formula>#REF!&gt;0</formula>
    </cfRule>
  </conditionalFormatting>
  <conditionalFormatting sqref="B155">
    <cfRule type="expression" dxfId="116" priority="6">
      <formula>#REF!&gt;0</formula>
    </cfRule>
  </conditionalFormatting>
  <conditionalFormatting sqref="B149">
    <cfRule type="expression" dxfId="115" priority="10">
      <formula>#REF!&gt;0</formula>
    </cfRule>
  </conditionalFormatting>
  <conditionalFormatting sqref="B146">
    <cfRule type="expression" dxfId="114" priority="12">
      <formula>#REF!&gt;0</formula>
    </cfRule>
  </conditionalFormatting>
  <conditionalFormatting sqref="B145">
    <cfRule type="expression" dxfId="113" priority="11">
      <formula>#REF!&gt;0</formula>
    </cfRule>
  </conditionalFormatting>
  <conditionalFormatting sqref="B148">
    <cfRule type="expression" dxfId="112" priority="9">
      <formula>#REF!&gt;0</formula>
    </cfRule>
  </conditionalFormatting>
  <conditionalFormatting sqref="B152">
    <cfRule type="expression" dxfId="111" priority="8">
      <formula>#REF!&gt;0</formula>
    </cfRule>
  </conditionalFormatting>
  <conditionalFormatting sqref="B151">
    <cfRule type="expression" dxfId="110" priority="7">
      <formula>#REF!&gt;0</formula>
    </cfRule>
  </conditionalFormatting>
  <conditionalFormatting sqref="B154">
    <cfRule type="expression" dxfId="109" priority="5">
      <formula>#REF!&gt;0</formula>
    </cfRule>
  </conditionalFormatting>
  <conditionalFormatting sqref="B160">
    <cfRule type="expression" dxfId="108" priority="4">
      <formula>#REF!&gt;0</formula>
    </cfRule>
  </conditionalFormatting>
  <conditionalFormatting sqref="F166:H166">
    <cfRule type="cellIs" dxfId="107" priority="3" operator="greaterThan">
      <formula>0</formula>
    </cfRule>
  </conditionalFormatting>
  <conditionalFormatting sqref="F167:H167">
    <cfRule type="expression" dxfId="106" priority="2">
      <formula>F166&gt;0</formula>
    </cfRule>
  </conditionalFormatting>
  <conditionalFormatting sqref="E166 C167:E167">
    <cfRule type="expression" dxfId="105" priority="1">
      <formula>$F$166&gt;0</formula>
    </cfRule>
  </conditionalFormatting>
  <dataValidations count="2">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5C00EA04-3A09-4FFF-99AC-3BE994EEE05C}">
      <formula1>$H$5:$H$6</formula1>
    </dataValidation>
    <dataValidation type="list" allowBlank="1" showInputMessage="1" showErrorMessage="1" sqref="B5" xr:uid="{3D3EC734-643E-4A08-A6E8-E352283E34FD}">
      <formula1>$E$5:$E$6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6A95A-9A7C-4BA0-87A9-F407C851D310}">
  <dimension ref="A1:H167"/>
  <sheetViews>
    <sheetView showZeros="0" topLeftCell="A127" zoomScaleNormal="100" workbookViewId="0">
      <selection activeCell="A6" sqref="A6"/>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9"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9'!G15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9'!G18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9'!G21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9'!G24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9'!G27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9'!G30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9'!G33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9'!G36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9'!G39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9'!G42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9'!G45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9'!G48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9'!G51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9'!G54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9'!G57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9'!G60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9'!G63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9'!G66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9'!G69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9'!G72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9'!G75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9'!G78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9'!G81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9'!G84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9'!G87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9'!G90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9'!G93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9'!G96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9'!G99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9'!G102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9'!G105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9'!G108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9'!G111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9'!G114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9'!G117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9'!G120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9'!G123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9'!G126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9'!G129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9'!G132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9'!G135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9'!G138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9'!G141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9'!G144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9'!G147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9'!G150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9'!G153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9'!G156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9'!G159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9'!G162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104" priority="105">
      <formula>#REF!&gt;0</formula>
    </cfRule>
  </conditionalFormatting>
  <conditionalFormatting sqref="B16">
    <cfRule type="expression" dxfId="103" priority="104">
      <formula>#REF!&gt;0</formula>
    </cfRule>
  </conditionalFormatting>
  <conditionalFormatting sqref="B56">
    <cfRule type="expression" dxfId="102" priority="79">
      <formula>#REF!&gt;0</formula>
    </cfRule>
  </conditionalFormatting>
  <conditionalFormatting sqref="B53">
    <cfRule type="expression" dxfId="101" priority="81">
      <formula>#REF!&gt;0</formula>
    </cfRule>
  </conditionalFormatting>
  <conditionalFormatting sqref="B59">
    <cfRule type="expression" dxfId="100" priority="77">
      <formula>#REF!&gt;0</formula>
    </cfRule>
  </conditionalFormatting>
  <conditionalFormatting sqref="B47">
    <cfRule type="expression" dxfId="99" priority="85">
      <formula>#REF!&gt;0</formula>
    </cfRule>
  </conditionalFormatting>
  <conditionalFormatting sqref="B41">
    <cfRule type="expression" dxfId="98" priority="89">
      <formula>#REF!&gt;0</formula>
    </cfRule>
  </conditionalFormatting>
  <conditionalFormatting sqref="B23">
    <cfRule type="expression" dxfId="97" priority="101">
      <formula>#REF!&gt;0</formula>
    </cfRule>
  </conditionalFormatting>
  <conditionalFormatting sqref="B20">
    <cfRule type="expression" dxfId="96" priority="103">
      <formula>#REF!&gt;0</formula>
    </cfRule>
  </conditionalFormatting>
  <conditionalFormatting sqref="B19">
    <cfRule type="expression" dxfId="95" priority="102">
      <formula>#REF!&gt;0</formula>
    </cfRule>
  </conditionalFormatting>
  <conditionalFormatting sqref="B22">
    <cfRule type="expression" dxfId="94" priority="100">
      <formula>#REF!&gt;0</formula>
    </cfRule>
  </conditionalFormatting>
  <conditionalFormatting sqref="B26">
    <cfRule type="expression" dxfId="93" priority="99">
      <formula>#REF!&gt;0</formula>
    </cfRule>
  </conditionalFormatting>
  <conditionalFormatting sqref="B25">
    <cfRule type="expression" dxfId="92" priority="98">
      <formula>#REF!&gt;0</formula>
    </cfRule>
  </conditionalFormatting>
  <conditionalFormatting sqref="B29">
    <cfRule type="expression" dxfId="91" priority="97">
      <formula>#REF!&gt;0</formula>
    </cfRule>
  </conditionalFormatting>
  <conditionalFormatting sqref="B28">
    <cfRule type="expression" dxfId="90" priority="96">
      <formula>#REF!&gt;0</formula>
    </cfRule>
  </conditionalFormatting>
  <conditionalFormatting sqref="B32">
    <cfRule type="expression" dxfId="89" priority="95">
      <formula>#REF!&gt;0</formula>
    </cfRule>
  </conditionalFormatting>
  <conditionalFormatting sqref="B31">
    <cfRule type="expression" dxfId="88" priority="94">
      <formula>#REF!&gt;0</formula>
    </cfRule>
  </conditionalFormatting>
  <conditionalFormatting sqref="B35">
    <cfRule type="expression" dxfId="87" priority="93">
      <formula>#REF!&gt;0</formula>
    </cfRule>
  </conditionalFormatting>
  <conditionalFormatting sqref="B34">
    <cfRule type="expression" dxfId="86" priority="92">
      <formula>#REF!&gt;0</formula>
    </cfRule>
  </conditionalFormatting>
  <conditionalFormatting sqref="B38">
    <cfRule type="expression" dxfId="85" priority="91">
      <formula>#REF!&gt;0</formula>
    </cfRule>
  </conditionalFormatting>
  <conditionalFormatting sqref="B37">
    <cfRule type="expression" dxfId="84" priority="90">
      <formula>#REF!&gt;0</formula>
    </cfRule>
  </conditionalFormatting>
  <conditionalFormatting sqref="B40">
    <cfRule type="expression" dxfId="83" priority="88">
      <formula>#REF!&gt;0</formula>
    </cfRule>
  </conditionalFormatting>
  <conditionalFormatting sqref="B44">
    <cfRule type="expression" dxfId="82" priority="87">
      <formula>#REF!&gt;0</formula>
    </cfRule>
  </conditionalFormatting>
  <conditionalFormatting sqref="B43">
    <cfRule type="expression" dxfId="81" priority="86">
      <formula>#REF!&gt;0</formula>
    </cfRule>
  </conditionalFormatting>
  <conditionalFormatting sqref="B158">
    <cfRule type="expression" dxfId="80" priority="73">
      <formula>#REF!&gt;0</formula>
    </cfRule>
  </conditionalFormatting>
  <conditionalFormatting sqref="B157">
    <cfRule type="expression" dxfId="79" priority="72">
      <formula>#REF!&gt;0</formula>
    </cfRule>
  </conditionalFormatting>
  <conditionalFormatting sqref="B161">
    <cfRule type="expression" dxfId="78" priority="71">
      <formula>#REF!&gt;0</formula>
    </cfRule>
  </conditionalFormatting>
  <conditionalFormatting sqref="B164">
    <cfRule type="expression" dxfId="77" priority="70">
      <formula>#REF!&gt;0</formula>
    </cfRule>
  </conditionalFormatting>
  <conditionalFormatting sqref="B163">
    <cfRule type="expression" dxfId="76" priority="69">
      <formula>#REF!&gt;0</formula>
    </cfRule>
  </conditionalFormatting>
  <conditionalFormatting sqref="B46">
    <cfRule type="expression" dxfId="75" priority="84">
      <formula>#REF!&gt;0</formula>
    </cfRule>
  </conditionalFormatting>
  <conditionalFormatting sqref="B50">
    <cfRule type="expression" dxfId="74" priority="83">
      <formula>#REF!&gt;0</formula>
    </cfRule>
  </conditionalFormatting>
  <conditionalFormatting sqref="B49">
    <cfRule type="expression" dxfId="73" priority="82">
      <formula>#REF!&gt;0</formula>
    </cfRule>
  </conditionalFormatting>
  <conditionalFormatting sqref="B52">
    <cfRule type="expression" dxfId="72" priority="80">
      <formula>#REF!&gt;0</formula>
    </cfRule>
  </conditionalFormatting>
  <conditionalFormatting sqref="B55">
    <cfRule type="expression" dxfId="71" priority="78">
      <formula>#REF!&gt;0</formula>
    </cfRule>
  </conditionalFormatting>
  <conditionalFormatting sqref="B58">
    <cfRule type="expression" dxfId="70" priority="76">
      <formula>#REF!&gt;0</formula>
    </cfRule>
  </conditionalFormatting>
  <conditionalFormatting sqref="B143">
    <cfRule type="expression" dxfId="69" priority="75">
      <formula>#REF!&gt;0</formula>
    </cfRule>
  </conditionalFormatting>
  <conditionalFormatting sqref="B142">
    <cfRule type="expression" dxfId="68" priority="74">
      <formula>#REF!&gt;0</formula>
    </cfRule>
  </conditionalFormatting>
  <conditionalFormatting sqref="C6">
    <cfRule type="expression" dxfId="67" priority="68">
      <formula>$B$6=$E$8</formula>
    </cfRule>
  </conditionalFormatting>
  <conditionalFormatting sqref="C7:D7">
    <cfRule type="expression" dxfId="66" priority="67">
      <formula>$B$7=$E$7</formula>
    </cfRule>
  </conditionalFormatting>
  <conditionalFormatting sqref="B62">
    <cfRule type="expression" dxfId="65" priority="66">
      <formula>#REF!&gt;0</formula>
    </cfRule>
  </conditionalFormatting>
  <conditionalFormatting sqref="B61">
    <cfRule type="expression" dxfId="64" priority="65">
      <formula>#REF!&gt;0</formula>
    </cfRule>
  </conditionalFormatting>
  <conditionalFormatting sqref="B101">
    <cfRule type="expression" dxfId="63" priority="40">
      <formula>#REF!&gt;0</formula>
    </cfRule>
  </conditionalFormatting>
  <conditionalFormatting sqref="B98">
    <cfRule type="expression" dxfId="62" priority="42">
      <formula>#REF!&gt;0</formula>
    </cfRule>
  </conditionalFormatting>
  <conditionalFormatting sqref="B92">
    <cfRule type="expression" dxfId="61" priority="46">
      <formula>#REF!&gt;0</formula>
    </cfRule>
  </conditionalFormatting>
  <conditionalFormatting sqref="B86">
    <cfRule type="expression" dxfId="60" priority="50">
      <formula>#REF!&gt;0</formula>
    </cfRule>
  </conditionalFormatting>
  <conditionalFormatting sqref="B68">
    <cfRule type="expression" dxfId="59" priority="62">
      <formula>#REF!&gt;0</formula>
    </cfRule>
  </conditionalFormatting>
  <conditionalFormatting sqref="B65">
    <cfRule type="expression" dxfId="58" priority="64">
      <formula>#REF!&gt;0</formula>
    </cfRule>
  </conditionalFormatting>
  <conditionalFormatting sqref="B64">
    <cfRule type="expression" dxfId="57" priority="63">
      <formula>#REF!&gt;0</formula>
    </cfRule>
  </conditionalFormatting>
  <conditionalFormatting sqref="B67">
    <cfRule type="expression" dxfId="56" priority="61">
      <formula>#REF!&gt;0</formula>
    </cfRule>
  </conditionalFormatting>
  <conditionalFormatting sqref="B71">
    <cfRule type="expression" dxfId="55" priority="60">
      <formula>#REF!&gt;0</formula>
    </cfRule>
  </conditionalFormatting>
  <conditionalFormatting sqref="B70">
    <cfRule type="expression" dxfId="54" priority="59">
      <formula>#REF!&gt;0</formula>
    </cfRule>
  </conditionalFormatting>
  <conditionalFormatting sqref="B74">
    <cfRule type="expression" dxfId="53" priority="58">
      <formula>#REF!&gt;0</formula>
    </cfRule>
  </conditionalFormatting>
  <conditionalFormatting sqref="B73">
    <cfRule type="expression" dxfId="52" priority="57">
      <formula>#REF!&gt;0</formula>
    </cfRule>
  </conditionalFormatting>
  <conditionalFormatting sqref="B77">
    <cfRule type="expression" dxfId="51" priority="56">
      <formula>#REF!&gt;0</formula>
    </cfRule>
  </conditionalFormatting>
  <conditionalFormatting sqref="B76">
    <cfRule type="expression" dxfId="50" priority="55">
      <formula>#REF!&gt;0</formula>
    </cfRule>
  </conditionalFormatting>
  <conditionalFormatting sqref="B80">
    <cfRule type="expression" dxfId="49" priority="54">
      <formula>#REF!&gt;0</formula>
    </cfRule>
  </conditionalFormatting>
  <conditionalFormatting sqref="B79">
    <cfRule type="expression" dxfId="48" priority="53">
      <formula>#REF!&gt;0</formula>
    </cfRule>
  </conditionalFormatting>
  <conditionalFormatting sqref="B83">
    <cfRule type="expression" dxfId="47" priority="52">
      <formula>#REF!&gt;0</formula>
    </cfRule>
  </conditionalFormatting>
  <conditionalFormatting sqref="B82">
    <cfRule type="expression" dxfId="46" priority="51">
      <formula>#REF!&gt;0</formula>
    </cfRule>
  </conditionalFormatting>
  <conditionalFormatting sqref="B85">
    <cfRule type="expression" dxfId="45" priority="49">
      <formula>#REF!&gt;0</formula>
    </cfRule>
  </conditionalFormatting>
  <conditionalFormatting sqref="B89">
    <cfRule type="expression" dxfId="44" priority="48">
      <formula>#REF!&gt;0</formula>
    </cfRule>
  </conditionalFormatting>
  <conditionalFormatting sqref="B88">
    <cfRule type="expression" dxfId="43" priority="47">
      <formula>#REF!&gt;0</formula>
    </cfRule>
  </conditionalFormatting>
  <conditionalFormatting sqref="B91">
    <cfRule type="expression" dxfId="42" priority="45">
      <formula>#REF!&gt;0</formula>
    </cfRule>
  </conditionalFormatting>
  <conditionalFormatting sqref="B95">
    <cfRule type="expression" dxfId="41" priority="44">
      <formula>#REF!&gt;0</formula>
    </cfRule>
  </conditionalFormatting>
  <conditionalFormatting sqref="B94">
    <cfRule type="expression" dxfId="40" priority="43">
      <formula>#REF!&gt;0</formula>
    </cfRule>
  </conditionalFormatting>
  <conditionalFormatting sqref="B97">
    <cfRule type="expression" dxfId="39" priority="41">
      <formula>#REF!&gt;0</formula>
    </cfRule>
  </conditionalFormatting>
  <conditionalFormatting sqref="B100">
    <cfRule type="expression" dxfId="38" priority="39">
      <formula>#REF!&gt;0</formula>
    </cfRule>
  </conditionalFormatting>
  <conditionalFormatting sqref="B104">
    <cfRule type="expression" dxfId="37" priority="38">
      <formula>#REF!&gt;0</formula>
    </cfRule>
  </conditionalFormatting>
  <conditionalFormatting sqref="B103">
    <cfRule type="expression" dxfId="36" priority="37">
      <formula>#REF!&gt;0</formula>
    </cfRule>
  </conditionalFormatting>
  <conditionalFormatting sqref="B140">
    <cfRule type="expression" dxfId="35" priority="14">
      <formula>#REF!&gt;0</formula>
    </cfRule>
  </conditionalFormatting>
  <conditionalFormatting sqref="B134">
    <cfRule type="expression" dxfId="34" priority="18">
      <formula>#REF!&gt;0</formula>
    </cfRule>
  </conditionalFormatting>
  <conditionalFormatting sqref="B128">
    <cfRule type="expression" dxfId="33" priority="22">
      <formula>#REF!&gt;0</formula>
    </cfRule>
  </conditionalFormatting>
  <conditionalFormatting sqref="B110">
    <cfRule type="expression" dxfId="32" priority="34">
      <formula>#REF!&gt;0</formula>
    </cfRule>
  </conditionalFormatting>
  <conditionalFormatting sqref="B107">
    <cfRule type="expression" dxfId="31" priority="36">
      <formula>#REF!&gt;0</formula>
    </cfRule>
  </conditionalFormatting>
  <conditionalFormatting sqref="B106">
    <cfRule type="expression" dxfId="30" priority="35">
      <formula>#REF!&gt;0</formula>
    </cfRule>
  </conditionalFormatting>
  <conditionalFormatting sqref="B109">
    <cfRule type="expression" dxfId="29" priority="33">
      <formula>#REF!&gt;0</formula>
    </cfRule>
  </conditionalFormatting>
  <conditionalFormatting sqref="B113">
    <cfRule type="expression" dxfId="28" priority="32">
      <formula>#REF!&gt;0</formula>
    </cfRule>
  </conditionalFormatting>
  <conditionalFormatting sqref="B112">
    <cfRule type="expression" dxfId="27" priority="31">
      <formula>#REF!&gt;0</formula>
    </cfRule>
  </conditionalFormatting>
  <conditionalFormatting sqref="B116">
    <cfRule type="expression" dxfId="26" priority="30">
      <formula>#REF!&gt;0</formula>
    </cfRule>
  </conditionalFormatting>
  <conditionalFormatting sqref="B115">
    <cfRule type="expression" dxfId="25" priority="29">
      <formula>#REF!&gt;0</formula>
    </cfRule>
  </conditionalFormatting>
  <conditionalFormatting sqref="B119">
    <cfRule type="expression" dxfId="24" priority="28">
      <formula>#REF!&gt;0</formula>
    </cfRule>
  </conditionalFormatting>
  <conditionalFormatting sqref="B118">
    <cfRule type="expression" dxfId="23" priority="27">
      <formula>#REF!&gt;0</formula>
    </cfRule>
  </conditionalFormatting>
  <conditionalFormatting sqref="B122">
    <cfRule type="expression" dxfId="22" priority="26">
      <formula>#REF!&gt;0</formula>
    </cfRule>
  </conditionalFormatting>
  <conditionalFormatting sqref="B121">
    <cfRule type="expression" dxfId="21" priority="25">
      <formula>#REF!&gt;0</formula>
    </cfRule>
  </conditionalFormatting>
  <conditionalFormatting sqref="B125">
    <cfRule type="expression" dxfId="20" priority="24">
      <formula>#REF!&gt;0</formula>
    </cfRule>
  </conditionalFormatting>
  <conditionalFormatting sqref="B124">
    <cfRule type="expression" dxfId="19" priority="23">
      <formula>#REF!&gt;0</formula>
    </cfRule>
  </conditionalFormatting>
  <conditionalFormatting sqref="B127">
    <cfRule type="expression" dxfId="18" priority="21">
      <formula>#REF!&gt;0</formula>
    </cfRule>
  </conditionalFormatting>
  <conditionalFormatting sqref="B131">
    <cfRule type="expression" dxfId="17" priority="20">
      <formula>#REF!&gt;0</formula>
    </cfRule>
  </conditionalFormatting>
  <conditionalFormatting sqref="B130">
    <cfRule type="expression" dxfId="16" priority="19">
      <formula>#REF!&gt;0</formula>
    </cfRule>
  </conditionalFormatting>
  <conditionalFormatting sqref="B133">
    <cfRule type="expression" dxfId="15" priority="17">
      <formula>#REF!&gt;0</formula>
    </cfRule>
  </conditionalFormatting>
  <conditionalFormatting sqref="B137">
    <cfRule type="expression" dxfId="14" priority="16">
      <formula>#REF!&gt;0</formula>
    </cfRule>
  </conditionalFormatting>
  <conditionalFormatting sqref="B136">
    <cfRule type="expression" dxfId="13" priority="15">
      <formula>#REF!&gt;0</formula>
    </cfRule>
  </conditionalFormatting>
  <conditionalFormatting sqref="B139">
    <cfRule type="expression" dxfId="12" priority="13">
      <formula>#REF!&gt;0</formula>
    </cfRule>
  </conditionalFormatting>
  <conditionalFormatting sqref="B155">
    <cfRule type="expression" dxfId="11" priority="6">
      <formula>#REF!&gt;0</formula>
    </cfRule>
  </conditionalFormatting>
  <conditionalFormatting sqref="B149">
    <cfRule type="expression" dxfId="10" priority="10">
      <formula>#REF!&gt;0</formula>
    </cfRule>
  </conditionalFormatting>
  <conditionalFormatting sqref="B146">
    <cfRule type="expression" dxfId="9" priority="12">
      <formula>#REF!&gt;0</formula>
    </cfRule>
  </conditionalFormatting>
  <conditionalFormatting sqref="B145">
    <cfRule type="expression" dxfId="8" priority="11">
      <formula>#REF!&gt;0</formula>
    </cfRule>
  </conditionalFormatting>
  <conditionalFormatting sqref="B148">
    <cfRule type="expression" dxfId="7" priority="9">
      <formula>#REF!&gt;0</formula>
    </cfRule>
  </conditionalFormatting>
  <conditionalFormatting sqref="B152">
    <cfRule type="expression" dxfId="6" priority="8">
      <formula>#REF!&gt;0</formula>
    </cfRule>
  </conditionalFormatting>
  <conditionalFormatting sqref="B151">
    <cfRule type="expression" dxfId="5" priority="7">
      <formula>#REF!&gt;0</formula>
    </cfRule>
  </conditionalFormatting>
  <conditionalFormatting sqref="B154">
    <cfRule type="expression" dxfId="4" priority="5">
      <formula>#REF!&gt;0</formula>
    </cfRule>
  </conditionalFormatting>
  <conditionalFormatting sqref="B160">
    <cfRule type="expression" dxfId="3" priority="4">
      <formula>#REF!&gt;0</formula>
    </cfRule>
  </conditionalFormatting>
  <conditionalFormatting sqref="F166:H166">
    <cfRule type="cellIs" dxfId="2" priority="3" operator="greaterThan">
      <formula>0</formula>
    </cfRule>
  </conditionalFormatting>
  <conditionalFormatting sqref="F167:H167">
    <cfRule type="expression" dxfId="1" priority="2">
      <formula>F166&gt;0</formula>
    </cfRule>
  </conditionalFormatting>
  <conditionalFormatting sqref="E166 C167:E167">
    <cfRule type="expression" dxfId="0" priority="1">
      <formula>$F$166&gt;0</formula>
    </cfRule>
  </conditionalFormatting>
  <dataValidations count="2">
    <dataValidation type="list" allowBlank="1" showInputMessage="1" showErrorMessage="1" sqref="B5" xr:uid="{B673B1E6-5A0D-46F0-ADF2-0662CBC07301}">
      <formula1>$E$5:$E$6</formula1>
    </dataValidation>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2203BAD3-74C8-4111-BF48-D88D0AD236BB}">
      <formula1>$H$5:$H$6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2:I164"/>
  <sheetViews>
    <sheetView topLeftCell="A56" zoomScale="80" zoomScaleNormal="80" zoomScaleSheetLayoutView="100" zoomScalePageLayoutView="130" workbookViewId="0">
      <selection activeCell="F63" sqref="F63"/>
    </sheetView>
  </sheetViews>
  <sheetFormatPr baseColWidth="10" defaultColWidth="11.42578125" defaultRowHeight="12.75" x14ac:dyDescent="0.2"/>
  <cols>
    <col min="1" max="1" width="15.7109375" style="179" customWidth="1"/>
    <col min="2" max="2" width="125.28515625" style="179" customWidth="1"/>
    <col min="3" max="3" width="14.85546875" style="166" customWidth="1"/>
    <col min="4" max="4" width="8.7109375" style="166" customWidth="1"/>
    <col min="5" max="5" width="13.28515625" style="167" customWidth="1"/>
    <col min="6" max="6" width="15.7109375" style="175" customWidth="1"/>
    <col min="7" max="7" width="18.140625" style="168" customWidth="1"/>
    <col min="8" max="9" width="11.42578125" style="169"/>
    <col min="10" max="16384" width="11.42578125" style="168"/>
  </cols>
  <sheetData>
    <row r="2" spans="1:9" x14ac:dyDescent="0.2">
      <c r="A2" s="164" t="s">
        <v>134</v>
      </c>
      <c r="B2" s="165" t="s">
        <v>135</v>
      </c>
      <c r="F2" s="168"/>
    </row>
    <row r="3" spans="1:9" x14ac:dyDescent="0.2">
      <c r="A3" s="164" t="s">
        <v>136</v>
      </c>
      <c r="B3" s="165" t="s">
        <v>137</v>
      </c>
      <c r="F3" s="168"/>
    </row>
    <row r="4" spans="1:9" ht="20.25" x14ac:dyDescent="0.2">
      <c r="A4" s="170"/>
      <c r="B4" s="171" t="s">
        <v>138</v>
      </c>
      <c r="F4" s="168"/>
      <c r="I4" s="172"/>
    </row>
    <row r="6" spans="1:9" ht="15.75" x14ac:dyDescent="0.2">
      <c r="A6" s="173" t="s">
        <v>139</v>
      </c>
      <c r="B6" s="174"/>
      <c r="I6" s="172"/>
    </row>
    <row r="7" spans="1:9" ht="22.5" x14ac:dyDescent="0.2">
      <c r="A7" s="176" t="s">
        <v>140</v>
      </c>
      <c r="B7" s="174"/>
      <c r="I7" s="172"/>
    </row>
    <row r="8" spans="1:9" ht="25.5" customHeight="1" x14ac:dyDescent="0.25">
      <c r="A8" s="177" t="str">
        <f>IF(H163&gt;0,"Hinweis: Es sind noch nicht alle zu bepreisenden Positionen bepreist.","")</f>
        <v>Hinweis: Es sind noch nicht alle zu bepreisenden Positionen bepreist.</v>
      </c>
      <c r="B8" s="177"/>
      <c r="C8" s="177"/>
      <c r="D8" s="177"/>
      <c r="E8" s="177"/>
      <c r="F8" s="177"/>
      <c r="G8" s="177"/>
      <c r="I8" s="172" t="s">
        <v>12</v>
      </c>
    </row>
    <row r="9" spans="1:9" ht="15.75" x14ac:dyDescent="0.2">
      <c r="A9" s="178"/>
      <c r="I9" s="172" t="s">
        <v>13</v>
      </c>
    </row>
    <row r="10" spans="1:9" x14ac:dyDescent="0.2">
      <c r="A10" s="180"/>
    </row>
    <row r="11" spans="1:9" x14ac:dyDescent="0.2">
      <c r="I11" s="172" t="s">
        <v>14</v>
      </c>
    </row>
    <row r="12" spans="1:9" x14ac:dyDescent="0.2">
      <c r="A12" s="181" t="s">
        <v>15</v>
      </c>
      <c r="B12" s="181" t="s">
        <v>16</v>
      </c>
      <c r="C12" s="182"/>
      <c r="D12" s="182"/>
      <c r="E12" s="183"/>
      <c r="F12" s="184"/>
      <c r="G12" s="185"/>
    </row>
    <row r="13" spans="1:9" ht="409.5" customHeight="1" x14ac:dyDescent="0.2">
      <c r="A13" s="186"/>
      <c r="B13" s="187" t="s">
        <v>261</v>
      </c>
      <c r="C13" s="188"/>
      <c r="D13" s="188"/>
      <c r="E13" s="188"/>
      <c r="F13" s="188"/>
      <c r="G13" s="189"/>
    </row>
    <row r="14" spans="1:9" x14ac:dyDescent="0.2">
      <c r="A14" s="190"/>
      <c r="B14" s="181"/>
      <c r="C14" s="191"/>
      <c r="D14" s="191"/>
      <c r="E14" s="192"/>
      <c r="F14" s="193"/>
      <c r="G14" s="194"/>
    </row>
    <row r="15" spans="1:9" s="200" customFormat="1" ht="39" thickBot="1" x14ac:dyDescent="0.25">
      <c r="A15" s="195"/>
      <c r="B15" s="196" t="s">
        <v>17</v>
      </c>
      <c r="C15" s="197" t="s">
        <v>130</v>
      </c>
      <c r="D15" s="197" t="s">
        <v>19</v>
      </c>
      <c r="E15" s="198" t="s">
        <v>131</v>
      </c>
      <c r="F15" s="77" t="s">
        <v>132</v>
      </c>
      <c r="G15" s="77" t="s">
        <v>20</v>
      </c>
      <c r="H15" s="199"/>
      <c r="I15" s="199"/>
    </row>
    <row r="16" spans="1:9" s="200" customFormat="1" x14ac:dyDescent="0.2">
      <c r="A16" s="201" t="s">
        <v>47</v>
      </c>
      <c r="B16" s="202" t="s">
        <v>43</v>
      </c>
      <c r="C16" s="203"/>
      <c r="D16" s="203"/>
      <c r="E16" s="204"/>
      <c r="F16" s="74"/>
      <c r="G16" s="74"/>
      <c r="H16" s="199"/>
      <c r="I16" s="199"/>
    </row>
    <row r="17" spans="1:9" ht="63.75" x14ac:dyDescent="0.2">
      <c r="A17" s="205" t="s">
        <v>48</v>
      </c>
      <c r="B17" s="206" t="s">
        <v>141</v>
      </c>
      <c r="C17" s="207">
        <v>52</v>
      </c>
      <c r="D17" s="207" t="s">
        <v>21</v>
      </c>
      <c r="E17" s="208">
        <v>73298.659999999989</v>
      </c>
      <c r="F17" s="78"/>
      <c r="G17" s="72">
        <f t="shared" ref="G17" si="0">C17*E17*F17</f>
        <v>0</v>
      </c>
      <c r="H17" s="169">
        <f>IF(AND(E17&gt;0,F17=""),1,0)</f>
        <v>1</v>
      </c>
    </row>
    <row r="18" spans="1:9" x14ac:dyDescent="0.2">
      <c r="A18" s="209"/>
      <c r="B18" s="210"/>
      <c r="C18" s="211"/>
      <c r="D18" s="211"/>
      <c r="E18" s="212"/>
      <c r="F18" s="213"/>
      <c r="G18" s="76"/>
    </row>
    <row r="19" spans="1:9" x14ac:dyDescent="0.2">
      <c r="A19" s="209"/>
      <c r="B19" s="210"/>
      <c r="C19" s="211"/>
      <c r="D19" s="211"/>
      <c r="E19" s="212"/>
      <c r="F19" s="213"/>
      <c r="G19" s="76"/>
    </row>
    <row r="20" spans="1:9" ht="153" x14ac:dyDescent="0.2">
      <c r="A20" s="214" t="s">
        <v>49</v>
      </c>
      <c r="B20" s="214" t="s">
        <v>142</v>
      </c>
      <c r="C20" s="215">
        <v>52</v>
      </c>
      <c r="D20" s="215" t="s">
        <v>21</v>
      </c>
      <c r="E20" s="208">
        <v>3762.0699999999993</v>
      </c>
      <c r="F20" s="80"/>
      <c r="G20" s="72">
        <f t="shared" ref="G20:G41" si="1">C20*E20*F20</f>
        <v>0</v>
      </c>
      <c r="H20" s="169">
        <f>IF(AND(E20&gt;0,F20=""),1,0)</f>
        <v>1</v>
      </c>
    </row>
    <row r="21" spans="1:9" x14ac:dyDescent="0.2">
      <c r="A21" s="216"/>
      <c r="B21" s="217"/>
      <c r="C21" s="218"/>
      <c r="D21" s="219"/>
      <c r="E21" s="220"/>
      <c r="F21" s="285"/>
      <c r="G21" s="69"/>
    </row>
    <row r="22" spans="1:9" x14ac:dyDescent="0.2">
      <c r="A22" s="217"/>
      <c r="B22" s="217"/>
      <c r="C22" s="218"/>
      <c r="D22" s="219"/>
      <c r="E22" s="220"/>
      <c r="F22" s="285"/>
      <c r="G22" s="69"/>
      <c r="I22" s="169">
        <f>IF(B22=$I$11,1,0)</f>
        <v>0</v>
      </c>
    </row>
    <row r="23" spans="1:9" ht="38.25" x14ac:dyDescent="0.2">
      <c r="A23" s="221" t="s">
        <v>50</v>
      </c>
      <c r="B23" s="221" t="s">
        <v>143</v>
      </c>
      <c r="C23" s="222">
        <v>12</v>
      </c>
      <c r="D23" s="222" t="s">
        <v>21</v>
      </c>
      <c r="E23" s="208">
        <v>525</v>
      </c>
      <c r="F23" s="79"/>
      <c r="G23" s="69">
        <f t="shared" si="1"/>
        <v>0</v>
      </c>
      <c r="H23" s="223"/>
    </row>
    <row r="24" spans="1:9" x14ac:dyDescent="0.2">
      <c r="A24" s="216"/>
      <c r="B24" s="217"/>
      <c r="C24" s="218"/>
      <c r="D24" s="219"/>
      <c r="E24" s="220"/>
      <c r="F24" s="285"/>
      <c r="G24" s="69"/>
    </row>
    <row r="25" spans="1:9" x14ac:dyDescent="0.2">
      <c r="A25" s="217"/>
      <c r="B25" s="217" t="str">
        <f>IF(B24=$I$8,$I$11,"")</f>
        <v/>
      </c>
      <c r="C25" s="218"/>
      <c r="D25" s="219"/>
      <c r="E25" s="220"/>
      <c r="F25" s="285"/>
      <c r="G25" s="69"/>
      <c r="I25" s="169">
        <f>IF(B25=$I$11,1,0)</f>
        <v>0</v>
      </c>
    </row>
    <row r="26" spans="1:9" ht="51" x14ac:dyDescent="0.2">
      <c r="A26" s="221" t="s">
        <v>51</v>
      </c>
      <c r="B26" s="221" t="s">
        <v>144</v>
      </c>
      <c r="C26" s="222">
        <v>4</v>
      </c>
      <c r="D26" s="222" t="s">
        <v>21</v>
      </c>
      <c r="E26" s="208">
        <v>287.2700000000001</v>
      </c>
      <c r="F26" s="79"/>
      <c r="G26" s="69">
        <f t="shared" si="1"/>
        <v>0</v>
      </c>
    </row>
    <row r="27" spans="1:9" x14ac:dyDescent="0.2">
      <c r="A27" s="224"/>
      <c r="B27" s="209"/>
      <c r="C27" s="225"/>
      <c r="D27" s="225"/>
      <c r="E27" s="226"/>
      <c r="F27" s="79"/>
      <c r="G27" s="76"/>
    </row>
    <row r="28" spans="1:9" x14ac:dyDescent="0.2">
      <c r="A28" s="224"/>
      <c r="B28" s="209"/>
      <c r="C28" s="225"/>
      <c r="D28" s="225"/>
      <c r="E28" s="226"/>
      <c r="F28" s="79"/>
      <c r="G28" s="76"/>
    </row>
    <row r="29" spans="1:9" ht="51" x14ac:dyDescent="0.2">
      <c r="A29" s="221" t="s">
        <v>52</v>
      </c>
      <c r="B29" s="221" t="s">
        <v>145</v>
      </c>
      <c r="C29" s="222">
        <v>4</v>
      </c>
      <c r="D29" s="222" t="s">
        <v>21</v>
      </c>
      <c r="E29" s="208">
        <v>380.95000000000033</v>
      </c>
      <c r="F29" s="79"/>
      <c r="G29" s="69">
        <f t="shared" si="1"/>
        <v>0</v>
      </c>
      <c r="H29" s="169">
        <f>IF(AND(E29&gt;0,F29=""),1,0)</f>
        <v>1</v>
      </c>
    </row>
    <row r="30" spans="1:9" x14ac:dyDescent="0.2">
      <c r="A30" s="216"/>
      <c r="B30" s="217"/>
      <c r="C30" s="218"/>
      <c r="D30" s="219"/>
      <c r="E30" s="220"/>
      <c r="F30" s="285"/>
      <c r="G30" s="69"/>
    </row>
    <row r="31" spans="1:9" x14ac:dyDescent="0.2">
      <c r="A31" s="217"/>
      <c r="B31" s="217"/>
      <c r="C31" s="218"/>
      <c r="D31" s="219"/>
      <c r="E31" s="220"/>
      <c r="F31" s="285"/>
      <c r="G31" s="69"/>
      <c r="I31" s="169">
        <f>IF(B31=$I$11,1,0)</f>
        <v>0</v>
      </c>
    </row>
    <row r="32" spans="1:9" ht="38.25" x14ac:dyDescent="0.2">
      <c r="A32" s="221" t="s">
        <v>53</v>
      </c>
      <c r="B32" s="221" t="s">
        <v>146</v>
      </c>
      <c r="C32" s="222">
        <v>4</v>
      </c>
      <c r="D32" s="222" t="s">
        <v>21</v>
      </c>
      <c r="E32" s="208">
        <v>35108.583000000013</v>
      </c>
      <c r="F32" s="79"/>
      <c r="G32" s="69">
        <f t="shared" si="1"/>
        <v>0</v>
      </c>
      <c r="H32" s="169">
        <f>IF(AND(E32&gt;0,F32=""),1,0)</f>
        <v>1</v>
      </c>
    </row>
    <row r="33" spans="1:9" x14ac:dyDescent="0.2">
      <c r="A33" s="216"/>
      <c r="B33" s="217"/>
      <c r="C33" s="218"/>
      <c r="D33" s="219"/>
      <c r="E33" s="220"/>
      <c r="F33" s="285"/>
      <c r="G33" s="69"/>
    </row>
    <row r="34" spans="1:9" x14ac:dyDescent="0.2">
      <c r="A34" s="216"/>
      <c r="B34" s="217" t="str">
        <f>IF(B33=$I$8,$I$11,"")</f>
        <v/>
      </c>
      <c r="C34" s="218"/>
      <c r="D34" s="219"/>
      <c r="E34" s="227"/>
      <c r="F34" s="286"/>
      <c r="G34" s="75"/>
    </row>
    <row r="35" spans="1:9" ht="38.25" x14ac:dyDescent="0.2">
      <c r="A35" s="228" t="s">
        <v>54</v>
      </c>
      <c r="B35" s="221" t="s">
        <v>147</v>
      </c>
      <c r="C35" s="229">
        <v>4</v>
      </c>
      <c r="D35" s="229" t="s">
        <v>21</v>
      </c>
      <c r="E35" s="208">
        <v>311.45</v>
      </c>
      <c r="F35" s="80"/>
      <c r="G35" s="72">
        <f t="shared" ref="G35" si="2">C35*E35*F35</f>
        <v>0</v>
      </c>
    </row>
    <row r="36" spans="1:9" x14ac:dyDescent="0.2">
      <c r="A36" s="230"/>
      <c r="B36" s="217" t="str">
        <f>IF(B35=$I$8,$I$11,"")</f>
        <v/>
      </c>
      <c r="C36" s="231"/>
      <c r="D36" s="232"/>
      <c r="E36" s="233"/>
      <c r="F36" s="286"/>
      <c r="G36" s="75"/>
    </row>
    <row r="37" spans="1:9" x14ac:dyDescent="0.2">
      <c r="A37" s="217"/>
      <c r="B37" s="217"/>
      <c r="C37" s="234"/>
      <c r="D37" s="235"/>
      <c r="E37" s="220"/>
      <c r="F37" s="285"/>
      <c r="G37" s="69"/>
      <c r="I37" s="169">
        <f>IF(B37=$I$11,1,0)</f>
        <v>0</v>
      </c>
    </row>
    <row r="38" spans="1:9" ht="51" x14ac:dyDescent="0.2">
      <c r="A38" s="221" t="s">
        <v>55</v>
      </c>
      <c r="B38" s="236" t="s">
        <v>148</v>
      </c>
      <c r="C38" s="222">
        <v>2</v>
      </c>
      <c r="D38" s="222" t="s">
        <v>21</v>
      </c>
      <c r="E38" s="208">
        <v>9431.4729999999981</v>
      </c>
      <c r="F38" s="79"/>
      <c r="G38" s="69">
        <f t="shared" si="1"/>
        <v>0</v>
      </c>
      <c r="H38" s="169">
        <f>IF(AND(E38&gt;0,F38=""),1,0)</f>
        <v>1</v>
      </c>
    </row>
    <row r="39" spans="1:9" x14ac:dyDescent="0.2">
      <c r="A39" s="216"/>
      <c r="B39" s="217"/>
      <c r="C39" s="234"/>
      <c r="D39" s="235"/>
      <c r="E39" s="220"/>
      <c r="F39" s="285"/>
      <c r="G39" s="69"/>
    </row>
    <row r="40" spans="1:9" x14ac:dyDescent="0.2">
      <c r="A40" s="217"/>
      <c r="B40" s="217"/>
      <c r="C40" s="234"/>
      <c r="D40" s="235"/>
      <c r="E40" s="220"/>
      <c r="F40" s="285"/>
      <c r="G40" s="69"/>
      <c r="I40" s="169">
        <f>IF(B40=$I$11,1,0)</f>
        <v>0</v>
      </c>
    </row>
    <row r="41" spans="1:9" ht="198" customHeight="1" x14ac:dyDescent="0.2">
      <c r="A41" s="221" t="s">
        <v>56</v>
      </c>
      <c r="B41" s="221" t="s">
        <v>149</v>
      </c>
      <c r="C41" s="222">
        <v>1</v>
      </c>
      <c r="D41" s="222" t="s">
        <v>21</v>
      </c>
      <c r="E41" s="208">
        <v>73298.659999999989</v>
      </c>
      <c r="F41" s="79"/>
      <c r="G41" s="69">
        <f t="shared" si="1"/>
        <v>0</v>
      </c>
      <c r="H41" s="169">
        <f>IF(AND(E41&gt;0,F41=""),1,0)</f>
        <v>1</v>
      </c>
    </row>
    <row r="42" spans="1:9" x14ac:dyDescent="0.2">
      <c r="A42" s="216"/>
      <c r="B42" s="217"/>
      <c r="C42" s="234"/>
      <c r="D42" s="235"/>
      <c r="E42" s="220"/>
      <c r="F42" s="285"/>
      <c r="G42" s="69"/>
    </row>
    <row r="43" spans="1:9" x14ac:dyDescent="0.2">
      <c r="A43" s="217"/>
      <c r="B43" s="217"/>
      <c r="C43" s="234"/>
      <c r="D43" s="235"/>
      <c r="E43" s="220"/>
      <c r="F43" s="285"/>
      <c r="G43" s="69"/>
      <c r="I43" s="169">
        <f>IF(B43=$I$11,1,0)</f>
        <v>0</v>
      </c>
    </row>
    <row r="44" spans="1:9" ht="51" x14ac:dyDescent="0.2">
      <c r="A44" s="221" t="s">
        <v>57</v>
      </c>
      <c r="B44" s="221" t="s">
        <v>150</v>
      </c>
      <c r="C44" s="222">
        <v>1</v>
      </c>
      <c r="D44" s="222" t="s">
        <v>42</v>
      </c>
      <c r="E44" s="208">
        <v>11078</v>
      </c>
      <c r="F44" s="79"/>
      <c r="G44" s="69">
        <f t="shared" ref="G44:G63" si="3">C44*E44*F44</f>
        <v>0</v>
      </c>
      <c r="H44" s="169">
        <f>IF(AND(E44&gt;0,F44=""),1,0)</f>
        <v>1</v>
      </c>
    </row>
    <row r="45" spans="1:9" s="239" customFormat="1" x14ac:dyDescent="0.2">
      <c r="A45" s="209"/>
      <c r="B45" s="209"/>
      <c r="C45" s="237"/>
      <c r="D45" s="211"/>
      <c r="E45" s="226"/>
      <c r="F45" s="79"/>
      <c r="G45" s="76"/>
      <c r="H45" s="238"/>
      <c r="I45" s="238"/>
    </row>
    <row r="46" spans="1:9" s="239" customFormat="1" x14ac:dyDescent="0.2">
      <c r="A46" s="209"/>
      <c r="B46" s="209"/>
      <c r="C46" s="237"/>
      <c r="D46" s="211"/>
      <c r="E46" s="226"/>
      <c r="F46" s="79"/>
      <c r="G46" s="76"/>
      <c r="H46" s="238"/>
      <c r="I46" s="238"/>
    </row>
    <row r="47" spans="1:9" s="239" customFormat="1" ht="38.25" x14ac:dyDescent="0.2">
      <c r="A47" s="221" t="s">
        <v>124</v>
      </c>
      <c r="B47" s="221" t="s">
        <v>151</v>
      </c>
      <c r="C47" s="222">
        <v>52</v>
      </c>
      <c r="D47" s="222" t="s">
        <v>21</v>
      </c>
      <c r="E47" s="208">
        <v>2152.6039999999994</v>
      </c>
      <c r="F47" s="83"/>
      <c r="G47" s="69">
        <f t="shared" si="3"/>
        <v>0</v>
      </c>
      <c r="H47" s="238"/>
      <c r="I47" s="238"/>
    </row>
    <row r="48" spans="1:9" x14ac:dyDescent="0.2">
      <c r="A48" s="216"/>
      <c r="B48" s="217"/>
      <c r="C48" s="240"/>
      <c r="D48" s="240"/>
      <c r="E48" s="220"/>
      <c r="F48" s="285"/>
      <c r="G48" s="69"/>
    </row>
    <row r="49" spans="1:9" ht="13.5" thickBot="1" x14ac:dyDescent="0.25">
      <c r="A49" s="241"/>
      <c r="B49" s="242"/>
      <c r="C49" s="243"/>
      <c r="D49" s="243"/>
      <c r="E49" s="244"/>
      <c r="F49" s="287"/>
      <c r="G49" s="73"/>
      <c r="I49" s="169">
        <f>IF(B49=$I$11,1,0)</f>
        <v>0</v>
      </c>
    </row>
    <row r="50" spans="1:9" ht="25.5" x14ac:dyDescent="0.2">
      <c r="A50" s="245" t="s">
        <v>58</v>
      </c>
      <c r="B50" s="181" t="s">
        <v>22</v>
      </c>
      <c r="C50" s="203"/>
      <c r="D50" s="203"/>
      <c r="E50" s="246"/>
      <c r="F50" s="288"/>
      <c r="G50" s="71"/>
    </row>
    <row r="51" spans="1:9" ht="153" x14ac:dyDescent="0.2">
      <c r="A51" s="214" t="s">
        <v>59</v>
      </c>
      <c r="B51" s="214" t="s">
        <v>152</v>
      </c>
      <c r="C51" s="229">
        <v>52</v>
      </c>
      <c r="D51" s="229" t="s">
        <v>21</v>
      </c>
      <c r="E51" s="208">
        <v>74735.405000000013</v>
      </c>
      <c r="F51" s="80"/>
      <c r="G51" s="72">
        <f t="shared" si="3"/>
        <v>0</v>
      </c>
      <c r="H51" s="169">
        <f>IF(AND(E51&gt;0,F51=""),1,0)</f>
        <v>1</v>
      </c>
    </row>
    <row r="52" spans="1:9" x14ac:dyDescent="0.2">
      <c r="A52" s="216"/>
      <c r="B52" s="217"/>
      <c r="C52" s="247"/>
      <c r="D52" s="247"/>
      <c r="E52" s="220"/>
      <c r="F52" s="285"/>
      <c r="G52" s="69"/>
    </row>
    <row r="53" spans="1:9" ht="13.5" thickBot="1" x14ac:dyDescent="0.25">
      <c r="A53" s="241"/>
      <c r="B53" s="241" t="str">
        <f>IF(B52=$I$8,$I$11,"")</f>
        <v/>
      </c>
      <c r="C53" s="243"/>
      <c r="D53" s="243"/>
      <c r="E53" s="244"/>
      <c r="F53" s="287"/>
      <c r="G53" s="73"/>
      <c r="I53" s="169">
        <f>IF(B53=$I$11,1,0)</f>
        <v>0</v>
      </c>
    </row>
    <row r="54" spans="1:9" ht="24" customHeight="1" x14ac:dyDescent="0.2">
      <c r="A54" s="248" t="s">
        <v>60</v>
      </c>
      <c r="B54" s="249" t="s">
        <v>45</v>
      </c>
      <c r="C54" s="250"/>
      <c r="D54" s="250"/>
      <c r="E54" s="251"/>
      <c r="F54" s="289"/>
      <c r="G54" s="74"/>
    </row>
    <row r="55" spans="1:9" ht="372.75" customHeight="1" x14ac:dyDescent="0.2">
      <c r="A55" s="221" t="s">
        <v>61</v>
      </c>
      <c r="B55" s="221" t="s">
        <v>153</v>
      </c>
      <c r="C55" s="222">
        <v>3</v>
      </c>
      <c r="D55" s="222" t="s">
        <v>21</v>
      </c>
      <c r="E55" s="208">
        <v>47049.570000000014</v>
      </c>
      <c r="F55" s="79"/>
      <c r="G55" s="69">
        <f t="shared" si="3"/>
        <v>0</v>
      </c>
      <c r="H55" s="169">
        <f>IF(AND(E55&gt;0,F55=""),1,0)</f>
        <v>1</v>
      </c>
    </row>
    <row r="56" spans="1:9" x14ac:dyDescent="0.2">
      <c r="A56" s="216"/>
      <c r="B56" s="217"/>
      <c r="C56" s="247"/>
      <c r="D56" s="247"/>
      <c r="E56" s="220"/>
      <c r="F56" s="285"/>
      <c r="G56" s="69"/>
      <c r="H56" s="169" t="s">
        <v>23</v>
      </c>
    </row>
    <row r="57" spans="1:9" ht="13.5" thickBot="1" x14ac:dyDescent="0.25">
      <c r="A57" s="252"/>
      <c r="B57" s="241"/>
      <c r="C57" s="253"/>
      <c r="D57" s="253"/>
      <c r="E57" s="244"/>
      <c r="F57" s="287"/>
      <c r="G57" s="73"/>
    </row>
    <row r="58" spans="1:9" ht="24.75" customHeight="1" x14ac:dyDescent="0.2">
      <c r="A58" s="202">
        <v>4</v>
      </c>
      <c r="B58" s="202" t="s">
        <v>44</v>
      </c>
      <c r="C58" s="254"/>
      <c r="D58" s="254"/>
      <c r="E58" s="255"/>
      <c r="F58" s="290"/>
      <c r="G58" s="72"/>
      <c r="I58" s="169">
        <f>IF(B58=$I$11,1,0)</f>
        <v>0</v>
      </c>
    </row>
    <row r="59" spans="1:9" ht="51" x14ac:dyDescent="0.2">
      <c r="A59" s="221" t="s">
        <v>62</v>
      </c>
      <c r="B59" s="221" t="s">
        <v>154</v>
      </c>
      <c r="C59" s="256">
        <v>1</v>
      </c>
      <c r="D59" s="222" t="s">
        <v>21</v>
      </c>
      <c r="E59" s="208">
        <v>121784.97500000003</v>
      </c>
      <c r="F59" s="79"/>
      <c r="G59" s="69">
        <f t="shared" si="3"/>
        <v>0</v>
      </c>
      <c r="H59" s="169">
        <f t="shared" ref="H59:H151" si="4">IF(AND(E59&gt;0,F59=""),1,0)</f>
        <v>1</v>
      </c>
    </row>
    <row r="60" spans="1:9" x14ac:dyDescent="0.2">
      <c r="A60" s="216"/>
      <c r="B60" s="217"/>
      <c r="C60" s="247"/>
      <c r="D60" s="247"/>
      <c r="E60" s="220"/>
      <c r="F60" s="285"/>
      <c r="G60" s="69"/>
    </row>
    <row r="61" spans="1:9" x14ac:dyDescent="0.2">
      <c r="A61" s="216"/>
      <c r="B61" s="217"/>
      <c r="C61" s="257"/>
      <c r="D61" s="257"/>
      <c r="E61" s="220"/>
      <c r="F61" s="285"/>
      <c r="G61" s="69"/>
    </row>
    <row r="62" spans="1:9" ht="27" customHeight="1" x14ac:dyDescent="0.2">
      <c r="A62" s="258">
        <v>5</v>
      </c>
      <c r="B62" s="181" t="s">
        <v>46</v>
      </c>
      <c r="C62" s="247"/>
      <c r="D62" s="247"/>
      <c r="E62" s="220"/>
      <c r="F62" s="285"/>
      <c r="G62" s="69"/>
      <c r="I62" s="169">
        <f>IF(B62=$I$11,1,0)</f>
        <v>0</v>
      </c>
    </row>
    <row r="63" spans="1:9" ht="66.75" customHeight="1" x14ac:dyDescent="0.2">
      <c r="A63" s="221" t="s">
        <v>63</v>
      </c>
      <c r="B63" s="221" t="s">
        <v>155</v>
      </c>
      <c r="C63" s="222">
        <v>3</v>
      </c>
      <c r="D63" s="222" t="s">
        <v>21</v>
      </c>
      <c r="E63" s="208">
        <v>121784.97500000003</v>
      </c>
      <c r="F63" s="79"/>
      <c r="G63" s="69">
        <f t="shared" si="3"/>
        <v>0</v>
      </c>
      <c r="H63" s="169">
        <f t="shared" si="4"/>
        <v>1</v>
      </c>
    </row>
    <row r="64" spans="1:9" x14ac:dyDescent="0.2">
      <c r="A64" s="216"/>
      <c r="B64" s="217"/>
      <c r="C64" s="247"/>
      <c r="D64" s="247"/>
      <c r="E64" s="220"/>
      <c r="F64" s="81"/>
      <c r="G64" s="69"/>
    </row>
    <row r="65" spans="1:9" ht="15" x14ac:dyDescent="0.2">
      <c r="A65" s="230"/>
      <c r="B65" s="259"/>
      <c r="C65" s="260" t="s">
        <v>156</v>
      </c>
      <c r="D65" s="261"/>
      <c r="E65" s="261"/>
      <c r="F65" s="262"/>
      <c r="G65" s="86">
        <f>SUM(G17:G63)</f>
        <v>0</v>
      </c>
    </row>
    <row r="66" spans="1:9" x14ac:dyDescent="0.2">
      <c r="A66" s="230"/>
      <c r="B66" s="259"/>
      <c r="C66" s="240"/>
      <c r="D66" s="240"/>
      <c r="E66" s="233"/>
      <c r="F66" s="82"/>
      <c r="G66" s="75"/>
    </row>
    <row r="67" spans="1:9" ht="13.5" thickBot="1" x14ac:dyDescent="0.25">
      <c r="A67" s="241"/>
      <c r="B67" s="241"/>
      <c r="C67" s="243"/>
      <c r="D67" s="243"/>
      <c r="E67" s="244"/>
      <c r="F67" s="84"/>
      <c r="G67" s="73"/>
      <c r="I67" s="169">
        <f>IF(B67=$I$11,1,0)</f>
        <v>0</v>
      </c>
    </row>
    <row r="68" spans="1:9" ht="25.5" x14ac:dyDescent="0.2">
      <c r="A68" s="263">
        <v>6</v>
      </c>
      <c r="B68" s="181" t="s">
        <v>24</v>
      </c>
      <c r="C68" s="203"/>
      <c r="D68" s="203"/>
      <c r="E68" s="246"/>
      <c r="F68" s="71"/>
      <c r="G68" s="71"/>
    </row>
    <row r="69" spans="1:9" ht="38.25" x14ac:dyDescent="0.2">
      <c r="A69" s="264"/>
      <c r="B69" s="210" t="s">
        <v>83</v>
      </c>
      <c r="C69" s="211"/>
      <c r="D69" s="211"/>
      <c r="E69" s="212"/>
      <c r="F69" s="213"/>
      <c r="G69" s="69"/>
      <c r="H69" s="169">
        <f t="shared" si="4"/>
        <v>0</v>
      </c>
    </row>
    <row r="70" spans="1:9" x14ac:dyDescent="0.2">
      <c r="A70" s="221" t="s">
        <v>64</v>
      </c>
      <c r="B70" s="221" t="s">
        <v>116</v>
      </c>
      <c r="C70" s="265"/>
      <c r="D70" s="265" t="s">
        <v>82</v>
      </c>
      <c r="E70" s="266">
        <v>1</v>
      </c>
      <c r="F70" s="79"/>
      <c r="G70" s="69">
        <f>F70</f>
        <v>0</v>
      </c>
    </row>
    <row r="71" spans="1:9" x14ac:dyDescent="0.2">
      <c r="A71" s="264"/>
      <c r="B71" s="267"/>
      <c r="C71" s="211"/>
      <c r="D71" s="211"/>
      <c r="E71" s="212"/>
      <c r="F71" s="79"/>
      <c r="G71" s="69"/>
    </row>
    <row r="72" spans="1:9" x14ac:dyDescent="0.2">
      <c r="A72" s="264"/>
      <c r="B72" s="267"/>
      <c r="C72" s="211"/>
      <c r="D72" s="211"/>
      <c r="E72" s="212"/>
      <c r="F72" s="79"/>
      <c r="G72" s="69"/>
    </row>
    <row r="73" spans="1:9" x14ac:dyDescent="0.2">
      <c r="A73" s="221" t="s">
        <v>65</v>
      </c>
      <c r="B73" s="221" t="s">
        <v>129</v>
      </c>
      <c r="C73" s="265"/>
      <c r="D73" s="265" t="s">
        <v>82</v>
      </c>
      <c r="E73" s="266">
        <v>1</v>
      </c>
      <c r="F73" s="79"/>
      <c r="G73" s="69">
        <f>F73</f>
        <v>0</v>
      </c>
    </row>
    <row r="74" spans="1:9" x14ac:dyDescent="0.2">
      <c r="A74" s="264"/>
      <c r="B74" s="268"/>
      <c r="C74" s="211"/>
      <c r="D74" s="211"/>
      <c r="E74" s="212"/>
      <c r="F74" s="79"/>
      <c r="G74" s="69"/>
    </row>
    <row r="75" spans="1:9" x14ac:dyDescent="0.2">
      <c r="A75" s="264"/>
      <c r="B75" s="268"/>
      <c r="C75" s="211"/>
      <c r="D75" s="211"/>
      <c r="E75" s="212"/>
      <c r="F75" s="79"/>
      <c r="G75" s="69"/>
    </row>
    <row r="76" spans="1:9" x14ac:dyDescent="0.2">
      <c r="A76" s="221" t="s">
        <v>66</v>
      </c>
      <c r="B76" s="221" t="s">
        <v>123</v>
      </c>
      <c r="C76" s="265"/>
      <c r="D76" s="265" t="s">
        <v>42</v>
      </c>
      <c r="E76" s="266">
        <v>1</v>
      </c>
      <c r="F76" s="79"/>
      <c r="G76" s="69">
        <f>F76</f>
        <v>0</v>
      </c>
    </row>
    <row r="77" spans="1:9" x14ac:dyDescent="0.2">
      <c r="A77" s="264"/>
      <c r="B77" s="269"/>
      <c r="C77" s="211"/>
      <c r="D77" s="211"/>
      <c r="E77" s="212"/>
      <c r="F77" s="79"/>
      <c r="G77" s="69"/>
    </row>
    <row r="78" spans="1:9" x14ac:dyDescent="0.2">
      <c r="A78" s="264"/>
      <c r="B78" s="269"/>
      <c r="C78" s="211"/>
      <c r="D78" s="211"/>
      <c r="E78" s="212"/>
      <c r="F78" s="79"/>
      <c r="G78" s="69"/>
    </row>
    <row r="79" spans="1:9" x14ac:dyDescent="0.2">
      <c r="A79" s="221" t="s">
        <v>67</v>
      </c>
      <c r="B79" s="221" t="s">
        <v>125</v>
      </c>
      <c r="C79" s="265"/>
      <c r="D79" s="265" t="s">
        <v>21</v>
      </c>
      <c r="E79" s="266">
        <v>1</v>
      </c>
      <c r="F79" s="79"/>
      <c r="G79" s="69">
        <f>F79</f>
        <v>0</v>
      </c>
    </row>
    <row r="80" spans="1:9" x14ac:dyDescent="0.2">
      <c r="A80" s="264"/>
      <c r="B80" s="269"/>
      <c r="C80" s="211"/>
      <c r="D80" s="211"/>
      <c r="E80" s="212"/>
      <c r="F80" s="79"/>
      <c r="G80" s="69"/>
    </row>
    <row r="81" spans="1:7" x14ac:dyDescent="0.2">
      <c r="A81" s="264"/>
      <c r="B81" s="269"/>
      <c r="C81" s="211"/>
      <c r="D81" s="211"/>
      <c r="E81" s="212"/>
      <c r="F81" s="79"/>
      <c r="G81" s="69"/>
    </row>
    <row r="82" spans="1:7" x14ac:dyDescent="0.2">
      <c r="A82" s="221" t="s">
        <v>68</v>
      </c>
      <c r="B82" s="221" t="s">
        <v>117</v>
      </c>
      <c r="C82" s="265"/>
      <c r="D82" s="265" t="s">
        <v>82</v>
      </c>
      <c r="E82" s="266">
        <v>1</v>
      </c>
      <c r="F82" s="79"/>
      <c r="G82" s="69">
        <f>F82</f>
        <v>0</v>
      </c>
    </row>
    <row r="83" spans="1:7" x14ac:dyDescent="0.2">
      <c r="A83" s="264"/>
      <c r="B83" s="269"/>
      <c r="C83" s="211"/>
      <c r="D83" s="211"/>
      <c r="E83" s="212"/>
      <c r="F83" s="79"/>
      <c r="G83" s="69"/>
    </row>
    <row r="84" spans="1:7" x14ac:dyDescent="0.2">
      <c r="A84" s="264"/>
      <c r="B84" s="269"/>
      <c r="C84" s="211"/>
      <c r="D84" s="211"/>
      <c r="E84" s="212"/>
      <c r="F84" s="79"/>
      <c r="G84" s="69"/>
    </row>
    <row r="85" spans="1:7" x14ac:dyDescent="0.2">
      <c r="A85" s="221" t="s">
        <v>69</v>
      </c>
      <c r="B85" s="221" t="s">
        <v>70</v>
      </c>
      <c r="C85" s="265"/>
      <c r="D85" s="265" t="s">
        <v>82</v>
      </c>
      <c r="E85" s="266">
        <v>1</v>
      </c>
      <c r="F85" s="79"/>
      <c r="G85" s="69">
        <f>F85</f>
        <v>0</v>
      </c>
    </row>
    <row r="86" spans="1:7" x14ac:dyDescent="0.2">
      <c r="A86" s="264"/>
      <c r="B86" s="269"/>
      <c r="C86" s="211"/>
      <c r="D86" s="211"/>
      <c r="E86" s="212"/>
      <c r="F86" s="79"/>
      <c r="G86" s="69"/>
    </row>
    <row r="87" spans="1:7" x14ac:dyDescent="0.2">
      <c r="A87" s="264"/>
      <c r="B87" s="269"/>
      <c r="C87" s="211"/>
      <c r="D87" s="211"/>
      <c r="E87" s="212"/>
      <c r="F87" s="79"/>
      <c r="G87" s="69"/>
    </row>
    <row r="88" spans="1:7" x14ac:dyDescent="0.2">
      <c r="A88" s="221" t="s">
        <v>86</v>
      </c>
      <c r="B88" s="221" t="s">
        <v>118</v>
      </c>
      <c r="C88" s="265"/>
      <c r="D88" s="265" t="s">
        <v>82</v>
      </c>
      <c r="E88" s="266">
        <v>1</v>
      </c>
      <c r="F88" s="79"/>
      <c r="G88" s="69">
        <f>F88</f>
        <v>0</v>
      </c>
    </row>
    <row r="89" spans="1:7" x14ac:dyDescent="0.2">
      <c r="A89" s="264"/>
      <c r="B89" s="269"/>
      <c r="C89" s="211"/>
      <c r="D89" s="211"/>
      <c r="E89" s="212"/>
      <c r="F89" s="79"/>
      <c r="G89" s="69"/>
    </row>
    <row r="90" spans="1:7" x14ac:dyDescent="0.2">
      <c r="A90" s="264"/>
      <c r="B90" s="269"/>
      <c r="C90" s="211"/>
      <c r="D90" s="211"/>
      <c r="E90" s="212"/>
      <c r="F90" s="79"/>
      <c r="G90" s="69"/>
    </row>
    <row r="91" spans="1:7" x14ac:dyDescent="0.2">
      <c r="A91" s="221" t="s">
        <v>87</v>
      </c>
      <c r="B91" s="221" t="s">
        <v>71</v>
      </c>
      <c r="C91" s="265"/>
      <c r="D91" s="265" t="s">
        <v>82</v>
      </c>
      <c r="E91" s="266">
        <v>1</v>
      </c>
      <c r="F91" s="79"/>
      <c r="G91" s="69">
        <f>F91</f>
        <v>0</v>
      </c>
    </row>
    <row r="92" spans="1:7" x14ac:dyDescent="0.2">
      <c r="A92" s="264"/>
      <c r="B92" s="269"/>
      <c r="C92" s="211"/>
      <c r="D92" s="211"/>
      <c r="E92" s="212"/>
      <c r="F92" s="79"/>
      <c r="G92" s="69"/>
    </row>
    <row r="93" spans="1:7" x14ac:dyDescent="0.2">
      <c r="A93" s="264"/>
      <c r="B93" s="269"/>
      <c r="C93" s="211"/>
      <c r="D93" s="211"/>
      <c r="E93" s="212"/>
      <c r="F93" s="79"/>
      <c r="G93" s="69"/>
    </row>
    <row r="94" spans="1:7" x14ac:dyDescent="0.2">
      <c r="A94" s="221" t="s">
        <v>88</v>
      </c>
      <c r="B94" s="221" t="s">
        <v>72</v>
      </c>
      <c r="C94" s="265"/>
      <c r="D94" s="265" t="s">
        <v>82</v>
      </c>
      <c r="E94" s="266">
        <v>1</v>
      </c>
      <c r="F94" s="79"/>
      <c r="G94" s="69">
        <f>F94</f>
        <v>0</v>
      </c>
    </row>
    <row r="95" spans="1:7" x14ac:dyDescent="0.2">
      <c r="A95" s="264"/>
      <c r="B95" s="268"/>
      <c r="C95" s="211"/>
      <c r="D95" s="211"/>
      <c r="E95" s="212"/>
      <c r="F95" s="79"/>
      <c r="G95" s="69"/>
    </row>
    <row r="96" spans="1:7" x14ac:dyDescent="0.2">
      <c r="A96" s="264"/>
      <c r="B96" s="268"/>
      <c r="C96" s="211"/>
      <c r="D96" s="211"/>
      <c r="E96" s="212"/>
      <c r="F96" s="79"/>
      <c r="G96" s="69"/>
    </row>
    <row r="97" spans="1:8" x14ac:dyDescent="0.2">
      <c r="A97" s="221" t="s">
        <v>89</v>
      </c>
      <c r="B97" s="221" t="s">
        <v>73</v>
      </c>
      <c r="C97" s="265"/>
      <c r="D97" s="265" t="s">
        <v>82</v>
      </c>
      <c r="E97" s="266">
        <v>1</v>
      </c>
      <c r="F97" s="79"/>
      <c r="G97" s="69">
        <f>F97</f>
        <v>0</v>
      </c>
    </row>
    <row r="98" spans="1:8" x14ac:dyDescent="0.2">
      <c r="A98" s="264"/>
      <c r="B98" s="268"/>
      <c r="C98" s="211"/>
      <c r="D98" s="211"/>
      <c r="E98" s="212"/>
      <c r="F98" s="79"/>
      <c r="G98" s="69"/>
    </row>
    <row r="99" spans="1:8" x14ac:dyDescent="0.2">
      <c r="A99" s="264"/>
      <c r="B99" s="268"/>
      <c r="C99" s="211"/>
      <c r="D99" s="211"/>
      <c r="E99" s="212"/>
      <c r="F99" s="79"/>
      <c r="G99" s="69"/>
    </row>
    <row r="100" spans="1:8" x14ac:dyDescent="0.2">
      <c r="A100" s="221" t="s">
        <v>90</v>
      </c>
      <c r="B100" s="221" t="s">
        <v>74</v>
      </c>
      <c r="C100" s="265"/>
      <c r="D100" s="265" t="s">
        <v>82</v>
      </c>
      <c r="E100" s="266">
        <v>1</v>
      </c>
      <c r="F100" s="79"/>
      <c r="G100" s="69">
        <f>F100</f>
        <v>0</v>
      </c>
    </row>
    <row r="101" spans="1:8" x14ac:dyDescent="0.2">
      <c r="A101" s="264"/>
      <c r="B101" s="268"/>
      <c r="C101" s="211"/>
      <c r="D101" s="211"/>
      <c r="E101" s="212"/>
      <c r="F101" s="79"/>
      <c r="G101" s="69"/>
    </row>
    <row r="102" spans="1:8" x14ac:dyDescent="0.2">
      <c r="A102" s="264"/>
      <c r="B102" s="268"/>
      <c r="C102" s="211"/>
      <c r="D102" s="211"/>
      <c r="E102" s="212"/>
      <c r="F102" s="79"/>
      <c r="G102" s="69"/>
    </row>
    <row r="103" spans="1:8" x14ac:dyDescent="0.2">
      <c r="A103" s="221" t="s">
        <v>91</v>
      </c>
      <c r="B103" s="221" t="s">
        <v>119</v>
      </c>
      <c r="C103" s="265"/>
      <c r="D103" s="265" t="s">
        <v>82</v>
      </c>
      <c r="E103" s="266">
        <v>1</v>
      </c>
      <c r="F103" s="79"/>
      <c r="G103" s="69">
        <f>F103</f>
        <v>0</v>
      </c>
    </row>
    <row r="104" spans="1:8" x14ac:dyDescent="0.2">
      <c r="A104" s="264"/>
      <c r="B104" s="268"/>
      <c r="C104" s="211"/>
      <c r="D104" s="211"/>
      <c r="E104" s="212"/>
      <c r="F104" s="79"/>
      <c r="G104" s="69"/>
    </row>
    <row r="105" spans="1:8" x14ac:dyDescent="0.2">
      <c r="A105" s="264"/>
      <c r="B105" s="268"/>
      <c r="C105" s="211"/>
      <c r="D105" s="211"/>
      <c r="E105" s="212"/>
      <c r="F105" s="79"/>
      <c r="G105" s="69"/>
    </row>
    <row r="106" spans="1:8" x14ac:dyDescent="0.2">
      <c r="A106" s="221" t="s">
        <v>92</v>
      </c>
      <c r="B106" s="221" t="s">
        <v>120</v>
      </c>
      <c r="C106" s="265"/>
      <c r="D106" s="265" t="s">
        <v>82</v>
      </c>
      <c r="E106" s="266">
        <v>1</v>
      </c>
      <c r="F106" s="79"/>
      <c r="G106" s="69">
        <f>F106</f>
        <v>0</v>
      </c>
    </row>
    <row r="107" spans="1:8" x14ac:dyDescent="0.2">
      <c r="A107" s="264"/>
      <c r="B107" s="268"/>
      <c r="C107" s="211"/>
      <c r="D107" s="211"/>
      <c r="E107" s="212"/>
      <c r="F107" s="79"/>
      <c r="G107" s="69"/>
    </row>
    <row r="108" spans="1:8" x14ac:dyDescent="0.2">
      <c r="A108" s="264"/>
      <c r="B108" s="268"/>
      <c r="C108" s="211"/>
      <c r="D108" s="211"/>
      <c r="E108" s="212"/>
      <c r="F108" s="79"/>
      <c r="G108" s="69"/>
    </row>
    <row r="109" spans="1:8" x14ac:dyDescent="0.2">
      <c r="A109" s="221" t="s">
        <v>93</v>
      </c>
      <c r="B109" s="221" t="s">
        <v>121</v>
      </c>
      <c r="C109" s="265"/>
      <c r="D109" s="265" t="s">
        <v>82</v>
      </c>
      <c r="E109" s="266">
        <v>1</v>
      </c>
      <c r="F109" s="79"/>
      <c r="G109" s="69">
        <f>F109</f>
        <v>0</v>
      </c>
    </row>
    <row r="110" spans="1:8" x14ac:dyDescent="0.2">
      <c r="A110" s="264"/>
      <c r="B110" s="268"/>
      <c r="C110" s="211"/>
      <c r="D110" s="211"/>
      <c r="E110" s="212"/>
      <c r="F110" s="79"/>
      <c r="G110" s="69"/>
    </row>
    <row r="111" spans="1:8" x14ac:dyDescent="0.2">
      <c r="A111" s="264"/>
      <c r="B111" s="268"/>
      <c r="C111" s="211"/>
      <c r="D111" s="211"/>
      <c r="E111" s="212"/>
      <c r="F111" s="79"/>
      <c r="G111" s="69"/>
    </row>
    <row r="112" spans="1:8" x14ac:dyDescent="0.2">
      <c r="A112" s="221" t="s">
        <v>94</v>
      </c>
      <c r="B112" s="270" t="s">
        <v>122</v>
      </c>
      <c r="C112" s="265"/>
      <c r="D112" s="265" t="s">
        <v>41</v>
      </c>
      <c r="E112" s="266">
        <v>1</v>
      </c>
      <c r="F112" s="79"/>
      <c r="G112" s="69">
        <f>F112</f>
        <v>0</v>
      </c>
      <c r="H112" s="169">
        <f t="shared" ref="H112" si="5">IF(AND(E112&gt;0,F112=""),1,0)</f>
        <v>1</v>
      </c>
    </row>
    <row r="113" spans="1:9" x14ac:dyDescent="0.2">
      <c r="A113" s="216"/>
      <c r="B113" s="217"/>
      <c r="C113" s="271"/>
      <c r="D113" s="271"/>
      <c r="E113" s="227"/>
      <c r="F113" s="285"/>
      <c r="G113" s="69"/>
    </row>
    <row r="114" spans="1:9" x14ac:dyDescent="0.2">
      <c r="A114" s="217"/>
      <c r="B114" s="217" t="str">
        <f>IF(B113=$I$8,$I$11,"")</f>
        <v/>
      </c>
      <c r="C114" s="271"/>
      <c r="D114" s="271"/>
      <c r="E114" s="227"/>
      <c r="F114" s="285"/>
      <c r="G114" s="69"/>
      <c r="I114" s="169">
        <f>IF(B114=$I$11,1,0)</f>
        <v>0</v>
      </c>
    </row>
    <row r="115" spans="1:9" x14ac:dyDescent="0.2">
      <c r="A115" s="221" t="s">
        <v>95</v>
      </c>
      <c r="B115" s="270" t="s">
        <v>126</v>
      </c>
      <c r="C115" s="265"/>
      <c r="D115" s="265" t="s">
        <v>21</v>
      </c>
      <c r="E115" s="266">
        <v>1</v>
      </c>
      <c r="F115" s="79"/>
      <c r="G115" s="69">
        <f>F115</f>
        <v>0</v>
      </c>
      <c r="H115" s="169">
        <f t="shared" ref="H115" si="6">IF(AND(E115&gt;0,F115=""),1,0)</f>
        <v>1</v>
      </c>
    </row>
    <row r="116" spans="1:9" x14ac:dyDescent="0.2">
      <c r="A116" s="216"/>
      <c r="B116" s="217"/>
      <c r="C116" s="271"/>
      <c r="D116" s="271"/>
      <c r="E116" s="227"/>
      <c r="F116" s="285"/>
      <c r="G116" s="69"/>
    </row>
    <row r="117" spans="1:9" x14ac:dyDescent="0.2">
      <c r="A117" s="217"/>
      <c r="B117" s="217"/>
      <c r="C117" s="271"/>
      <c r="D117" s="271"/>
      <c r="E117" s="227"/>
      <c r="F117" s="285"/>
      <c r="G117" s="69"/>
      <c r="I117" s="169">
        <f>IF(B117=$I$11,1,0)</f>
        <v>0</v>
      </c>
    </row>
    <row r="118" spans="1:9" x14ac:dyDescent="0.2">
      <c r="A118" s="221" t="s">
        <v>96</v>
      </c>
      <c r="B118" s="270" t="s">
        <v>127</v>
      </c>
      <c r="C118" s="265"/>
      <c r="D118" s="265" t="s">
        <v>21</v>
      </c>
      <c r="E118" s="266">
        <v>1</v>
      </c>
      <c r="F118" s="79"/>
      <c r="G118" s="69">
        <f>F118</f>
        <v>0</v>
      </c>
      <c r="H118" s="169">
        <f t="shared" ref="H118" si="7">IF(AND(E118&gt;0,F118=""),1,0)</f>
        <v>1</v>
      </c>
    </row>
    <row r="119" spans="1:9" x14ac:dyDescent="0.2">
      <c r="A119" s="216"/>
      <c r="B119" s="217"/>
      <c r="C119" s="271"/>
      <c r="D119" s="271"/>
      <c r="E119" s="227"/>
      <c r="F119" s="285"/>
      <c r="G119" s="69"/>
    </row>
    <row r="120" spans="1:9" x14ac:dyDescent="0.2">
      <c r="A120" s="217"/>
      <c r="B120" s="217" t="str">
        <f>IF(B119=$I$8,$I$11,"")</f>
        <v/>
      </c>
      <c r="C120" s="271"/>
      <c r="D120" s="271"/>
      <c r="E120" s="227"/>
      <c r="F120" s="285"/>
      <c r="G120" s="69"/>
      <c r="I120" s="169">
        <f>IF(B120=$I$11,1,0)</f>
        <v>0</v>
      </c>
    </row>
    <row r="121" spans="1:9" x14ac:dyDescent="0.2">
      <c r="A121" s="221" t="s">
        <v>97</v>
      </c>
      <c r="B121" s="270" t="s">
        <v>128</v>
      </c>
      <c r="C121" s="265"/>
      <c r="D121" s="265" t="s">
        <v>21</v>
      </c>
      <c r="E121" s="266">
        <v>1</v>
      </c>
      <c r="F121" s="79"/>
      <c r="G121" s="69">
        <f>F121</f>
        <v>0</v>
      </c>
      <c r="H121" s="169">
        <f t="shared" ref="H121" si="8">IF(AND(E121&gt;0,F121=""),1,0)</f>
        <v>1</v>
      </c>
    </row>
    <row r="122" spans="1:9" x14ac:dyDescent="0.2">
      <c r="A122" s="216"/>
      <c r="B122" s="217"/>
      <c r="C122" s="271"/>
      <c r="D122" s="271"/>
      <c r="E122" s="227"/>
      <c r="F122" s="285"/>
      <c r="G122" s="69"/>
    </row>
    <row r="123" spans="1:9" x14ac:dyDescent="0.2">
      <c r="A123" s="217"/>
      <c r="B123" s="217" t="str">
        <f>IF(B122=$I$8,$I$11,"")</f>
        <v/>
      </c>
      <c r="C123" s="271"/>
      <c r="D123" s="271"/>
      <c r="E123" s="227"/>
      <c r="F123" s="285"/>
      <c r="G123" s="69"/>
      <c r="I123" s="169">
        <f>IF(B123=$I$11,1,0)</f>
        <v>0</v>
      </c>
    </row>
    <row r="124" spans="1:9" x14ac:dyDescent="0.2">
      <c r="A124" s="221" t="s">
        <v>98</v>
      </c>
      <c r="B124" s="270" t="s">
        <v>115</v>
      </c>
      <c r="C124" s="265"/>
      <c r="D124" s="265" t="s">
        <v>41</v>
      </c>
      <c r="E124" s="266">
        <v>1</v>
      </c>
      <c r="F124" s="79"/>
      <c r="G124" s="69">
        <f>F124</f>
        <v>0</v>
      </c>
      <c r="H124" s="169">
        <f t="shared" ref="H124" si="9">IF(AND(E124&gt;0,F124=""),1,0)</f>
        <v>1</v>
      </c>
    </row>
    <row r="125" spans="1:9" s="239" customFormat="1" x14ac:dyDescent="0.2">
      <c r="A125" s="264"/>
      <c r="B125" s="210"/>
      <c r="C125" s="211"/>
      <c r="D125" s="211"/>
      <c r="E125" s="212"/>
      <c r="F125" s="79"/>
      <c r="G125" s="76"/>
      <c r="H125" s="238"/>
      <c r="I125" s="238"/>
    </row>
    <row r="126" spans="1:9" s="239" customFormat="1" x14ac:dyDescent="0.2">
      <c r="A126" s="264"/>
      <c r="B126" s="210"/>
      <c r="C126" s="211"/>
      <c r="D126" s="211"/>
      <c r="E126" s="212"/>
      <c r="F126" s="79"/>
      <c r="G126" s="76"/>
      <c r="H126" s="238"/>
      <c r="I126" s="238"/>
    </row>
    <row r="127" spans="1:9" ht="50.25" customHeight="1" x14ac:dyDescent="0.2">
      <c r="A127" s="221" t="s">
        <v>99</v>
      </c>
      <c r="B127" s="270" t="s">
        <v>108</v>
      </c>
      <c r="C127" s="265"/>
      <c r="D127" s="265" t="s">
        <v>82</v>
      </c>
      <c r="E127" s="266">
        <v>1</v>
      </c>
      <c r="F127" s="79"/>
      <c r="G127" s="69">
        <f>F127</f>
        <v>0</v>
      </c>
    </row>
    <row r="128" spans="1:9" ht="11.25" customHeight="1" x14ac:dyDescent="0.2">
      <c r="A128" s="264"/>
      <c r="B128" s="268"/>
      <c r="C128" s="211"/>
      <c r="D128" s="211"/>
      <c r="E128" s="212"/>
      <c r="F128" s="79"/>
      <c r="G128" s="69"/>
    </row>
    <row r="129" spans="1:7" ht="11.25" customHeight="1" x14ac:dyDescent="0.2">
      <c r="A129" s="264"/>
      <c r="B129" s="268"/>
      <c r="C129" s="211"/>
      <c r="D129" s="211"/>
      <c r="E129" s="212"/>
      <c r="F129" s="79"/>
      <c r="G129" s="69"/>
    </row>
    <row r="130" spans="1:7" ht="69" customHeight="1" x14ac:dyDescent="0.2">
      <c r="A130" s="221" t="s">
        <v>100</v>
      </c>
      <c r="B130" s="270" t="s">
        <v>110</v>
      </c>
      <c r="C130" s="265"/>
      <c r="D130" s="265" t="s">
        <v>82</v>
      </c>
      <c r="E130" s="266">
        <v>1</v>
      </c>
      <c r="F130" s="79"/>
      <c r="G130" s="69">
        <f>F130</f>
        <v>0</v>
      </c>
    </row>
    <row r="131" spans="1:7" x14ac:dyDescent="0.2">
      <c r="A131" s="264"/>
      <c r="B131" s="268"/>
      <c r="C131" s="211"/>
      <c r="D131" s="211"/>
      <c r="E131" s="212"/>
      <c r="F131" s="79"/>
      <c r="G131" s="69"/>
    </row>
    <row r="132" spans="1:7" x14ac:dyDescent="0.2">
      <c r="A132" s="264"/>
      <c r="B132" s="268"/>
      <c r="C132" s="211"/>
      <c r="D132" s="211"/>
      <c r="E132" s="212"/>
      <c r="F132" s="79"/>
      <c r="G132" s="69"/>
    </row>
    <row r="133" spans="1:7" ht="25.5" x14ac:dyDescent="0.2">
      <c r="A133" s="221" t="s">
        <v>101</v>
      </c>
      <c r="B133" s="270" t="s">
        <v>84</v>
      </c>
      <c r="C133" s="265"/>
      <c r="D133" s="265" t="s">
        <v>85</v>
      </c>
      <c r="E133" s="266">
        <v>1</v>
      </c>
      <c r="F133" s="79"/>
      <c r="G133" s="69">
        <f>F133</f>
        <v>0</v>
      </c>
    </row>
    <row r="134" spans="1:7" x14ac:dyDescent="0.2">
      <c r="A134" s="264"/>
      <c r="B134" s="268"/>
      <c r="C134" s="211"/>
      <c r="D134" s="211"/>
      <c r="E134" s="212"/>
      <c r="F134" s="79"/>
      <c r="G134" s="69"/>
    </row>
    <row r="135" spans="1:7" x14ac:dyDescent="0.2">
      <c r="A135" s="264"/>
      <c r="B135" s="268"/>
      <c r="C135" s="211"/>
      <c r="D135" s="211"/>
      <c r="E135" s="212"/>
      <c r="F135" s="79"/>
      <c r="G135" s="69"/>
    </row>
    <row r="136" spans="1:7" ht="25.5" x14ac:dyDescent="0.2">
      <c r="A136" s="221" t="s">
        <v>102</v>
      </c>
      <c r="B136" s="270" t="s">
        <v>75</v>
      </c>
      <c r="C136" s="265"/>
      <c r="D136" s="265" t="s">
        <v>41</v>
      </c>
      <c r="E136" s="266">
        <v>1</v>
      </c>
      <c r="F136" s="79"/>
      <c r="G136" s="69">
        <f>F136</f>
        <v>0</v>
      </c>
    </row>
    <row r="137" spans="1:7" x14ac:dyDescent="0.2">
      <c r="A137" s="264"/>
      <c r="B137" s="272"/>
      <c r="C137" s="211"/>
      <c r="D137" s="211"/>
      <c r="E137" s="212"/>
      <c r="F137" s="79"/>
      <c r="G137" s="69"/>
    </row>
    <row r="138" spans="1:7" x14ac:dyDescent="0.2">
      <c r="A138" s="264"/>
      <c r="B138" s="272"/>
      <c r="C138" s="211"/>
      <c r="D138" s="211"/>
      <c r="E138" s="212"/>
      <c r="F138" s="79"/>
      <c r="G138" s="69"/>
    </row>
    <row r="139" spans="1:7" ht="51" x14ac:dyDescent="0.2">
      <c r="A139" s="221" t="s">
        <v>107</v>
      </c>
      <c r="B139" s="273" t="s">
        <v>111</v>
      </c>
      <c r="C139" s="265"/>
      <c r="D139" s="265" t="s">
        <v>21</v>
      </c>
      <c r="E139" s="266">
        <v>1</v>
      </c>
      <c r="F139" s="79"/>
      <c r="G139" s="69">
        <f>F139</f>
        <v>0</v>
      </c>
    </row>
    <row r="140" spans="1:7" x14ac:dyDescent="0.2">
      <c r="A140" s="264"/>
      <c r="B140" s="272"/>
      <c r="C140" s="211"/>
      <c r="D140" s="211"/>
      <c r="E140" s="212"/>
      <c r="F140" s="79"/>
      <c r="G140" s="76"/>
    </row>
    <row r="141" spans="1:7" x14ac:dyDescent="0.2">
      <c r="A141" s="264"/>
      <c r="B141" s="272"/>
      <c r="C141" s="211"/>
      <c r="D141" s="211"/>
      <c r="E141" s="212"/>
      <c r="F141" s="79"/>
      <c r="G141" s="76"/>
    </row>
    <row r="142" spans="1:7" ht="43.5" customHeight="1" x14ac:dyDescent="0.2">
      <c r="A142" s="221" t="s">
        <v>109</v>
      </c>
      <c r="B142" s="273" t="s">
        <v>112</v>
      </c>
      <c r="C142" s="265"/>
      <c r="D142" s="265" t="s">
        <v>82</v>
      </c>
      <c r="E142" s="266">
        <v>1</v>
      </c>
      <c r="F142" s="79"/>
      <c r="G142" s="69">
        <f>F142</f>
        <v>0</v>
      </c>
    </row>
    <row r="143" spans="1:7" x14ac:dyDescent="0.2">
      <c r="A143" s="264"/>
      <c r="B143" s="272"/>
      <c r="C143" s="211"/>
      <c r="D143" s="211"/>
      <c r="E143" s="212"/>
      <c r="F143" s="79"/>
      <c r="G143" s="76"/>
    </row>
    <row r="144" spans="1:7" x14ac:dyDescent="0.2">
      <c r="A144" s="264"/>
      <c r="B144" s="272"/>
      <c r="C144" s="211"/>
      <c r="D144" s="211"/>
      <c r="E144" s="212"/>
      <c r="F144" s="79"/>
      <c r="G144" s="76"/>
    </row>
    <row r="145" spans="1:9" ht="37.5" customHeight="1" x14ac:dyDescent="0.2">
      <c r="A145" s="221" t="s">
        <v>114</v>
      </c>
      <c r="B145" s="273" t="s">
        <v>113</v>
      </c>
      <c r="C145" s="265"/>
      <c r="D145" s="265" t="s">
        <v>82</v>
      </c>
      <c r="E145" s="266">
        <v>1</v>
      </c>
      <c r="F145" s="79"/>
      <c r="G145" s="69">
        <f>F145</f>
        <v>0</v>
      </c>
    </row>
    <row r="146" spans="1:9" s="239" customFormat="1" x14ac:dyDescent="0.2">
      <c r="A146" s="264"/>
      <c r="B146" s="272"/>
      <c r="C146" s="211"/>
      <c r="D146" s="211"/>
      <c r="E146" s="212"/>
      <c r="F146" s="79"/>
      <c r="G146" s="76"/>
      <c r="H146" s="238"/>
      <c r="I146" s="238"/>
    </row>
    <row r="147" spans="1:9" ht="12.75" customHeight="1" x14ac:dyDescent="0.2">
      <c r="A147" s="264"/>
      <c r="B147" s="268"/>
      <c r="C147" s="211"/>
      <c r="D147" s="211"/>
      <c r="E147" s="212"/>
      <c r="F147" s="79"/>
      <c r="G147" s="69"/>
    </row>
    <row r="148" spans="1:9" ht="11.25" customHeight="1" thickBot="1" x14ac:dyDescent="0.25">
      <c r="A148" s="274"/>
      <c r="B148" s="275"/>
      <c r="C148" s="276"/>
      <c r="D148" s="276"/>
      <c r="E148" s="277"/>
      <c r="F148" s="85"/>
      <c r="G148" s="73"/>
    </row>
    <row r="149" spans="1:9" ht="13.5" customHeight="1" x14ac:dyDescent="0.2">
      <c r="A149" s="278">
        <v>7</v>
      </c>
      <c r="B149" s="279" t="s">
        <v>76</v>
      </c>
      <c r="C149" s="280"/>
      <c r="D149" s="280"/>
      <c r="E149" s="281"/>
      <c r="F149" s="80"/>
      <c r="G149" s="72"/>
    </row>
    <row r="150" spans="1:9" ht="13.5" customHeight="1" x14ac:dyDescent="0.2">
      <c r="A150" s="264"/>
      <c r="B150" s="268" t="s">
        <v>77</v>
      </c>
      <c r="C150" s="211"/>
      <c r="D150" s="211"/>
      <c r="E150" s="212"/>
      <c r="F150" s="79"/>
      <c r="G150" s="69"/>
    </row>
    <row r="151" spans="1:9" s="239" customFormat="1" x14ac:dyDescent="0.2">
      <c r="A151" s="221" t="s">
        <v>103</v>
      </c>
      <c r="B151" s="270" t="s">
        <v>78</v>
      </c>
      <c r="C151" s="265"/>
      <c r="D151" s="265" t="s">
        <v>82</v>
      </c>
      <c r="E151" s="266">
        <v>1</v>
      </c>
      <c r="F151" s="79"/>
      <c r="G151" s="69">
        <f>F151</f>
        <v>0</v>
      </c>
      <c r="H151" s="238">
        <f t="shared" si="4"/>
        <v>1</v>
      </c>
      <c r="I151" s="238"/>
    </row>
    <row r="152" spans="1:9" s="239" customFormat="1" x14ac:dyDescent="0.2">
      <c r="A152" s="209"/>
      <c r="B152" s="268"/>
      <c r="C152" s="211"/>
      <c r="D152" s="211"/>
      <c r="E152" s="212"/>
      <c r="F152" s="79"/>
      <c r="G152" s="76"/>
      <c r="H152" s="238"/>
      <c r="I152" s="238"/>
    </row>
    <row r="153" spans="1:9" s="239" customFormat="1" x14ac:dyDescent="0.2">
      <c r="A153" s="209"/>
      <c r="B153" s="268"/>
      <c r="C153" s="211"/>
      <c r="D153" s="211"/>
      <c r="E153" s="212"/>
      <c r="F153" s="79"/>
      <c r="G153" s="76"/>
      <c r="H153" s="238"/>
      <c r="I153" s="238"/>
    </row>
    <row r="154" spans="1:9" s="239" customFormat="1" x14ac:dyDescent="0.2">
      <c r="A154" s="221" t="s">
        <v>104</v>
      </c>
      <c r="B154" s="270" t="s">
        <v>79</v>
      </c>
      <c r="C154" s="265"/>
      <c r="D154" s="265" t="s">
        <v>82</v>
      </c>
      <c r="E154" s="266">
        <v>1</v>
      </c>
      <c r="F154" s="79"/>
      <c r="G154" s="69">
        <f>F154</f>
        <v>0</v>
      </c>
      <c r="H154" s="238"/>
      <c r="I154" s="238"/>
    </row>
    <row r="155" spans="1:9" s="239" customFormat="1" x14ac:dyDescent="0.2">
      <c r="A155" s="209"/>
      <c r="B155" s="282"/>
      <c r="C155" s="211"/>
      <c r="D155" s="211"/>
      <c r="E155" s="212"/>
      <c r="F155" s="79"/>
      <c r="G155" s="76"/>
      <c r="H155" s="238"/>
      <c r="I155" s="238"/>
    </row>
    <row r="156" spans="1:9" s="239" customFormat="1" x14ac:dyDescent="0.2">
      <c r="A156" s="209"/>
      <c r="B156" s="282"/>
      <c r="C156" s="211"/>
      <c r="D156" s="211"/>
      <c r="E156" s="212"/>
      <c r="F156" s="79"/>
      <c r="G156" s="76"/>
      <c r="H156" s="238"/>
      <c r="I156" s="238"/>
    </row>
    <row r="157" spans="1:9" s="239" customFormat="1" x14ac:dyDescent="0.2">
      <c r="A157" s="221" t="s">
        <v>105</v>
      </c>
      <c r="B157" s="270" t="s">
        <v>80</v>
      </c>
      <c r="C157" s="265"/>
      <c r="D157" s="265" t="s">
        <v>82</v>
      </c>
      <c r="E157" s="266">
        <v>1</v>
      </c>
      <c r="F157" s="79"/>
      <c r="G157" s="69">
        <f>F157</f>
        <v>0</v>
      </c>
      <c r="H157" s="238"/>
      <c r="I157" s="238"/>
    </row>
    <row r="158" spans="1:9" s="239" customFormat="1" x14ac:dyDescent="0.2">
      <c r="A158" s="209"/>
      <c r="B158" s="282"/>
      <c r="C158" s="211"/>
      <c r="D158" s="211"/>
      <c r="E158" s="212"/>
      <c r="F158" s="79"/>
      <c r="G158" s="76"/>
      <c r="H158" s="238"/>
      <c r="I158" s="238"/>
    </row>
    <row r="159" spans="1:9" s="239" customFormat="1" x14ac:dyDescent="0.2">
      <c r="A159" s="209"/>
      <c r="B159" s="282"/>
      <c r="C159" s="211"/>
      <c r="D159" s="211"/>
      <c r="E159" s="212"/>
      <c r="F159" s="79"/>
      <c r="G159" s="76"/>
      <c r="H159" s="238"/>
      <c r="I159" s="238"/>
    </row>
    <row r="160" spans="1:9" s="239" customFormat="1" x14ac:dyDescent="0.2">
      <c r="A160" s="221" t="s">
        <v>106</v>
      </c>
      <c r="B160" s="270" t="s">
        <v>81</v>
      </c>
      <c r="C160" s="265"/>
      <c r="D160" s="265" t="s">
        <v>82</v>
      </c>
      <c r="E160" s="266">
        <v>1</v>
      </c>
      <c r="F160" s="79"/>
      <c r="G160" s="69">
        <f>F160</f>
        <v>0</v>
      </c>
      <c r="H160" s="238"/>
      <c r="I160" s="238"/>
    </row>
    <row r="161" spans="1:9" s="239" customFormat="1" x14ac:dyDescent="0.2">
      <c r="A161" s="209"/>
      <c r="B161" s="282"/>
      <c r="C161" s="211"/>
      <c r="D161" s="211"/>
      <c r="E161" s="212"/>
      <c r="F161" s="79"/>
      <c r="G161" s="76"/>
      <c r="H161" s="238"/>
      <c r="I161" s="238"/>
    </row>
    <row r="162" spans="1:9" s="239" customFormat="1" x14ac:dyDescent="0.2">
      <c r="A162" s="209"/>
      <c r="B162" s="282"/>
      <c r="C162" s="211"/>
      <c r="D162" s="211"/>
      <c r="E162" s="212"/>
      <c r="F162" s="79"/>
      <c r="G162" s="76"/>
      <c r="H162" s="238"/>
      <c r="I162" s="238"/>
    </row>
    <row r="163" spans="1:9" ht="24" customHeight="1" x14ac:dyDescent="0.2">
      <c r="A163" s="217"/>
      <c r="B163" s="217"/>
      <c r="C163" s="260" t="s">
        <v>157</v>
      </c>
      <c r="D163" s="261"/>
      <c r="E163" s="261"/>
      <c r="F163" s="262"/>
      <c r="G163" s="86">
        <f>SUM(G70:G160)</f>
        <v>0</v>
      </c>
      <c r="H163" s="283">
        <f>SUM(H15:H20)</f>
        <v>2</v>
      </c>
      <c r="I163" s="283" t="e">
        <f>SUM(#REF!)</f>
        <v>#REF!</v>
      </c>
    </row>
    <row r="164" spans="1:9" x14ac:dyDescent="0.2">
      <c r="A164" s="284"/>
      <c r="B164" s="168"/>
    </row>
  </sheetData>
  <sheetProtection algorithmName="SHA-512" hashValue="RYmy7uT5CWBlkri6taGTPtQ5TQTetXBZ6ZDwrEWPmNzoOLp8nCDSUyMPCb1fqiGxWuFzlj8hN46ig8Njzm24Sw==" saltValue="3Cj3nYmC1J8bLpEA+6kVlg==" spinCount="100000" sheet="1"/>
  <mergeCells count="18">
    <mergeCell ref="C163:F163"/>
    <mergeCell ref="C40:D40"/>
    <mergeCell ref="C42:D42"/>
    <mergeCell ref="C43:D43"/>
    <mergeCell ref="C37:D37"/>
    <mergeCell ref="C39:D39"/>
    <mergeCell ref="C120:D120"/>
    <mergeCell ref="C122:D122"/>
    <mergeCell ref="C123:D123"/>
    <mergeCell ref="C113:D113"/>
    <mergeCell ref="C114:D114"/>
    <mergeCell ref="C116:D116"/>
    <mergeCell ref="C117:D117"/>
    <mergeCell ref="C119:D119"/>
    <mergeCell ref="B6:B7"/>
    <mergeCell ref="C65:F65"/>
    <mergeCell ref="A8:G8"/>
    <mergeCell ref="B13:G13"/>
  </mergeCells>
  <phoneticPr fontId="7" type="noConversion"/>
  <conditionalFormatting sqref="F36:F37 F42:F43 F48:F49 F39:F40 F21:F22 F30:F32 F116:F117 F131:F132 F134:F135 F110:F111 F107:F108 F104:F105 F101:F102 F98:F99 F95:F96 F92:F93 F89:F90 F86:F87 F83:F84 F74:F75 F71:F72 F161:F162 F80:F81 F77:F78 F69 F147:F150 F67">
    <cfRule type="expression" dxfId="1069" priority="405">
      <formula>D21&gt;0</formula>
    </cfRule>
  </conditionalFormatting>
  <conditionalFormatting sqref="F17">
    <cfRule type="expression" dxfId="1068" priority="399">
      <formula>D17&gt;0</formula>
    </cfRule>
  </conditionalFormatting>
  <conditionalFormatting sqref="C36">
    <cfRule type="expression" dxfId="1067" priority="407">
      <formula>B36=$I$8</formula>
    </cfRule>
  </conditionalFormatting>
  <conditionalFormatting sqref="F18:F19">
    <cfRule type="expression" dxfId="1066" priority="377">
      <formula>D18&gt;0</formula>
    </cfRule>
  </conditionalFormatting>
  <conditionalFormatting sqref="F20">
    <cfRule type="expression" dxfId="1065" priority="365">
      <formula>D20&gt;0</formula>
    </cfRule>
  </conditionalFormatting>
  <conditionalFormatting sqref="B22">
    <cfRule type="expression" dxfId="1064" priority="301">
      <formula>#REF!&gt;0</formula>
    </cfRule>
  </conditionalFormatting>
  <conditionalFormatting sqref="C22">
    <cfRule type="expression" dxfId="1063" priority="303">
      <formula>#REF!&gt;0</formula>
    </cfRule>
  </conditionalFormatting>
  <conditionalFormatting sqref="F24:F25">
    <cfRule type="expression" dxfId="1062" priority="296">
      <formula>D24&gt;0</formula>
    </cfRule>
  </conditionalFormatting>
  <conditionalFormatting sqref="B25">
    <cfRule type="expression" dxfId="1061" priority="295">
      <formula>#REF!&gt;0</formula>
    </cfRule>
  </conditionalFormatting>
  <conditionalFormatting sqref="F23">
    <cfRule type="expression" dxfId="1060" priority="293">
      <formula>D23&gt;0</formula>
    </cfRule>
  </conditionalFormatting>
  <conditionalFormatting sqref="C25">
    <cfRule type="expression" dxfId="1059" priority="297">
      <formula>B24&gt;0</formula>
    </cfRule>
  </conditionalFormatting>
  <conditionalFormatting sqref="F26:F29">
    <cfRule type="expression" dxfId="1058" priority="287">
      <formula>D26&gt;0</formula>
    </cfRule>
  </conditionalFormatting>
  <conditionalFormatting sqref="B31">
    <cfRule type="expression" dxfId="1057" priority="283">
      <formula>#REF!&gt;0</formula>
    </cfRule>
  </conditionalFormatting>
  <conditionalFormatting sqref="C31">
    <cfRule type="expression" dxfId="1056" priority="285">
      <formula>#REF!&gt;0</formula>
    </cfRule>
  </conditionalFormatting>
  <conditionalFormatting sqref="F33:F34">
    <cfRule type="expression" dxfId="1055" priority="278">
      <formula>D33&gt;0</formula>
    </cfRule>
  </conditionalFormatting>
  <conditionalFormatting sqref="C37">
    <cfRule type="expression" dxfId="1054" priority="279">
      <formula>B33&gt;0</formula>
    </cfRule>
  </conditionalFormatting>
  <conditionalFormatting sqref="F38">
    <cfRule type="expression" dxfId="1053" priority="269">
      <formula>D38&gt;0</formula>
    </cfRule>
  </conditionalFormatting>
  <conditionalFormatting sqref="B40">
    <cfRule type="expression" dxfId="1052" priority="265">
      <formula>#REF!&gt;0</formula>
    </cfRule>
  </conditionalFormatting>
  <conditionalFormatting sqref="C40">
    <cfRule type="expression" dxfId="1051" priority="267">
      <formula>#REF!&gt;0</formula>
    </cfRule>
  </conditionalFormatting>
  <conditionalFormatting sqref="F41">
    <cfRule type="expression" dxfId="1050" priority="257">
      <formula>D41&gt;0</formula>
    </cfRule>
  </conditionalFormatting>
  <conditionalFormatting sqref="B43">
    <cfRule type="expression" dxfId="1049" priority="247">
      <formula>#REF!&gt;0</formula>
    </cfRule>
  </conditionalFormatting>
  <conditionalFormatting sqref="C43">
    <cfRule type="expression" dxfId="1048" priority="249">
      <formula>#REF!&gt;0</formula>
    </cfRule>
  </conditionalFormatting>
  <conditionalFormatting sqref="F44:F47">
    <cfRule type="expression" dxfId="1047" priority="239">
      <formula>D44&gt;0</formula>
    </cfRule>
  </conditionalFormatting>
  <conditionalFormatting sqref="B49">
    <cfRule type="expression" dxfId="1046" priority="229">
      <formula>#REF!&gt;0</formula>
    </cfRule>
  </conditionalFormatting>
  <conditionalFormatting sqref="C49">
    <cfRule type="expression" dxfId="1045" priority="231">
      <formula>#REF!&gt;0</formula>
    </cfRule>
  </conditionalFormatting>
  <conditionalFormatting sqref="F52:F53">
    <cfRule type="expression" dxfId="1044" priority="224">
      <formula>D52&gt;0</formula>
    </cfRule>
  </conditionalFormatting>
  <conditionalFormatting sqref="B53">
    <cfRule type="expression" dxfId="1043" priority="223">
      <formula>#REF!&gt;0</formula>
    </cfRule>
  </conditionalFormatting>
  <conditionalFormatting sqref="F51">
    <cfRule type="expression" dxfId="1042" priority="221">
      <formula>D51&gt;0</formula>
    </cfRule>
  </conditionalFormatting>
  <conditionalFormatting sqref="C53">
    <cfRule type="expression" dxfId="1041" priority="225">
      <formula>B52&gt;0</formula>
    </cfRule>
  </conditionalFormatting>
  <conditionalFormatting sqref="F56:F58">
    <cfRule type="expression" dxfId="1040" priority="218">
      <formula>D56&gt;0</formula>
    </cfRule>
  </conditionalFormatting>
  <conditionalFormatting sqref="B58">
    <cfRule type="expression" dxfId="1039" priority="217">
      <formula>#REF!&gt;0</formula>
    </cfRule>
  </conditionalFormatting>
  <conditionalFormatting sqref="F55">
    <cfRule type="expression" dxfId="1038" priority="215">
      <formula>D55&gt;0</formula>
    </cfRule>
  </conditionalFormatting>
  <conditionalFormatting sqref="C58">
    <cfRule type="expression" dxfId="1037" priority="219">
      <formula>B56&gt;0</formula>
    </cfRule>
  </conditionalFormatting>
  <conditionalFormatting sqref="F60:F62">
    <cfRule type="expression" dxfId="1036" priority="212">
      <formula>D60&gt;0</formula>
    </cfRule>
  </conditionalFormatting>
  <conditionalFormatting sqref="B62">
    <cfRule type="expression" dxfId="1035" priority="211">
      <formula>#REF!&gt;0</formula>
    </cfRule>
  </conditionalFormatting>
  <conditionalFormatting sqref="F59">
    <cfRule type="expression" dxfId="1034" priority="209">
      <formula>D59&gt;0</formula>
    </cfRule>
  </conditionalFormatting>
  <conditionalFormatting sqref="C62">
    <cfRule type="expression" dxfId="1033" priority="213">
      <formula>B60&gt;0</formula>
    </cfRule>
  </conditionalFormatting>
  <conditionalFormatting sqref="F63">
    <cfRule type="expression" dxfId="1032" priority="203">
      <formula>D63&gt;0</formula>
    </cfRule>
  </conditionalFormatting>
  <conditionalFormatting sqref="B67">
    <cfRule type="expression" dxfId="1031" priority="199">
      <formula>#REF!&gt;0</formula>
    </cfRule>
  </conditionalFormatting>
  <conditionalFormatting sqref="C67">
    <cfRule type="expression" dxfId="1030" priority="201">
      <formula>#REF!&gt;0</formula>
    </cfRule>
  </conditionalFormatting>
  <conditionalFormatting sqref="F152:F153 F155:F156 F158:F159">
    <cfRule type="expression" dxfId="1029" priority="149">
      <formula>D152&gt;0</formula>
    </cfRule>
  </conditionalFormatting>
  <conditionalFormatting sqref="B21">
    <cfRule type="expression" dxfId="1028" priority="127">
      <formula>#REF!&gt;0</formula>
    </cfRule>
  </conditionalFormatting>
  <conditionalFormatting sqref="C21">
    <cfRule type="expression" dxfId="1027" priority="128">
      <formula>B21=$I$8</formula>
    </cfRule>
  </conditionalFormatting>
  <conditionalFormatting sqref="B24">
    <cfRule type="expression" dxfId="1026" priority="113">
      <formula>#REF!&gt;0</formula>
    </cfRule>
  </conditionalFormatting>
  <conditionalFormatting sqref="C24">
    <cfRule type="expression" dxfId="1025" priority="114">
      <formula>B24=$I$8</formula>
    </cfRule>
  </conditionalFormatting>
  <conditionalFormatting sqref="B30">
    <cfRule type="expression" dxfId="1024" priority="111">
      <formula>#REF!&gt;0</formula>
    </cfRule>
  </conditionalFormatting>
  <conditionalFormatting sqref="C30">
    <cfRule type="expression" dxfId="1023" priority="112">
      <formula>B30=$I$8</formula>
    </cfRule>
  </conditionalFormatting>
  <conditionalFormatting sqref="C33:C34">
    <cfRule type="expression" dxfId="1022" priority="108">
      <formula>B33=$I$8</formula>
    </cfRule>
  </conditionalFormatting>
  <conditionalFormatting sqref="B39">
    <cfRule type="expression" dxfId="1021" priority="105">
      <formula>#REF!&gt;0</formula>
    </cfRule>
  </conditionalFormatting>
  <conditionalFormatting sqref="C39">
    <cfRule type="expression" dxfId="1020" priority="106">
      <formula>B39=$I$8</formula>
    </cfRule>
  </conditionalFormatting>
  <conditionalFormatting sqref="B42">
    <cfRule type="expression" dxfId="1019" priority="101">
      <formula>#REF!&gt;0</formula>
    </cfRule>
  </conditionalFormatting>
  <conditionalFormatting sqref="C42">
    <cfRule type="expression" dxfId="1018" priority="102">
      <formula>B42=$I$8</formula>
    </cfRule>
  </conditionalFormatting>
  <conditionalFormatting sqref="B48">
    <cfRule type="expression" dxfId="1017" priority="95">
      <formula>#REF!&gt;0</formula>
    </cfRule>
  </conditionalFormatting>
  <conditionalFormatting sqref="C48">
    <cfRule type="expression" dxfId="1016" priority="96">
      <formula>B48=$I$8</formula>
    </cfRule>
  </conditionalFormatting>
  <conditionalFormatting sqref="B52">
    <cfRule type="expression" dxfId="1015" priority="89">
      <formula>#REF!&gt;0</formula>
    </cfRule>
  </conditionalFormatting>
  <conditionalFormatting sqref="C52">
    <cfRule type="expression" dxfId="1014" priority="90">
      <formula>B52=$I$8</formula>
    </cfRule>
  </conditionalFormatting>
  <conditionalFormatting sqref="B56:B57">
    <cfRule type="expression" dxfId="1013" priority="87">
      <formula>#REF!&gt;0</formula>
    </cfRule>
  </conditionalFormatting>
  <conditionalFormatting sqref="C56:C57">
    <cfRule type="expression" dxfId="1012" priority="88">
      <formula>B56=$I$8</formula>
    </cfRule>
  </conditionalFormatting>
  <conditionalFormatting sqref="B60:B61">
    <cfRule type="expression" dxfId="1011" priority="85">
      <formula>#REF!&gt;0</formula>
    </cfRule>
  </conditionalFormatting>
  <conditionalFormatting sqref="C60:C61">
    <cfRule type="expression" dxfId="1010" priority="86">
      <formula>B60=$I$8</formula>
    </cfRule>
  </conditionalFormatting>
  <conditionalFormatting sqref="B34">
    <cfRule type="expression" dxfId="1009" priority="63">
      <formula>#REF!&gt;0</formula>
    </cfRule>
  </conditionalFormatting>
  <conditionalFormatting sqref="B36">
    <cfRule type="expression" dxfId="1008" priority="61">
      <formula>#REF!&gt;0</formula>
    </cfRule>
  </conditionalFormatting>
  <conditionalFormatting sqref="B37">
    <cfRule type="expression" dxfId="1007" priority="59">
      <formula>#REF!&gt;0</formula>
    </cfRule>
  </conditionalFormatting>
  <conditionalFormatting sqref="B33">
    <cfRule type="expression" dxfId="1006" priority="58">
      <formula>#REF!&gt;0</formula>
    </cfRule>
  </conditionalFormatting>
  <conditionalFormatting sqref="F35">
    <cfRule type="expression" dxfId="1005" priority="57">
      <formula>D35&gt;0</formula>
    </cfRule>
  </conditionalFormatting>
  <conditionalFormatting sqref="F113:F114">
    <cfRule type="expression" dxfId="1004" priority="53">
      <formula>D113&gt;0</formula>
    </cfRule>
  </conditionalFormatting>
  <conditionalFormatting sqref="B114">
    <cfRule type="expression" dxfId="1003" priority="52">
      <formula>#REF!&gt;0</formula>
    </cfRule>
  </conditionalFormatting>
  <conditionalFormatting sqref="F112">
    <cfRule type="expression" dxfId="1002" priority="51">
      <formula>D112&gt;0</formula>
    </cfRule>
  </conditionalFormatting>
  <conditionalFormatting sqref="C114">
    <cfRule type="expression" dxfId="1001" priority="54">
      <formula>B113&gt;0</formula>
    </cfRule>
  </conditionalFormatting>
  <conditionalFormatting sqref="F115">
    <cfRule type="expression" dxfId="1000" priority="50">
      <formula>D115&gt;0</formula>
    </cfRule>
  </conditionalFormatting>
  <conditionalFormatting sqref="B117">
    <cfRule type="expression" dxfId="999" priority="48">
      <formula>#REF!&gt;0</formula>
    </cfRule>
  </conditionalFormatting>
  <conditionalFormatting sqref="C117">
    <cfRule type="expression" dxfId="998" priority="49">
      <formula>#REF!&gt;0</formula>
    </cfRule>
  </conditionalFormatting>
  <conditionalFormatting sqref="F119:F120">
    <cfRule type="expression" dxfId="997" priority="46">
      <formula>D119&gt;0</formula>
    </cfRule>
  </conditionalFormatting>
  <conditionalFormatting sqref="B120">
    <cfRule type="expression" dxfId="996" priority="45">
      <formula>#REF!&gt;0</formula>
    </cfRule>
  </conditionalFormatting>
  <conditionalFormatting sqref="F118">
    <cfRule type="expression" dxfId="995" priority="44">
      <formula>D118&gt;0</formula>
    </cfRule>
  </conditionalFormatting>
  <conditionalFormatting sqref="C120">
    <cfRule type="expression" dxfId="994" priority="47">
      <formula>B119&gt;0</formula>
    </cfRule>
  </conditionalFormatting>
  <conditionalFormatting sqref="F122:F123">
    <cfRule type="expression" dxfId="993" priority="42">
      <formula>D122&gt;0</formula>
    </cfRule>
  </conditionalFormatting>
  <conditionalFormatting sqref="B123">
    <cfRule type="expression" dxfId="992" priority="41">
      <formula>#REF!&gt;0</formula>
    </cfRule>
  </conditionalFormatting>
  <conditionalFormatting sqref="F121">
    <cfRule type="expression" dxfId="991" priority="40">
      <formula>D121&gt;0</formula>
    </cfRule>
  </conditionalFormatting>
  <conditionalFormatting sqref="C123">
    <cfRule type="expression" dxfId="990" priority="43">
      <formula>B122&gt;0</formula>
    </cfRule>
  </conditionalFormatting>
  <conditionalFormatting sqref="B113">
    <cfRule type="expression" dxfId="989" priority="38">
      <formula>#REF!&gt;0</formula>
    </cfRule>
  </conditionalFormatting>
  <conditionalFormatting sqref="C113">
    <cfRule type="expression" dxfId="988" priority="39">
      <formula>B113=$I$8</formula>
    </cfRule>
  </conditionalFormatting>
  <conditionalFormatting sqref="B116">
    <cfRule type="expression" dxfId="987" priority="36">
      <formula>#REF!&gt;0</formula>
    </cfRule>
  </conditionalFormatting>
  <conditionalFormatting sqref="C116">
    <cfRule type="expression" dxfId="986" priority="37">
      <formula>B116=$I$8</formula>
    </cfRule>
  </conditionalFormatting>
  <conditionalFormatting sqref="B119">
    <cfRule type="expression" dxfId="985" priority="34">
      <formula>#REF!&gt;0</formula>
    </cfRule>
  </conditionalFormatting>
  <conditionalFormatting sqref="C119">
    <cfRule type="expression" dxfId="984" priority="35">
      <formula>B119=$I$8</formula>
    </cfRule>
  </conditionalFormatting>
  <conditionalFormatting sqref="B122">
    <cfRule type="expression" dxfId="983" priority="32">
      <formula>#REF!&gt;0</formula>
    </cfRule>
  </conditionalFormatting>
  <conditionalFormatting sqref="C122">
    <cfRule type="expression" dxfId="982" priority="33">
      <formula>B122=$I$8</formula>
    </cfRule>
  </conditionalFormatting>
  <conditionalFormatting sqref="F124:F126">
    <cfRule type="expression" dxfId="981" priority="31">
      <formula>D124&gt;0</formula>
    </cfRule>
  </conditionalFormatting>
  <conditionalFormatting sqref="F128:F129">
    <cfRule type="expression" dxfId="980" priority="30">
      <formula>D128&gt;0</formula>
    </cfRule>
  </conditionalFormatting>
  <conditionalFormatting sqref="F127">
    <cfRule type="expression" dxfId="979" priority="27">
      <formula>D127&gt;0</formula>
    </cfRule>
  </conditionalFormatting>
  <conditionalFormatting sqref="F130">
    <cfRule type="expression" dxfId="978" priority="26">
      <formula>D130&gt;0</formula>
    </cfRule>
  </conditionalFormatting>
  <conditionalFormatting sqref="F133">
    <cfRule type="expression" dxfId="977" priority="25">
      <formula>D133&gt;0</formula>
    </cfRule>
  </conditionalFormatting>
  <conditionalFormatting sqref="F136:F146">
    <cfRule type="expression" dxfId="976" priority="24">
      <formula>D136&gt;0</formula>
    </cfRule>
  </conditionalFormatting>
  <conditionalFormatting sqref="F151">
    <cfRule type="expression" dxfId="975" priority="23">
      <formula>D151&gt;0</formula>
    </cfRule>
  </conditionalFormatting>
  <conditionalFormatting sqref="F154">
    <cfRule type="expression" dxfId="974" priority="22">
      <formula>D154&gt;0</formula>
    </cfRule>
  </conditionalFormatting>
  <conditionalFormatting sqref="F157">
    <cfRule type="expression" dxfId="973" priority="21">
      <formula>D157&gt;0</formula>
    </cfRule>
  </conditionalFormatting>
  <conditionalFormatting sqref="F160">
    <cfRule type="expression" dxfId="972" priority="20">
      <formula>D160&gt;0</formula>
    </cfRule>
  </conditionalFormatting>
  <conditionalFormatting sqref="F109">
    <cfRule type="expression" dxfId="971" priority="19">
      <formula>D109&gt;0</formula>
    </cfRule>
  </conditionalFormatting>
  <conditionalFormatting sqref="F106">
    <cfRule type="expression" dxfId="970" priority="18">
      <formula>D106&gt;0</formula>
    </cfRule>
  </conditionalFormatting>
  <conditionalFormatting sqref="F103">
    <cfRule type="expression" dxfId="969" priority="17">
      <formula>D103&gt;0</formula>
    </cfRule>
  </conditionalFormatting>
  <conditionalFormatting sqref="F100">
    <cfRule type="expression" dxfId="968" priority="16">
      <formula>D100&gt;0</formula>
    </cfRule>
  </conditionalFormatting>
  <conditionalFormatting sqref="F97">
    <cfRule type="expression" dxfId="967" priority="15">
      <formula>D97&gt;0</formula>
    </cfRule>
  </conditionalFormatting>
  <conditionalFormatting sqref="F94">
    <cfRule type="expression" dxfId="966" priority="14">
      <formula>D94&gt;0</formula>
    </cfRule>
  </conditionalFormatting>
  <conditionalFormatting sqref="F91">
    <cfRule type="expression" dxfId="965" priority="13">
      <formula>D91&gt;0</formula>
    </cfRule>
  </conditionalFormatting>
  <conditionalFormatting sqref="F88">
    <cfRule type="expression" dxfId="964" priority="12">
      <formula>D88&gt;0</formula>
    </cfRule>
  </conditionalFormatting>
  <conditionalFormatting sqref="F85">
    <cfRule type="expression" dxfId="963" priority="11">
      <formula>D85&gt;0</formula>
    </cfRule>
  </conditionalFormatting>
  <conditionalFormatting sqref="F82">
    <cfRule type="expression" dxfId="962" priority="10">
      <formula>D82&gt;0</formula>
    </cfRule>
  </conditionalFormatting>
  <conditionalFormatting sqref="F79">
    <cfRule type="expression" dxfId="961" priority="8">
      <formula>D79&gt;0</formula>
    </cfRule>
  </conditionalFormatting>
  <conditionalFormatting sqref="F76">
    <cfRule type="expression" dxfId="960" priority="6">
      <formula>D76&gt;0</formula>
    </cfRule>
  </conditionalFormatting>
  <conditionalFormatting sqref="F73">
    <cfRule type="expression" dxfId="959" priority="5">
      <formula>D73&gt;0</formula>
    </cfRule>
  </conditionalFormatting>
  <conditionalFormatting sqref="F70">
    <cfRule type="expression" dxfId="958" priority="4">
      <formula>D70&gt;0</formula>
    </cfRule>
  </conditionalFormatting>
  <conditionalFormatting sqref="F64 F66">
    <cfRule type="expression" dxfId="957" priority="2">
      <formula>D64&gt;0</formula>
    </cfRule>
  </conditionalFormatting>
  <conditionalFormatting sqref="C64 C66">
    <cfRule type="expression" dxfId="956" priority="3">
      <formula>B64=$I$8</formula>
    </cfRule>
  </conditionalFormatting>
  <conditionalFormatting sqref="B64:B66">
    <cfRule type="expression" dxfId="955" priority="1">
      <formula>#REF!&gt;0</formula>
    </cfRule>
  </conditionalFormatting>
  <dataValidations count="1">
    <dataValidation type="list" allowBlank="1" showInputMessage="1" showErrorMessage="1" sqref="B64:B66 B60:B61 B56:B57 B52 B48 B42 B39 B30 B24 B21 B33 B122 B119 B116 B113" xr:uid="{DFA8811B-E8E9-4F09-AE6C-C577DE2D8D0E}">
      <formula1>$I$8:$I$10</formula1>
    </dataValidation>
  </dataValidations>
  <pageMargins left="0.25" right="0.25" top="0.75" bottom="0.75" header="0.3" footer="0.3"/>
  <pageSetup paperSize="9" scale="49" firstPageNumber="0" orientation="portrait" horizontalDpi="300" verticalDpi="300" r:id="rId1"/>
  <headerFooter alignWithMargins="0">
    <oddHeader>&amp;L&amp;"Arial,Fett"&amp;14Leistungsverzeichnis Haus- und Graureinigung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7D42-A579-4851-9BFC-9255B8AB3336}">
  <sheetPr>
    <pageSetUpPr fitToPage="1"/>
  </sheetPr>
  <dimension ref="A1:K64"/>
  <sheetViews>
    <sheetView zoomScaleNormal="100" workbookViewId="0">
      <selection activeCell="H62" sqref="H62"/>
    </sheetView>
  </sheetViews>
  <sheetFormatPr baseColWidth="10" defaultRowHeight="12.75" x14ac:dyDescent="0.2"/>
  <cols>
    <col min="7" max="7" width="0" hidden="1" customWidth="1"/>
    <col min="263" max="263" width="0" hidden="1" customWidth="1"/>
    <col min="519" max="519" width="0" hidden="1" customWidth="1"/>
    <col min="775" max="775" width="0" hidden="1" customWidth="1"/>
    <col min="1031" max="1031" width="0" hidden="1" customWidth="1"/>
    <col min="1287" max="1287" width="0" hidden="1" customWidth="1"/>
    <col min="1543" max="1543" width="0" hidden="1" customWidth="1"/>
    <col min="1799" max="1799" width="0" hidden="1" customWidth="1"/>
    <col min="2055" max="2055" width="0" hidden="1" customWidth="1"/>
    <col min="2311" max="2311" width="0" hidden="1" customWidth="1"/>
    <col min="2567" max="2567" width="0" hidden="1" customWidth="1"/>
    <col min="2823" max="2823" width="0" hidden="1" customWidth="1"/>
    <col min="3079" max="3079" width="0" hidden="1" customWidth="1"/>
    <col min="3335" max="3335" width="0" hidden="1" customWidth="1"/>
    <col min="3591" max="3591" width="0" hidden="1" customWidth="1"/>
    <col min="3847" max="3847" width="0" hidden="1" customWidth="1"/>
    <col min="4103" max="4103" width="0" hidden="1" customWidth="1"/>
    <col min="4359" max="4359" width="0" hidden="1" customWidth="1"/>
    <col min="4615" max="4615" width="0" hidden="1" customWidth="1"/>
    <col min="4871" max="4871" width="0" hidden="1" customWidth="1"/>
    <col min="5127" max="5127" width="0" hidden="1" customWidth="1"/>
    <col min="5383" max="5383" width="0" hidden="1" customWidth="1"/>
    <col min="5639" max="5639" width="0" hidden="1" customWidth="1"/>
    <col min="5895" max="5895" width="0" hidden="1" customWidth="1"/>
    <col min="6151" max="6151" width="0" hidden="1" customWidth="1"/>
    <col min="6407" max="6407" width="0" hidden="1" customWidth="1"/>
    <col min="6663" max="6663" width="0" hidden="1" customWidth="1"/>
    <col min="6919" max="6919" width="0" hidden="1" customWidth="1"/>
    <col min="7175" max="7175" width="0" hidden="1" customWidth="1"/>
    <col min="7431" max="7431" width="0" hidden="1" customWidth="1"/>
    <col min="7687" max="7687" width="0" hidden="1" customWidth="1"/>
    <col min="7943" max="7943" width="0" hidden="1" customWidth="1"/>
    <col min="8199" max="8199" width="0" hidden="1" customWidth="1"/>
    <col min="8455" max="8455" width="0" hidden="1" customWidth="1"/>
    <col min="8711" max="8711" width="0" hidden="1" customWidth="1"/>
    <col min="8967" max="8967" width="0" hidden="1" customWidth="1"/>
    <col min="9223" max="9223" width="0" hidden="1" customWidth="1"/>
    <col min="9479" max="9479" width="0" hidden="1" customWidth="1"/>
    <col min="9735" max="9735" width="0" hidden="1" customWidth="1"/>
    <col min="9991" max="9991" width="0" hidden="1" customWidth="1"/>
    <col min="10247" max="10247" width="0" hidden="1" customWidth="1"/>
    <col min="10503" max="10503" width="0" hidden="1" customWidth="1"/>
    <col min="10759" max="10759" width="0" hidden="1" customWidth="1"/>
    <col min="11015" max="11015" width="0" hidden="1" customWidth="1"/>
    <col min="11271" max="11271" width="0" hidden="1" customWidth="1"/>
    <col min="11527" max="11527" width="0" hidden="1" customWidth="1"/>
    <col min="11783" max="11783" width="0" hidden="1" customWidth="1"/>
    <col min="12039" max="12039" width="0" hidden="1" customWidth="1"/>
    <col min="12295" max="12295" width="0" hidden="1" customWidth="1"/>
    <col min="12551" max="12551" width="0" hidden="1" customWidth="1"/>
    <col min="12807" max="12807" width="0" hidden="1" customWidth="1"/>
    <col min="13063" max="13063" width="0" hidden="1" customWidth="1"/>
    <col min="13319" max="13319" width="0" hidden="1" customWidth="1"/>
    <col min="13575" max="13575" width="0" hidden="1" customWidth="1"/>
    <col min="13831" max="13831" width="0" hidden="1" customWidth="1"/>
    <col min="14087" max="14087" width="0" hidden="1" customWidth="1"/>
    <col min="14343" max="14343" width="0" hidden="1" customWidth="1"/>
    <col min="14599" max="14599" width="0" hidden="1" customWidth="1"/>
    <col min="14855" max="14855" width="0" hidden="1" customWidth="1"/>
    <col min="15111" max="15111" width="0" hidden="1" customWidth="1"/>
    <col min="15367" max="15367" width="0" hidden="1" customWidth="1"/>
    <col min="15623" max="15623" width="0" hidden="1" customWidth="1"/>
    <col min="15879" max="15879" width="0" hidden="1" customWidth="1"/>
    <col min="16135" max="16135" width="0" hidden="1" customWidth="1"/>
  </cols>
  <sheetData>
    <row r="1" spans="1:11" x14ac:dyDescent="0.2">
      <c r="A1" s="90"/>
      <c r="B1" s="90"/>
      <c r="C1" s="90"/>
      <c r="D1" s="90"/>
      <c r="E1" s="91" t="s">
        <v>159</v>
      </c>
      <c r="F1" s="92">
        <v>0</v>
      </c>
      <c r="G1" s="90"/>
      <c r="H1" s="90"/>
      <c r="I1" s="93"/>
      <c r="J1" s="93" t="s">
        <v>160</v>
      </c>
      <c r="K1" s="90"/>
    </row>
    <row r="2" spans="1:11" x14ac:dyDescent="0.2">
      <c r="A2" s="94" t="s">
        <v>161</v>
      </c>
      <c r="B2" s="94"/>
      <c r="C2" s="94"/>
      <c r="D2" s="94"/>
      <c r="E2" s="95"/>
      <c r="F2" s="96"/>
      <c r="G2" s="97">
        <v>0</v>
      </c>
      <c r="H2" s="98"/>
      <c r="I2" s="99" t="s">
        <v>162</v>
      </c>
      <c r="J2" s="100">
        <v>0</v>
      </c>
      <c r="K2" s="154" t="s">
        <v>163</v>
      </c>
    </row>
    <row r="3" spans="1:11" x14ac:dyDescent="0.2">
      <c r="A3" s="101" t="s">
        <v>164</v>
      </c>
      <c r="B3" s="102" t="s">
        <v>165</v>
      </c>
      <c r="C3" s="101"/>
      <c r="D3" s="103"/>
      <c r="E3" s="104">
        <v>1</v>
      </c>
      <c r="F3" s="98"/>
      <c r="G3" s="97">
        <v>0</v>
      </c>
      <c r="H3" s="98"/>
      <c r="I3" s="99" t="s">
        <v>166</v>
      </c>
      <c r="J3" s="100">
        <v>0</v>
      </c>
      <c r="K3" s="154"/>
    </row>
    <row r="4" spans="1:11" x14ac:dyDescent="0.2">
      <c r="A4" s="101" t="s">
        <v>167</v>
      </c>
      <c r="B4" s="102" t="s">
        <v>168</v>
      </c>
      <c r="C4" s="101"/>
      <c r="D4" s="103"/>
      <c r="E4" s="104"/>
      <c r="F4" s="105"/>
      <c r="G4" s="97">
        <v>0</v>
      </c>
      <c r="H4" s="90"/>
      <c r="I4" s="99" t="s">
        <v>169</v>
      </c>
      <c r="J4" s="100">
        <v>0</v>
      </c>
      <c r="K4" s="154"/>
    </row>
    <row r="5" spans="1:11" x14ac:dyDescent="0.2">
      <c r="A5" s="106" t="s">
        <v>170</v>
      </c>
      <c r="B5" s="107" t="s">
        <v>171</v>
      </c>
      <c r="C5" s="107"/>
      <c r="D5" s="107"/>
      <c r="E5" s="108"/>
      <c r="F5" s="109"/>
      <c r="G5" s="110">
        <v>0</v>
      </c>
      <c r="H5" s="90"/>
      <c r="I5" s="99" t="s">
        <v>172</v>
      </c>
      <c r="J5" s="100">
        <v>0</v>
      </c>
      <c r="K5" s="154"/>
    </row>
    <row r="6" spans="1:11" x14ac:dyDescent="0.2">
      <c r="A6" s="106" t="s">
        <v>173</v>
      </c>
      <c r="B6" s="111" t="s">
        <v>174</v>
      </c>
      <c r="C6" s="112"/>
      <c r="D6" s="107"/>
      <c r="E6" s="113" t="e">
        <f>J6/J8</f>
        <v>#DIV/0!</v>
      </c>
      <c r="F6" s="109"/>
      <c r="G6" s="110">
        <v>0</v>
      </c>
      <c r="H6" s="90"/>
      <c r="I6" s="99" t="s">
        <v>175</v>
      </c>
      <c r="J6" s="100">
        <v>0</v>
      </c>
      <c r="K6" s="154"/>
    </row>
    <row r="7" spans="1:11" x14ac:dyDescent="0.2">
      <c r="A7" s="106" t="s">
        <v>176</v>
      </c>
      <c r="B7" s="107" t="s">
        <v>177</v>
      </c>
      <c r="C7" s="107"/>
      <c r="D7" s="107"/>
      <c r="E7" s="114" t="e">
        <f>J5/J8</f>
        <v>#DIV/0!</v>
      </c>
      <c r="F7" s="109"/>
      <c r="G7" s="110">
        <v>0</v>
      </c>
      <c r="H7" s="90"/>
      <c r="I7" s="115" t="s">
        <v>178</v>
      </c>
      <c r="J7" s="116">
        <v>0</v>
      </c>
      <c r="K7" s="154"/>
    </row>
    <row r="8" spans="1:11" x14ac:dyDescent="0.2">
      <c r="A8" s="106" t="s">
        <v>179</v>
      </c>
      <c r="B8" s="111" t="s">
        <v>180</v>
      </c>
      <c r="C8" s="112"/>
      <c r="D8" s="107"/>
      <c r="E8" s="117">
        <v>0</v>
      </c>
      <c r="F8" s="109"/>
      <c r="G8" s="110">
        <v>0</v>
      </c>
      <c r="H8" s="90"/>
      <c r="I8" s="115" t="s">
        <v>181</v>
      </c>
      <c r="J8" s="118">
        <f>J3-J4-J5-J6-J7</f>
        <v>0</v>
      </c>
      <c r="K8" s="90"/>
    </row>
    <row r="9" spans="1:11" x14ac:dyDescent="0.2">
      <c r="A9" s="106" t="s">
        <v>182</v>
      </c>
      <c r="B9" s="111" t="s">
        <v>183</v>
      </c>
      <c r="C9" s="112"/>
      <c r="D9" s="107"/>
      <c r="E9" s="113" t="e">
        <f>J7/J8</f>
        <v>#DIV/0!</v>
      </c>
      <c r="F9" s="109"/>
      <c r="G9" s="110">
        <v>0</v>
      </c>
      <c r="H9" s="90"/>
      <c r="I9" s="90"/>
      <c r="J9" s="90"/>
      <c r="K9" s="90"/>
    </row>
    <row r="10" spans="1:11" x14ac:dyDescent="0.2">
      <c r="A10" s="106" t="s">
        <v>184</v>
      </c>
      <c r="B10" s="111" t="s">
        <v>185</v>
      </c>
      <c r="C10" s="111"/>
      <c r="D10" s="107"/>
      <c r="E10" s="113" t="e">
        <f>J4/J8</f>
        <v>#DIV/0!</v>
      </c>
      <c r="F10" s="109"/>
      <c r="G10" s="110">
        <v>0</v>
      </c>
      <c r="H10" s="98"/>
      <c r="I10" s="98"/>
      <c r="J10" s="98"/>
      <c r="K10" s="98"/>
    </row>
    <row r="11" spans="1:11" x14ac:dyDescent="0.2">
      <c r="A11" s="119"/>
      <c r="B11" s="102" t="s">
        <v>186</v>
      </c>
      <c r="C11" s="102"/>
      <c r="D11" s="103"/>
      <c r="E11" s="104" t="e">
        <f>SUM(E6:E10)</f>
        <v>#DIV/0!</v>
      </c>
      <c r="F11" s="105"/>
      <c r="G11" s="110">
        <v>0</v>
      </c>
      <c r="H11" s="98"/>
      <c r="I11" s="98"/>
      <c r="J11" s="98"/>
      <c r="K11" s="98"/>
    </row>
    <row r="12" spans="1:11" x14ac:dyDescent="0.2">
      <c r="A12" s="119" t="s">
        <v>187</v>
      </c>
      <c r="B12" s="120" t="s">
        <v>188</v>
      </c>
      <c r="C12" s="102"/>
      <c r="D12" s="101"/>
      <c r="E12" s="104"/>
      <c r="F12" s="105"/>
      <c r="G12" s="110">
        <v>0</v>
      </c>
      <c r="H12" s="90"/>
      <c r="I12" s="90"/>
      <c r="J12" s="90"/>
      <c r="K12" s="90"/>
    </row>
    <row r="13" spans="1:11" x14ac:dyDescent="0.2">
      <c r="A13" s="106" t="s">
        <v>189</v>
      </c>
      <c r="B13" s="107" t="s">
        <v>190</v>
      </c>
      <c r="C13" s="111"/>
      <c r="D13" s="121">
        <v>0</v>
      </c>
      <c r="E13" s="108" t="e">
        <f>D13+D14</f>
        <v>#DIV/0!</v>
      </c>
      <c r="F13" s="109"/>
      <c r="G13" s="110">
        <v>0</v>
      </c>
      <c r="H13" s="90"/>
      <c r="I13" s="90"/>
      <c r="J13" s="90"/>
      <c r="K13" s="90"/>
    </row>
    <row r="14" spans="1:11" x14ac:dyDescent="0.2">
      <c r="A14" s="106"/>
      <c r="B14" s="107" t="s">
        <v>191</v>
      </c>
      <c r="C14" s="111"/>
      <c r="D14" s="122" t="e">
        <f>E11*D13</f>
        <v>#DIV/0!</v>
      </c>
      <c r="E14" s="108"/>
      <c r="F14" s="109"/>
      <c r="G14" s="110">
        <v>0</v>
      </c>
      <c r="H14" s="90"/>
      <c r="I14" s="90"/>
      <c r="J14" s="90"/>
      <c r="K14" s="90"/>
    </row>
    <row r="15" spans="1:11" x14ac:dyDescent="0.2">
      <c r="A15" s="106" t="s">
        <v>192</v>
      </c>
      <c r="B15" s="107" t="s">
        <v>193</v>
      </c>
      <c r="C15" s="111"/>
      <c r="D15" s="121">
        <v>0</v>
      </c>
      <c r="E15" s="108" t="e">
        <f>D15+D16</f>
        <v>#DIV/0!</v>
      </c>
      <c r="F15" s="109"/>
      <c r="G15" s="110">
        <v>0</v>
      </c>
      <c r="H15" s="90"/>
      <c r="I15" s="90"/>
      <c r="J15" s="90"/>
      <c r="K15" s="90"/>
    </row>
    <row r="16" spans="1:11" x14ac:dyDescent="0.2">
      <c r="A16" s="106"/>
      <c r="B16" s="107" t="s">
        <v>194</v>
      </c>
      <c r="C16" s="111"/>
      <c r="D16" s="122" t="e">
        <f>E11*D15</f>
        <v>#DIV/0!</v>
      </c>
      <c r="E16" s="108"/>
      <c r="F16" s="109"/>
      <c r="G16" s="110">
        <v>0</v>
      </c>
      <c r="H16" s="90"/>
      <c r="I16" s="90"/>
      <c r="J16" s="90"/>
      <c r="K16" s="90"/>
    </row>
    <row r="17" spans="1:8" x14ac:dyDescent="0.2">
      <c r="A17" s="106" t="s">
        <v>195</v>
      </c>
      <c r="B17" s="107" t="s">
        <v>196</v>
      </c>
      <c r="C17" s="111"/>
      <c r="D17" s="121">
        <v>0</v>
      </c>
      <c r="E17" s="108" t="e">
        <f>D17+D18</f>
        <v>#DIV/0!</v>
      </c>
      <c r="F17" s="109"/>
      <c r="G17" s="110">
        <v>0</v>
      </c>
      <c r="H17" s="90"/>
    </row>
    <row r="18" spans="1:8" x14ac:dyDescent="0.2">
      <c r="A18" s="106"/>
      <c r="B18" s="107" t="s">
        <v>197</v>
      </c>
      <c r="C18" s="111"/>
      <c r="D18" s="122" t="e">
        <f>E11*D17</f>
        <v>#DIV/0!</v>
      </c>
      <c r="E18" s="108"/>
      <c r="F18" s="109"/>
      <c r="G18" s="110">
        <v>0</v>
      </c>
      <c r="H18" s="90"/>
    </row>
    <row r="19" spans="1:8" x14ac:dyDescent="0.2">
      <c r="A19" s="106" t="s">
        <v>198</v>
      </c>
      <c r="B19" s="107" t="s">
        <v>199</v>
      </c>
      <c r="C19" s="111"/>
      <c r="D19" s="123">
        <v>0</v>
      </c>
      <c r="E19" s="108" t="e">
        <f>D19+D20</f>
        <v>#DIV/0!</v>
      </c>
      <c r="F19" s="109"/>
      <c r="G19" s="110">
        <v>0</v>
      </c>
      <c r="H19" s="90"/>
    </row>
    <row r="20" spans="1:8" x14ac:dyDescent="0.2">
      <c r="A20" s="106"/>
      <c r="B20" s="107" t="s">
        <v>200</v>
      </c>
      <c r="C20" s="111"/>
      <c r="D20" s="122" t="e">
        <f>E11*D19</f>
        <v>#DIV/0!</v>
      </c>
      <c r="E20" s="108"/>
      <c r="F20" s="109"/>
      <c r="G20" s="110">
        <v>0</v>
      </c>
      <c r="H20" s="90"/>
    </row>
    <row r="21" spans="1:8" x14ac:dyDescent="0.2">
      <c r="A21" s="106" t="s">
        <v>201</v>
      </c>
      <c r="B21" s="107" t="s">
        <v>202</v>
      </c>
      <c r="C21" s="111"/>
      <c r="D21" s="121">
        <v>0</v>
      </c>
      <c r="E21" s="108" t="e">
        <f>D21+D22</f>
        <v>#DIV/0!</v>
      </c>
      <c r="F21" s="109"/>
      <c r="G21" s="110">
        <v>0</v>
      </c>
      <c r="H21" s="90"/>
    </row>
    <row r="22" spans="1:8" x14ac:dyDescent="0.2">
      <c r="A22" s="106"/>
      <c r="B22" s="107" t="s">
        <v>203</v>
      </c>
      <c r="C22" s="111"/>
      <c r="D22" s="122" t="e">
        <f>E11*D21</f>
        <v>#DIV/0!</v>
      </c>
      <c r="E22" s="108"/>
      <c r="F22" s="109"/>
      <c r="G22" s="110">
        <v>0</v>
      </c>
      <c r="H22" s="90"/>
    </row>
    <row r="23" spans="1:8" x14ac:dyDescent="0.2">
      <c r="A23" s="106" t="s">
        <v>204</v>
      </c>
      <c r="B23" s="111" t="s">
        <v>205</v>
      </c>
      <c r="C23" s="111"/>
      <c r="D23" s="112"/>
      <c r="E23" s="117">
        <v>0</v>
      </c>
      <c r="F23" s="109"/>
      <c r="G23" s="110">
        <v>0</v>
      </c>
      <c r="H23" s="90"/>
    </row>
    <row r="24" spans="1:8" x14ac:dyDescent="0.2">
      <c r="A24" s="106" t="s">
        <v>206</v>
      </c>
      <c r="B24" s="107" t="s">
        <v>207</v>
      </c>
      <c r="C24" s="107"/>
      <c r="D24" s="107"/>
      <c r="E24" s="117">
        <v>0</v>
      </c>
      <c r="F24" s="109"/>
      <c r="G24" s="110">
        <v>0</v>
      </c>
      <c r="H24" s="90"/>
    </row>
    <row r="25" spans="1:8" x14ac:dyDescent="0.2">
      <c r="A25" s="124" t="s">
        <v>208</v>
      </c>
      <c r="B25" s="125"/>
      <c r="C25" s="101"/>
      <c r="D25" s="103"/>
      <c r="E25" s="104" t="e">
        <f>SUM(E11:E24)</f>
        <v>#DIV/0!</v>
      </c>
      <c r="F25" s="105"/>
      <c r="G25" s="110">
        <v>0</v>
      </c>
      <c r="H25" s="98"/>
    </row>
    <row r="26" spans="1:8" x14ac:dyDescent="0.2">
      <c r="A26" s="124" t="s">
        <v>209</v>
      </c>
      <c r="B26" s="125"/>
      <c r="C26" s="101"/>
      <c r="D26" s="103"/>
      <c r="E26" s="104"/>
      <c r="F26" s="105"/>
      <c r="G26" s="110">
        <v>0</v>
      </c>
      <c r="H26" s="98"/>
    </row>
    <row r="27" spans="1:8" x14ac:dyDescent="0.2">
      <c r="A27" s="106" t="s">
        <v>210</v>
      </c>
      <c r="B27" s="111" t="s">
        <v>211</v>
      </c>
      <c r="C27" s="112"/>
      <c r="D27" s="107"/>
      <c r="E27" s="117">
        <v>0</v>
      </c>
      <c r="F27" s="109"/>
      <c r="G27" s="110">
        <v>0</v>
      </c>
      <c r="H27" s="93" t="s">
        <v>212</v>
      </c>
    </row>
    <row r="28" spans="1:8" x14ac:dyDescent="0.2">
      <c r="A28" s="106" t="s">
        <v>213</v>
      </c>
      <c r="B28" s="111" t="s">
        <v>214</v>
      </c>
      <c r="C28" s="112"/>
      <c r="D28" s="107"/>
      <c r="E28" s="117">
        <v>0</v>
      </c>
      <c r="F28" s="109"/>
      <c r="G28" s="110">
        <v>0</v>
      </c>
      <c r="H28" s="90"/>
    </row>
    <row r="29" spans="1:8" x14ac:dyDescent="0.2">
      <c r="A29" s="124" t="s">
        <v>215</v>
      </c>
      <c r="B29" s="125"/>
      <c r="C29" s="101"/>
      <c r="D29" s="103"/>
      <c r="E29" s="104" t="e">
        <f>SUM(E25:E28)</f>
        <v>#DIV/0!</v>
      </c>
      <c r="F29" s="105"/>
      <c r="G29" s="110">
        <v>0</v>
      </c>
      <c r="H29" s="98"/>
    </row>
    <row r="30" spans="1:8" x14ac:dyDescent="0.2">
      <c r="A30" s="119" t="s">
        <v>216</v>
      </c>
      <c r="B30" s="102" t="s">
        <v>217</v>
      </c>
      <c r="C30" s="102"/>
      <c r="D30" s="103"/>
      <c r="E30" s="104"/>
      <c r="F30" s="105"/>
      <c r="G30" s="110">
        <v>0</v>
      </c>
      <c r="H30" s="98"/>
    </row>
    <row r="31" spans="1:8" x14ac:dyDescent="0.2">
      <c r="A31" s="106" t="s">
        <v>218</v>
      </c>
      <c r="B31" s="126" t="s">
        <v>219</v>
      </c>
      <c r="C31" s="111"/>
      <c r="D31" s="107"/>
      <c r="E31" s="117">
        <v>0</v>
      </c>
      <c r="F31" s="109"/>
      <c r="G31" s="110">
        <v>0</v>
      </c>
      <c r="H31" s="90"/>
    </row>
    <row r="32" spans="1:8" x14ac:dyDescent="0.2">
      <c r="A32" s="106" t="s">
        <v>220</v>
      </c>
      <c r="B32" s="107" t="s">
        <v>221</v>
      </c>
      <c r="C32" s="107"/>
      <c r="D32" s="107"/>
      <c r="E32" s="117">
        <v>0</v>
      </c>
      <c r="F32" s="109"/>
      <c r="G32" s="110">
        <v>0</v>
      </c>
      <c r="H32" s="90"/>
    </row>
    <row r="33" spans="1:7" x14ac:dyDescent="0.2">
      <c r="A33" s="106" t="s">
        <v>222</v>
      </c>
      <c r="B33" s="111" t="s">
        <v>223</v>
      </c>
      <c r="C33" s="107"/>
      <c r="D33" s="107"/>
      <c r="E33" s="117">
        <v>0</v>
      </c>
      <c r="F33" s="109"/>
      <c r="G33" s="110">
        <v>0</v>
      </c>
    </row>
    <row r="34" spans="1:7" x14ac:dyDescent="0.2">
      <c r="A34" s="106" t="s">
        <v>224</v>
      </c>
      <c r="B34" s="111" t="s">
        <v>225</v>
      </c>
      <c r="C34" s="107"/>
      <c r="D34" s="107"/>
      <c r="E34" s="117">
        <v>0</v>
      </c>
      <c r="F34" s="109"/>
      <c r="G34" s="110">
        <v>0</v>
      </c>
    </row>
    <row r="35" spans="1:7" x14ac:dyDescent="0.2">
      <c r="A35" s="124" t="s">
        <v>226</v>
      </c>
      <c r="B35" s="101"/>
      <c r="C35" s="103"/>
      <c r="D35" s="103"/>
      <c r="E35" s="104">
        <f>SUM(E31:E34)</f>
        <v>0</v>
      </c>
      <c r="F35" s="105"/>
      <c r="G35" s="110">
        <v>0</v>
      </c>
    </row>
    <row r="36" spans="1:7" x14ac:dyDescent="0.2">
      <c r="A36" s="119" t="s">
        <v>227</v>
      </c>
      <c r="B36" s="102" t="s">
        <v>228</v>
      </c>
      <c r="C36" s="103"/>
      <c r="D36" s="103"/>
      <c r="E36" s="104"/>
      <c r="F36" s="105"/>
      <c r="G36" s="110">
        <v>0</v>
      </c>
    </row>
    <row r="37" spans="1:7" x14ac:dyDescent="0.2">
      <c r="A37" s="106" t="s">
        <v>229</v>
      </c>
      <c r="B37" s="107" t="s">
        <v>230</v>
      </c>
      <c r="C37" s="107"/>
      <c r="D37" s="107"/>
      <c r="E37" s="108"/>
      <c r="F37" s="109"/>
      <c r="G37" s="110">
        <v>0</v>
      </c>
    </row>
    <row r="38" spans="1:7" x14ac:dyDescent="0.2">
      <c r="A38" s="106" t="s">
        <v>231</v>
      </c>
      <c r="B38" s="111" t="s">
        <v>232</v>
      </c>
      <c r="C38" s="107"/>
      <c r="D38" s="107"/>
      <c r="E38" s="117">
        <v>0</v>
      </c>
      <c r="F38" s="109"/>
      <c r="G38" s="110">
        <v>0</v>
      </c>
    </row>
    <row r="39" spans="1:7" x14ac:dyDescent="0.2">
      <c r="A39" s="106" t="s">
        <v>233</v>
      </c>
      <c r="B39" s="111" t="s">
        <v>234</v>
      </c>
      <c r="C39" s="107"/>
      <c r="D39" s="107"/>
      <c r="E39" s="117">
        <v>0</v>
      </c>
      <c r="F39" s="109"/>
      <c r="G39" s="110">
        <v>0</v>
      </c>
    </row>
    <row r="40" spans="1:7" x14ac:dyDescent="0.2">
      <c r="A40" s="106" t="s">
        <v>235</v>
      </c>
      <c r="B40" s="111" t="s">
        <v>236</v>
      </c>
      <c r="C40" s="107"/>
      <c r="D40" s="107"/>
      <c r="E40" s="117">
        <v>0</v>
      </c>
      <c r="F40" s="109"/>
      <c r="G40" s="110">
        <v>0</v>
      </c>
    </row>
    <row r="41" spans="1:7" x14ac:dyDescent="0.2">
      <c r="A41" s="106" t="s">
        <v>237</v>
      </c>
      <c r="B41" s="111" t="s">
        <v>238</v>
      </c>
      <c r="C41" s="107"/>
      <c r="D41" s="107"/>
      <c r="E41" s="117">
        <v>0</v>
      </c>
      <c r="F41" s="109"/>
      <c r="G41" s="110">
        <v>0</v>
      </c>
    </row>
    <row r="42" spans="1:7" x14ac:dyDescent="0.2">
      <c r="A42" s="106" t="s">
        <v>239</v>
      </c>
      <c r="B42" s="111" t="s">
        <v>240</v>
      </c>
      <c r="C42" s="107"/>
      <c r="D42" s="107"/>
      <c r="E42" s="117">
        <v>0</v>
      </c>
      <c r="F42" s="109"/>
      <c r="G42" s="110">
        <v>0</v>
      </c>
    </row>
    <row r="43" spans="1:7" x14ac:dyDescent="0.2">
      <c r="A43" s="106" t="s">
        <v>241</v>
      </c>
      <c r="B43" s="111" t="s">
        <v>242</v>
      </c>
      <c r="C43" s="107"/>
      <c r="D43" s="107"/>
      <c r="E43" s="117">
        <v>0</v>
      </c>
      <c r="F43" s="109"/>
      <c r="G43" s="110">
        <v>0</v>
      </c>
    </row>
    <row r="44" spans="1:7" x14ac:dyDescent="0.2">
      <c r="A44" s="106" t="s">
        <v>243</v>
      </c>
      <c r="B44" s="111" t="s">
        <v>244</v>
      </c>
      <c r="C44" s="107"/>
      <c r="D44" s="107"/>
      <c r="E44" s="117">
        <v>0</v>
      </c>
      <c r="F44" s="109"/>
      <c r="G44" s="110">
        <v>0</v>
      </c>
    </row>
    <row r="45" spans="1:7" x14ac:dyDescent="0.2">
      <c r="A45" s="106" t="s">
        <v>245</v>
      </c>
      <c r="B45" s="111" t="s">
        <v>246</v>
      </c>
      <c r="C45" s="107"/>
      <c r="D45" s="107"/>
      <c r="E45" s="117">
        <v>0</v>
      </c>
      <c r="F45" s="109"/>
      <c r="G45" s="110">
        <v>0</v>
      </c>
    </row>
    <row r="46" spans="1:7" x14ac:dyDescent="0.2">
      <c r="A46" s="106" t="s">
        <v>247</v>
      </c>
      <c r="B46" s="111" t="s">
        <v>248</v>
      </c>
      <c r="C46" s="107"/>
      <c r="D46" s="107"/>
      <c r="E46" s="117">
        <v>0</v>
      </c>
      <c r="F46" s="109"/>
      <c r="G46" s="110">
        <v>0</v>
      </c>
    </row>
    <row r="47" spans="1:7" x14ac:dyDescent="0.2">
      <c r="A47" s="106" t="s">
        <v>249</v>
      </c>
      <c r="B47" s="111" t="s">
        <v>250</v>
      </c>
      <c r="C47" s="107"/>
      <c r="D47" s="107"/>
      <c r="E47" s="117">
        <v>0</v>
      </c>
      <c r="F47" s="109"/>
      <c r="G47" s="110">
        <v>0</v>
      </c>
    </row>
    <row r="48" spans="1:7" x14ac:dyDescent="0.2">
      <c r="A48" s="106" t="s">
        <v>251</v>
      </c>
      <c r="B48" s="111" t="s">
        <v>252</v>
      </c>
      <c r="C48" s="107"/>
      <c r="D48" s="107"/>
      <c r="E48" s="117">
        <v>0</v>
      </c>
      <c r="F48" s="109"/>
      <c r="G48" s="110">
        <v>0</v>
      </c>
    </row>
    <row r="49" spans="1:7" x14ac:dyDescent="0.2">
      <c r="A49" s="124" t="s">
        <v>253</v>
      </c>
      <c r="B49" s="101"/>
      <c r="C49" s="103"/>
      <c r="D49" s="103"/>
      <c r="E49" s="104">
        <f>SUM(E38:E48)</f>
        <v>0</v>
      </c>
      <c r="F49" s="105"/>
      <c r="G49" s="110">
        <v>0</v>
      </c>
    </row>
    <row r="50" spans="1:7" x14ac:dyDescent="0.2">
      <c r="A50" s="124" t="s">
        <v>254</v>
      </c>
      <c r="B50" s="101"/>
      <c r="C50" s="103"/>
      <c r="D50" s="103"/>
      <c r="E50" s="104" t="e">
        <f>E3+E49+E35+E29</f>
        <v>#DIV/0!</v>
      </c>
      <c r="F50" s="98"/>
      <c r="G50" s="110">
        <v>0</v>
      </c>
    </row>
    <row r="51" spans="1:7" x14ac:dyDescent="0.2">
      <c r="A51" s="124" t="s">
        <v>255</v>
      </c>
      <c r="B51" s="101"/>
      <c r="C51" s="103"/>
      <c r="D51" s="127"/>
      <c r="E51" s="128">
        <v>0</v>
      </c>
      <c r="F51" s="109"/>
      <c r="G51" s="110">
        <v>0</v>
      </c>
    </row>
    <row r="52" spans="1:7" x14ac:dyDescent="0.2">
      <c r="A52" s="124" t="s">
        <v>256</v>
      </c>
      <c r="B52" s="101"/>
      <c r="C52" s="103"/>
      <c r="D52" s="103"/>
      <c r="E52" s="104" t="e">
        <f>E50+E51</f>
        <v>#DIV/0!</v>
      </c>
      <c r="F52" s="105"/>
      <c r="G52" s="110">
        <v>0</v>
      </c>
    </row>
    <row r="53" spans="1:7" x14ac:dyDescent="0.2">
      <c r="A53" s="129" t="s">
        <v>257</v>
      </c>
      <c r="B53" s="101"/>
      <c r="C53" s="103"/>
      <c r="D53" s="103"/>
      <c r="E53" s="130" t="e">
        <f>E52-E3</f>
        <v>#DIV/0!</v>
      </c>
      <c r="F53" s="105"/>
      <c r="G53" s="131"/>
    </row>
    <row r="54" spans="1:7" x14ac:dyDescent="0.2">
      <c r="A54" s="106"/>
      <c r="B54" s="107"/>
      <c r="C54" s="107"/>
      <c r="D54" s="107"/>
      <c r="E54" s="132"/>
      <c r="F54" s="109"/>
      <c r="G54" s="131"/>
    </row>
    <row r="55" spans="1:7" x14ac:dyDescent="0.2">
      <c r="A55" s="133" t="s">
        <v>258</v>
      </c>
      <c r="B55" s="134"/>
      <c r="C55" s="135"/>
      <c r="D55" s="135"/>
      <c r="E55" s="136" t="e">
        <f>IF(OR(E52=0,E52=""),"",SUM((E3+E29+E31+E38+E39+E43)*100%)/E52)</f>
        <v>#DIV/0!</v>
      </c>
      <c r="F55" s="109"/>
      <c r="G55" s="131"/>
    </row>
    <row r="56" spans="1:7" x14ac:dyDescent="0.2">
      <c r="A56" s="137" t="s">
        <v>259</v>
      </c>
      <c r="B56" s="138"/>
      <c r="C56" s="138"/>
      <c r="D56" s="139"/>
      <c r="E56" s="94"/>
      <c r="F56" s="109"/>
      <c r="G56" s="90"/>
    </row>
    <row r="57" spans="1:7" x14ac:dyDescent="0.2">
      <c r="A57" s="140"/>
      <c r="B57" s="90"/>
      <c r="C57" s="90"/>
      <c r="D57" s="90"/>
      <c r="E57" s="94" t="s">
        <v>260</v>
      </c>
      <c r="F57" s="141" t="e">
        <f>E52*F1</f>
        <v>#DIV/0!</v>
      </c>
      <c r="G57" s="90"/>
    </row>
    <row r="58" spans="1:7" x14ac:dyDescent="0.2">
      <c r="A58" s="140"/>
      <c r="B58" s="90"/>
      <c r="C58" s="90"/>
      <c r="D58" s="90"/>
      <c r="E58" s="90"/>
      <c r="F58" s="90"/>
      <c r="G58" s="90"/>
    </row>
    <row r="59" spans="1:7" x14ac:dyDescent="0.2">
      <c r="A59" s="140"/>
      <c r="B59" s="90"/>
      <c r="C59" s="90"/>
      <c r="D59" s="90"/>
      <c r="E59" s="90"/>
      <c r="F59" s="90"/>
      <c r="G59" s="90"/>
    </row>
    <row r="60" spans="1:7" x14ac:dyDescent="0.2">
      <c r="A60" s="140"/>
      <c r="B60" s="90"/>
      <c r="C60" s="90"/>
      <c r="D60" s="90"/>
      <c r="E60" s="90"/>
      <c r="F60" s="90"/>
      <c r="G60" s="90"/>
    </row>
    <row r="61" spans="1:7" x14ac:dyDescent="0.2">
      <c r="A61" s="90"/>
      <c r="B61" s="90"/>
      <c r="C61" s="90"/>
      <c r="D61" s="90"/>
      <c r="E61" s="90"/>
      <c r="F61" s="90"/>
      <c r="G61" s="90"/>
    </row>
    <row r="62" spans="1:7" x14ac:dyDescent="0.2">
      <c r="A62" s="90"/>
      <c r="B62" s="90"/>
      <c r="C62" s="90"/>
      <c r="D62" s="90"/>
      <c r="E62" s="90"/>
      <c r="F62" s="90"/>
      <c r="G62" s="90"/>
    </row>
    <row r="63" spans="1:7" x14ac:dyDescent="0.2">
      <c r="A63" s="90"/>
      <c r="B63" s="90"/>
      <c r="C63" s="90"/>
      <c r="D63" s="90"/>
      <c r="E63" s="90"/>
      <c r="F63" s="90"/>
      <c r="G63" s="90"/>
    </row>
    <row r="64" spans="1:7" x14ac:dyDescent="0.2">
      <c r="A64" s="90"/>
      <c r="B64" s="90"/>
      <c r="C64" s="90"/>
      <c r="D64" s="90"/>
      <c r="E64" s="90"/>
      <c r="F64" s="90"/>
      <c r="G64" s="90"/>
    </row>
  </sheetData>
  <sheetProtection algorithmName="SHA-512" hashValue="1U2oL1NGb9fTXSqdh6S97eAxGOr9scc/LMifHaUodI+Jb/QXqH123qzh5fewlG5VuJMowD3SkY/s3SJMZqgNDw==" saltValue="NAIiGYa/ioeowyVDyE2jZQ==" spinCount="100000" sheet="1"/>
  <mergeCells count="1">
    <mergeCell ref="K2:K7"/>
  </mergeCells>
  <pageMargins left="0.7" right="0.7" top="0.78740157499999996" bottom="0.78740157499999996" header="0.3" footer="0.3"/>
  <pageSetup paperSize="9" scale="78" orientation="portrait" r:id="rId1"/>
  <headerFooter>
    <oddHeader>&amp;LStundenverrechnungssätze
Hausreinigung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24AF-E822-4753-9170-F1A6B83A11DA}">
  <sheetPr>
    <pageSetUpPr fitToPage="1"/>
  </sheetPr>
  <dimension ref="A1:K64"/>
  <sheetViews>
    <sheetView zoomScaleNormal="100" workbookViewId="0">
      <selection activeCell="J2" sqref="J2"/>
    </sheetView>
  </sheetViews>
  <sheetFormatPr baseColWidth="10" defaultRowHeight="12.75" x14ac:dyDescent="0.2"/>
  <cols>
    <col min="7" max="7" width="0" hidden="1" customWidth="1"/>
    <col min="263" max="263" width="0" hidden="1" customWidth="1"/>
    <col min="519" max="519" width="0" hidden="1" customWidth="1"/>
    <col min="775" max="775" width="0" hidden="1" customWidth="1"/>
    <col min="1031" max="1031" width="0" hidden="1" customWidth="1"/>
    <col min="1287" max="1287" width="0" hidden="1" customWidth="1"/>
    <col min="1543" max="1543" width="0" hidden="1" customWidth="1"/>
    <col min="1799" max="1799" width="0" hidden="1" customWidth="1"/>
    <col min="2055" max="2055" width="0" hidden="1" customWidth="1"/>
    <col min="2311" max="2311" width="0" hidden="1" customWidth="1"/>
    <col min="2567" max="2567" width="0" hidden="1" customWidth="1"/>
    <col min="2823" max="2823" width="0" hidden="1" customWidth="1"/>
    <col min="3079" max="3079" width="0" hidden="1" customWidth="1"/>
    <col min="3335" max="3335" width="0" hidden="1" customWidth="1"/>
    <col min="3591" max="3591" width="0" hidden="1" customWidth="1"/>
    <col min="3847" max="3847" width="0" hidden="1" customWidth="1"/>
    <col min="4103" max="4103" width="0" hidden="1" customWidth="1"/>
    <col min="4359" max="4359" width="0" hidden="1" customWidth="1"/>
    <col min="4615" max="4615" width="0" hidden="1" customWidth="1"/>
    <col min="4871" max="4871" width="0" hidden="1" customWidth="1"/>
    <col min="5127" max="5127" width="0" hidden="1" customWidth="1"/>
    <col min="5383" max="5383" width="0" hidden="1" customWidth="1"/>
    <col min="5639" max="5639" width="0" hidden="1" customWidth="1"/>
    <col min="5895" max="5895" width="0" hidden="1" customWidth="1"/>
    <col min="6151" max="6151" width="0" hidden="1" customWidth="1"/>
    <col min="6407" max="6407" width="0" hidden="1" customWidth="1"/>
    <col min="6663" max="6663" width="0" hidden="1" customWidth="1"/>
    <col min="6919" max="6919" width="0" hidden="1" customWidth="1"/>
    <col min="7175" max="7175" width="0" hidden="1" customWidth="1"/>
    <col min="7431" max="7431" width="0" hidden="1" customWidth="1"/>
    <col min="7687" max="7687" width="0" hidden="1" customWidth="1"/>
    <col min="7943" max="7943" width="0" hidden="1" customWidth="1"/>
    <col min="8199" max="8199" width="0" hidden="1" customWidth="1"/>
    <col min="8455" max="8455" width="0" hidden="1" customWidth="1"/>
    <col min="8711" max="8711" width="0" hidden="1" customWidth="1"/>
    <col min="8967" max="8967" width="0" hidden="1" customWidth="1"/>
    <col min="9223" max="9223" width="0" hidden="1" customWidth="1"/>
    <col min="9479" max="9479" width="0" hidden="1" customWidth="1"/>
    <col min="9735" max="9735" width="0" hidden="1" customWidth="1"/>
    <col min="9991" max="9991" width="0" hidden="1" customWidth="1"/>
    <col min="10247" max="10247" width="0" hidden="1" customWidth="1"/>
    <col min="10503" max="10503" width="0" hidden="1" customWidth="1"/>
    <col min="10759" max="10759" width="0" hidden="1" customWidth="1"/>
    <col min="11015" max="11015" width="0" hidden="1" customWidth="1"/>
    <col min="11271" max="11271" width="0" hidden="1" customWidth="1"/>
    <col min="11527" max="11527" width="0" hidden="1" customWidth="1"/>
    <col min="11783" max="11783" width="0" hidden="1" customWidth="1"/>
    <col min="12039" max="12039" width="0" hidden="1" customWidth="1"/>
    <col min="12295" max="12295" width="0" hidden="1" customWidth="1"/>
    <col min="12551" max="12551" width="0" hidden="1" customWidth="1"/>
    <col min="12807" max="12807" width="0" hidden="1" customWidth="1"/>
    <col min="13063" max="13063" width="0" hidden="1" customWidth="1"/>
    <col min="13319" max="13319" width="0" hidden="1" customWidth="1"/>
    <col min="13575" max="13575" width="0" hidden="1" customWidth="1"/>
    <col min="13831" max="13831" width="0" hidden="1" customWidth="1"/>
    <col min="14087" max="14087" width="0" hidden="1" customWidth="1"/>
    <col min="14343" max="14343" width="0" hidden="1" customWidth="1"/>
    <col min="14599" max="14599" width="0" hidden="1" customWidth="1"/>
    <col min="14855" max="14855" width="0" hidden="1" customWidth="1"/>
    <col min="15111" max="15111" width="0" hidden="1" customWidth="1"/>
    <col min="15367" max="15367" width="0" hidden="1" customWidth="1"/>
    <col min="15623" max="15623" width="0" hidden="1" customWidth="1"/>
    <col min="15879" max="15879" width="0" hidden="1" customWidth="1"/>
    <col min="16135" max="16135" width="0" hidden="1" customWidth="1"/>
  </cols>
  <sheetData>
    <row r="1" spans="1:11" x14ac:dyDescent="0.2">
      <c r="A1" s="90"/>
      <c r="B1" s="90"/>
      <c r="C1" s="90"/>
      <c r="D1" s="90"/>
      <c r="E1" s="91" t="s">
        <v>159</v>
      </c>
      <c r="F1" s="92">
        <v>0</v>
      </c>
      <c r="G1" s="90"/>
      <c r="H1" s="90"/>
      <c r="I1" s="93"/>
      <c r="J1" s="93" t="s">
        <v>160</v>
      </c>
      <c r="K1" s="90"/>
    </row>
    <row r="2" spans="1:11" x14ac:dyDescent="0.2">
      <c r="A2" s="94" t="s">
        <v>161</v>
      </c>
      <c r="B2" s="94"/>
      <c r="C2" s="94"/>
      <c r="D2" s="94"/>
      <c r="E2" s="95"/>
      <c r="F2" s="96"/>
      <c r="G2" s="97">
        <v>0</v>
      </c>
      <c r="H2" s="98"/>
      <c r="I2" s="99" t="s">
        <v>162</v>
      </c>
      <c r="J2" s="100">
        <v>0</v>
      </c>
      <c r="K2" s="154" t="s">
        <v>163</v>
      </c>
    </row>
    <row r="3" spans="1:11" x14ac:dyDescent="0.2">
      <c r="A3" s="101" t="s">
        <v>164</v>
      </c>
      <c r="B3" s="102" t="s">
        <v>165</v>
      </c>
      <c r="C3" s="101"/>
      <c r="D3" s="103"/>
      <c r="E3" s="104">
        <v>1</v>
      </c>
      <c r="F3" s="98"/>
      <c r="G3" s="97">
        <v>0</v>
      </c>
      <c r="H3" s="98"/>
      <c r="I3" s="99" t="s">
        <v>166</v>
      </c>
      <c r="J3" s="100">
        <v>0</v>
      </c>
      <c r="K3" s="154"/>
    </row>
    <row r="4" spans="1:11" x14ac:dyDescent="0.2">
      <c r="A4" s="101" t="s">
        <v>167</v>
      </c>
      <c r="B4" s="102" t="s">
        <v>168</v>
      </c>
      <c r="C4" s="101"/>
      <c r="D4" s="103"/>
      <c r="E4" s="104"/>
      <c r="F4" s="105"/>
      <c r="G4" s="97">
        <v>0</v>
      </c>
      <c r="H4" s="90"/>
      <c r="I4" s="99" t="s">
        <v>169</v>
      </c>
      <c r="J4" s="100">
        <v>0</v>
      </c>
      <c r="K4" s="154"/>
    </row>
    <row r="5" spans="1:11" x14ac:dyDescent="0.2">
      <c r="A5" s="106" t="s">
        <v>170</v>
      </c>
      <c r="B5" s="107" t="s">
        <v>171</v>
      </c>
      <c r="C5" s="107"/>
      <c r="D5" s="107"/>
      <c r="E5" s="108"/>
      <c r="F5" s="109"/>
      <c r="G5" s="110">
        <v>0</v>
      </c>
      <c r="H5" s="90"/>
      <c r="I5" s="99" t="s">
        <v>172</v>
      </c>
      <c r="J5" s="100">
        <v>0</v>
      </c>
      <c r="K5" s="154"/>
    </row>
    <row r="6" spans="1:11" x14ac:dyDescent="0.2">
      <c r="A6" s="106" t="s">
        <v>173</v>
      </c>
      <c r="B6" s="111" t="s">
        <v>174</v>
      </c>
      <c r="C6" s="112"/>
      <c r="D6" s="107"/>
      <c r="E6" s="113" t="e">
        <f>J6/J8</f>
        <v>#DIV/0!</v>
      </c>
      <c r="F6" s="109"/>
      <c r="G6" s="110">
        <v>0</v>
      </c>
      <c r="H6" s="90"/>
      <c r="I6" s="99" t="s">
        <v>175</v>
      </c>
      <c r="J6" s="100">
        <v>0</v>
      </c>
      <c r="K6" s="154"/>
    </row>
    <row r="7" spans="1:11" x14ac:dyDescent="0.2">
      <c r="A7" s="106" t="s">
        <v>176</v>
      </c>
      <c r="B7" s="107" t="s">
        <v>177</v>
      </c>
      <c r="C7" s="107"/>
      <c r="D7" s="107"/>
      <c r="E7" s="114" t="e">
        <f>J5/J8</f>
        <v>#DIV/0!</v>
      </c>
      <c r="F7" s="109"/>
      <c r="G7" s="110">
        <v>0</v>
      </c>
      <c r="H7" s="90"/>
      <c r="I7" s="115" t="s">
        <v>178</v>
      </c>
      <c r="J7" s="116">
        <v>0</v>
      </c>
      <c r="K7" s="154"/>
    </row>
    <row r="8" spans="1:11" x14ac:dyDescent="0.2">
      <c r="A8" s="106" t="s">
        <v>179</v>
      </c>
      <c r="B8" s="111" t="s">
        <v>180</v>
      </c>
      <c r="C8" s="112"/>
      <c r="D8" s="107"/>
      <c r="E8" s="117">
        <v>0</v>
      </c>
      <c r="F8" s="109"/>
      <c r="G8" s="110">
        <v>0</v>
      </c>
      <c r="H8" s="90"/>
      <c r="I8" s="115" t="s">
        <v>181</v>
      </c>
      <c r="J8" s="116">
        <f>J3-J4-J5-J6-J7</f>
        <v>0</v>
      </c>
      <c r="K8" s="90"/>
    </row>
    <row r="9" spans="1:11" x14ac:dyDescent="0.2">
      <c r="A9" s="106" t="s">
        <v>182</v>
      </c>
      <c r="B9" s="111" t="s">
        <v>183</v>
      </c>
      <c r="C9" s="112"/>
      <c r="D9" s="107"/>
      <c r="E9" s="113" t="e">
        <f>J7/J8</f>
        <v>#DIV/0!</v>
      </c>
      <c r="F9" s="109"/>
      <c r="G9" s="110">
        <v>0</v>
      </c>
      <c r="H9" s="90"/>
      <c r="I9" s="90"/>
      <c r="J9" s="90"/>
      <c r="K9" s="90"/>
    </row>
    <row r="10" spans="1:11" x14ac:dyDescent="0.2">
      <c r="A10" s="106" t="s">
        <v>184</v>
      </c>
      <c r="B10" s="111" t="s">
        <v>185</v>
      </c>
      <c r="C10" s="111"/>
      <c r="D10" s="107"/>
      <c r="E10" s="113" t="e">
        <f>J4/J8</f>
        <v>#DIV/0!</v>
      </c>
      <c r="F10" s="109"/>
      <c r="G10" s="110">
        <v>0</v>
      </c>
      <c r="H10" s="98"/>
      <c r="I10" s="98"/>
      <c r="J10" s="98"/>
      <c r="K10" s="98"/>
    </row>
    <row r="11" spans="1:11" x14ac:dyDescent="0.2">
      <c r="A11" s="119"/>
      <c r="B11" s="102" t="s">
        <v>186</v>
      </c>
      <c r="C11" s="102"/>
      <c r="D11" s="103"/>
      <c r="E11" s="104" t="e">
        <f>SUM(E6:E10)</f>
        <v>#DIV/0!</v>
      </c>
      <c r="F11" s="105"/>
      <c r="G11" s="110">
        <v>0</v>
      </c>
      <c r="H11" s="98"/>
      <c r="I11" s="98"/>
      <c r="J11" s="98"/>
      <c r="K11" s="98"/>
    </row>
    <row r="12" spans="1:11" x14ac:dyDescent="0.2">
      <c r="A12" s="119" t="s">
        <v>187</v>
      </c>
      <c r="B12" s="120" t="s">
        <v>188</v>
      </c>
      <c r="C12" s="102"/>
      <c r="D12" s="101"/>
      <c r="E12" s="104"/>
      <c r="F12" s="105"/>
      <c r="G12" s="110">
        <v>0</v>
      </c>
      <c r="H12" s="90"/>
      <c r="I12" s="90"/>
      <c r="J12" s="90"/>
      <c r="K12" s="90"/>
    </row>
    <row r="13" spans="1:11" x14ac:dyDescent="0.2">
      <c r="A13" s="106" t="s">
        <v>189</v>
      </c>
      <c r="B13" s="107" t="s">
        <v>190</v>
      </c>
      <c r="C13" s="111"/>
      <c r="D13" s="121">
        <v>0</v>
      </c>
      <c r="E13" s="108" t="e">
        <f>D13+D14</f>
        <v>#DIV/0!</v>
      </c>
      <c r="F13" s="109"/>
      <c r="G13" s="110">
        <v>0</v>
      </c>
      <c r="H13" s="90"/>
      <c r="I13" s="90"/>
      <c r="J13" s="90"/>
      <c r="K13" s="90"/>
    </row>
    <row r="14" spans="1:11" x14ac:dyDescent="0.2">
      <c r="A14" s="106"/>
      <c r="B14" s="107" t="s">
        <v>191</v>
      </c>
      <c r="C14" s="111"/>
      <c r="D14" s="122" t="e">
        <f>E11*D13</f>
        <v>#DIV/0!</v>
      </c>
      <c r="E14" s="108"/>
      <c r="F14" s="109"/>
      <c r="G14" s="110">
        <v>0</v>
      </c>
      <c r="H14" s="90"/>
      <c r="I14" s="90"/>
      <c r="J14" s="90"/>
      <c r="K14" s="90"/>
    </row>
    <row r="15" spans="1:11" x14ac:dyDescent="0.2">
      <c r="A15" s="106" t="s">
        <v>192</v>
      </c>
      <c r="B15" s="107" t="s">
        <v>193</v>
      </c>
      <c r="C15" s="111"/>
      <c r="D15" s="121">
        <v>0</v>
      </c>
      <c r="E15" s="108" t="e">
        <f>D15+D16</f>
        <v>#DIV/0!</v>
      </c>
      <c r="F15" s="109"/>
      <c r="G15" s="110">
        <v>0</v>
      </c>
      <c r="H15" s="90"/>
      <c r="I15" s="90"/>
      <c r="J15" s="90"/>
      <c r="K15" s="90"/>
    </row>
    <row r="16" spans="1:11" x14ac:dyDescent="0.2">
      <c r="A16" s="106"/>
      <c r="B16" s="107" t="s">
        <v>194</v>
      </c>
      <c r="C16" s="111"/>
      <c r="D16" s="122" t="e">
        <f>E11*D15</f>
        <v>#DIV/0!</v>
      </c>
      <c r="E16" s="108"/>
      <c r="F16" s="109"/>
      <c r="G16" s="110">
        <v>0</v>
      </c>
      <c r="H16" s="90"/>
      <c r="I16" s="90"/>
      <c r="J16" s="90"/>
      <c r="K16" s="90"/>
    </row>
    <row r="17" spans="1:8" x14ac:dyDescent="0.2">
      <c r="A17" s="106" t="s">
        <v>195</v>
      </c>
      <c r="B17" s="107" t="s">
        <v>196</v>
      </c>
      <c r="C17" s="111"/>
      <c r="D17" s="121">
        <v>0</v>
      </c>
      <c r="E17" s="108" t="e">
        <f>D17+D18</f>
        <v>#DIV/0!</v>
      </c>
      <c r="F17" s="109"/>
      <c r="G17" s="110">
        <v>0</v>
      </c>
      <c r="H17" s="90"/>
    </row>
    <row r="18" spans="1:8" x14ac:dyDescent="0.2">
      <c r="A18" s="106"/>
      <c r="B18" s="107" t="s">
        <v>197</v>
      </c>
      <c r="C18" s="111"/>
      <c r="D18" s="122" t="e">
        <f>E11*D17</f>
        <v>#DIV/0!</v>
      </c>
      <c r="E18" s="108"/>
      <c r="F18" s="109"/>
      <c r="G18" s="110">
        <v>0</v>
      </c>
      <c r="H18" s="90"/>
    </row>
    <row r="19" spans="1:8" x14ac:dyDescent="0.2">
      <c r="A19" s="106" t="s">
        <v>198</v>
      </c>
      <c r="B19" s="107" t="s">
        <v>199</v>
      </c>
      <c r="C19" s="111"/>
      <c r="D19" s="123">
        <v>0</v>
      </c>
      <c r="E19" s="108" t="e">
        <f>D19+D20</f>
        <v>#DIV/0!</v>
      </c>
      <c r="F19" s="109"/>
      <c r="G19" s="110">
        <v>0</v>
      </c>
      <c r="H19" s="90"/>
    </row>
    <row r="20" spans="1:8" x14ac:dyDescent="0.2">
      <c r="A20" s="106"/>
      <c r="B20" s="107" t="s">
        <v>200</v>
      </c>
      <c r="C20" s="111"/>
      <c r="D20" s="122" t="e">
        <f>E11*D19</f>
        <v>#DIV/0!</v>
      </c>
      <c r="E20" s="108"/>
      <c r="F20" s="109"/>
      <c r="G20" s="110">
        <v>0</v>
      </c>
      <c r="H20" s="90"/>
    </row>
    <row r="21" spans="1:8" x14ac:dyDescent="0.2">
      <c r="A21" s="106" t="s">
        <v>201</v>
      </c>
      <c r="B21" s="107" t="s">
        <v>202</v>
      </c>
      <c r="C21" s="111"/>
      <c r="D21" s="121">
        <v>0</v>
      </c>
      <c r="E21" s="108" t="e">
        <f>D21+D22</f>
        <v>#DIV/0!</v>
      </c>
      <c r="F21" s="109"/>
      <c r="G21" s="110">
        <v>0</v>
      </c>
      <c r="H21" s="90"/>
    </row>
    <row r="22" spans="1:8" x14ac:dyDescent="0.2">
      <c r="A22" s="106"/>
      <c r="B22" s="107" t="s">
        <v>203</v>
      </c>
      <c r="C22" s="111"/>
      <c r="D22" s="122" t="e">
        <f>E11*D21</f>
        <v>#DIV/0!</v>
      </c>
      <c r="E22" s="108"/>
      <c r="F22" s="109"/>
      <c r="G22" s="110">
        <v>0</v>
      </c>
      <c r="H22" s="90"/>
    </row>
    <row r="23" spans="1:8" x14ac:dyDescent="0.2">
      <c r="A23" s="106" t="s">
        <v>204</v>
      </c>
      <c r="B23" s="111" t="s">
        <v>205</v>
      </c>
      <c r="C23" s="111"/>
      <c r="D23" s="112"/>
      <c r="E23" s="117">
        <v>0</v>
      </c>
      <c r="F23" s="109"/>
      <c r="G23" s="110">
        <v>0</v>
      </c>
      <c r="H23" s="90"/>
    </row>
    <row r="24" spans="1:8" x14ac:dyDescent="0.2">
      <c r="A24" s="106" t="s">
        <v>206</v>
      </c>
      <c r="B24" s="107" t="s">
        <v>207</v>
      </c>
      <c r="C24" s="107"/>
      <c r="D24" s="107"/>
      <c r="E24" s="117">
        <v>0</v>
      </c>
      <c r="F24" s="109"/>
      <c r="G24" s="110">
        <v>0</v>
      </c>
      <c r="H24" s="90"/>
    </row>
    <row r="25" spans="1:8" x14ac:dyDescent="0.2">
      <c r="A25" s="124" t="s">
        <v>208</v>
      </c>
      <c r="B25" s="125"/>
      <c r="C25" s="101"/>
      <c r="D25" s="103"/>
      <c r="E25" s="104" t="e">
        <f>SUM(E11:E24)</f>
        <v>#DIV/0!</v>
      </c>
      <c r="F25" s="105"/>
      <c r="G25" s="110">
        <v>0</v>
      </c>
      <c r="H25" s="98"/>
    </row>
    <row r="26" spans="1:8" x14ac:dyDescent="0.2">
      <c r="A26" s="124" t="s">
        <v>209</v>
      </c>
      <c r="B26" s="125"/>
      <c r="C26" s="101"/>
      <c r="D26" s="103"/>
      <c r="E26" s="104"/>
      <c r="F26" s="105"/>
      <c r="G26" s="110">
        <v>0</v>
      </c>
      <c r="H26" s="98"/>
    </row>
    <row r="27" spans="1:8" x14ac:dyDescent="0.2">
      <c r="A27" s="106" t="s">
        <v>210</v>
      </c>
      <c r="B27" s="111" t="s">
        <v>211</v>
      </c>
      <c r="C27" s="112"/>
      <c r="D27" s="107"/>
      <c r="E27" s="117">
        <v>0</v>
      </c>
      <c r="F27" s="109"/>
      <c r="G27" s="110">
        <v>0</v>
      </c>
      <c r="H27" s="93" t="s">
        <v>212</v>
      </c>
    </row>
    <row r="28" spans="1:8" x14ac:dyDescent="0.2">
      <c r="A28" s="106" t="s">
        <v>213</v>
      </c>
      <c r="B28" s="111" t="s">
        <v>214</v>
      </c>
      <c r="C28" s="112"/>
      <c r="D28" s="107"/>
      <c r="E28" s="117">
        <v>0</v>
      </c>
      <c r="F28" s="109"/>
      <c r="G28" s="110">
        <v>0</v>
      </c>
      <c r="H28" s="90"/>
    </row>
    <row r="29" spans="1:8" x14ac:dyDescent="0.2">
      <c r="A29" s="124" t="s">
        <v>215</v>
      </c>
      <c r="B29" s="125"/>
      <c r="C29" s="101"/>
      <c r="D29" s="103"/>
      <c r="E29" s="104" t="e">
        <f>SUM(E25:E28)</f>
        <v>#DIV/0!</v>
      </c>
      <c r="F29" s="105"/>
      <c r="G29" s="110">
        <v>0</v>
      </c>
      <c r="H29" s="98"/>
    </row>
    <row r="30" spans="1:8" x14ac:dyDescent="0.2">
      <c r="A30" s="119" t="s">
        <v>216</v>
      </c>
      <c r="B30" s="102" t="s">
        <v>217</v>
      </c>
      <c r="C30" s="102"/>
      <c r="D30" s="103"/>
      <c r="E30" s="104"/>
      <c r="F30" s="105"/>
      <c r="G30" s="110">
        <v>0</v>
      </c>
      <c r="H30" s="98"/>
    </row>
    <row r="31" spans="1:8" x14ac:dyDescent="0.2">
      <c r="A31" s="106" t="s">
        <v>218</v>
      </c>
      <c r="B31" s="126" t="s">
        <v>219</v>
      </c>
      <c r="C31" s="111"/>
      <c r="D31" s="107"/>
      <c r="E31" s="117">
        <v>0</v>
      </c>
      <c r="F31" s="109"/>
      <c r="G31" s="110">
        <v>0</v>
      </c>
      <c r="H31" s="90"/>
    </row>
    <row r="32" spans="1:8" x14ac:dyDescent="0.2">
      <c r="A32" s="106" t="s">
        <v>220</v>
      </c>
      <c r="B32" s="107" t="s">
        <v>221</v>
      </c>
      <c r="C32" s="107"/>
      <c r="D32" s="107"/>
      <c r="E32" s="117">
        <v>0</v>
      </c>
      <c r="F32" s="109"/>
      <c r="G32" s="110">
        <v>0</v>
      </c>
      <c r="H32" s="90"/>
    </row>
    <row r="33" spans="1:7" x14ac:dyDescent="0.2">
      <c r="A33" s="106" t="s">
        <v>222</v>
      </c>
      <c r="B33" s="111" t="s">
        <v>223</v>
      </c>
      <c r="C33" s="107"/>
      <c r="D33" s="107"/>
      <c r="E33" s="117">
        <v>0</v>
      </c>
      <c r="F33" s="109"/>
      <c r="G33" s="110">
        <v>0</v>
      </c>
    </row>
    <row r="34" spans="1:7" x14ac:dyDescent="0.2">
      <c r="A34" s="106" t="s">
        <v>224</v>
      </c>
      <c r="B34" s="111" t="s">
        <v>225</v>
      </c>
      <c r="C34" s="107"/>
      <c r="D34" s="107"/>
      <c r="E34" s="117">
        <v>0</v>
      </c>
      <c r="F34" s="109"/>
      <c r="G34" s="110">
        <v>0</v>
      </c>
    </row>
    <row r="35" spans="1:7" x14ac:dyDescent="0.2">
      <c r="A35" s="124" t="s">
        <v>226</v>
      </c>
      <c r="B35" s="101"/>
      <c r="C35" s="103"/>
      <c r="D35" s="103"/>
      <c r="E35" s="104">
        <f>SUM(E31:E34)</f>
        <v>0</v>
      </c>
      <c r="F35" s="105"/>
      <c r="G35" s="110">
        <v>0</v>
      </c>
    </row>
    <row r="36" spans="1:7" x14ac:dyDescent="0.2">
      <c r="A36" s="119" t="s">
        <v>227</v>
      </c>
      <c r="B36" s="102" t="s">
        <v>228</v>
      </c>
      <c r="C36" s="103"/>
      <c r="D36" s="103"/>
      <c r="E36" s="104"/>
      <c r="F36" s="105"/>
      <c r="G36" s="110">
        <v>0</v>
      </c>
    </row>
    <row r="37" spans="1:7" x14ac:dyDescent="0.2">
      <c r="A37" s="106" t="s">
        <v>229</v>
      </c>
      <c r="B37" s="107" t="s">
        <v>230</v>
      </c>
      <c r="C37" s="107"/>
      <c r="D37" s="107"/>
      <c r="E37" s="108"/>
      <c r="F37" s="109"/>
      <c r="G37" s="110">
        <v>0</v>
      </c>
    </row>
    <row r="38" spans="1:7" x14ac:dyDescent="0.2">
      <c r="A38" s="106" t="s">
        <v>231</v>
      </c>
      <c r="B38" s="111" t="s">
        <v>232</v>
      </c>
      <c r="C38" s="107"/>
      <c r="D38" s="107"/>
      <c r="E38" s="117">
        <v>0</v>
      </c>
      <c r="F38" s="109"/>
      <c r="G38" s="110">
        <v>0</v>
      </c>
    </row>
    <row r="39" spans="1:7" x14ac:dyDescent="0.2">
      <c r="A39" s="106" t="s">
        <v>233</v>
      </c>
      <c r="B39" s="111" t="s">
        <v>234</v>
      </c>
      <c r="C39" s="107"/>
      <c r="D39" s="107"/>
      <c r="E39" s="117">
        <v>0</v>
      </c>
      <c r="F39" s="109"/>
      <c r="G39" s="110">
        <v>0</v>
      </c>
    </row>
    <row r="40" spans="1:7" x14ac:dyDescent="0.2">
      <c r="A40" s="106" t="s">
        <v>235</v>
      </c>
      <c r="B40" s="111" t="s">
        <v>236</v>
      </c>
      <c r="C40" s="107"/>
      <c r="D40" s="107"/>
      <c r="E40" s="117">
        <v>0</v>
      </c>
      <c r="F40" s="109"/>
      <c r="G40" s="110">
        <v>0</v>
      </c>
    </row>
    <row r="41" spans="1:7" x14ac:dyDescent="0.2">
      <c r="A41" s="106" t="s">
        <v>237</v>
      </c>
      <c r="B41" s="111" t="s">
        <v>238</v>
      </c>
      <c r="C41" s="107"/>
      <c r="D41" s="107"/>
      <c r="E41" s="117">
        <v>0</v>
      </c>
      <c r="F41" s="109"/>
      <c r="G41" s="110">
        <v>0</v>
      </c>
    </row>
    <row r="42" spans="1:7" x14ac:dyDescent="0.2">
      <c r="A42" s="106" t="s">
        <v>239</v>
      </c>
      <c r="B42" s="111" t="s">
        <v>240</v>
      </c>
      <c r="C42" s="107"/>
      <c r="D42" s="107"/>
      <c r="E42" s="117">
        <v>0</v>
      </c>
      <c r="F42" s="109"/>
      <c r="G42" s="110">
        <v>0</v>
      </c>
    </row>
    <row r="43" spans="1:7" x14ac:dyDescent="0.2">
      <c r="A43" s="106" t="s">
        <v>241</v>
      </c>
      <c r="B43" s="111" t="s">
        <v>242</v>
      </c>
      <c r="C43" s="107"/>
      <c r="D43" s="107"/>
      <c r="E43" s="117">
        <v>0</v>
      </c>
      <c r="F43" s="109"/>
      <c r="G43" s="110">
        <v>0</v>
      </c>
    </row>
    <row r="44" spans="1:7" x14ac:dyDescent="0.2">
      <c r="A44" s="106" t="s">
        <v>243</v>
      </c>
      <c r="B44" s="111" t="s">
        <v>244</v>
      </c>
      <c r="C44" s="107"/>
      <c r="D44" s="107"/>
      <c r="E44" s="117">
        <v>0</v>
      </c>
      <c r="F44" s="109"/>
      <c r="G44" s="110">
        <v>0</v>
      </c>
    </row>
    <row r="45" spans="1:7" x14ac:dyDescent="0.2">
      <c r="A45" s="106" t="s">
        <v>245</v>
      </c>
      <c r="B45" s="111" t="s">
        <v>246</v>
      </c>
      <c r="C45" s="107"/>
      <c r="D45" s="107"/>
      <c r="E45" s="117">
        <v>0</v>
      </c>
      <c r="F45" s="109"/>
      <c r="G45" s="110">
        <v>0</v>
      </c>
    </row>
    <row r="46" spans="1:7" x14ac:dyDescent="0.2">
      <c r="A46" s="106" t="s">
        <v>247</v>
      </c>
      <c r="B46" s="111" t="s">
        <v>248</v>
      </c>
      <c r="C46" s="107"/>
      <c r="D46" s="107"/>
      <c r="E46" s="117">
        <v>0</v>
      </c>
      <c r="F46" s="109"/>
      <c r="G46" s="110">
        <v>0</v>
      </c>
    </row>
    <row r="47" spans="1:7" x14ac:dyDescent="0.2">
      <c r="A47" s="106" t="s">
        <v>249</v>
      </c>
      <c r="B47" s="111" t="s">
        <v>250</v>
      </c>
      <c r="C47" s="107"/>
      <c r="D47" s="107"/>
      <c r="E47" s="117">
        <v>0</v>
      </c>
      <c r="F47" s="109"/>
      <c r="G47" s="110">
        <v>0</v>
      </c>
    </row>
    <row r="48" spans="1:7" x14ac:dyDescent="0.2">
      <c r="A48" s="106" t="s">
        <v>251</v>
      </c>
      <c r="B48" s="111" t="s">
        <v>252</v>
      </c>
      <c r="C48" s="107"/>
      <c r="D48" s="107"/>
      <c r="E48" s="117">
        <v>0</v>
      </c>
      <c r="F48" s="109"/>
      <c r="G48" s="110">
        <v>0</v>
      </c>
    </row>
    <row r="49" spans="1:7" x14ac:dyDescent="0.2">
      <c r="A49" s="124" t="s">
        <v>253</v>
      </c>
      <c r="B49" s="101"/>
      <c r="C49" s="103"/>
      <c r="D49" s="103"/>
      <c r="E49" s="104">
        <f>SUM(E38:E48)</f>
        <v>0</v>
      </c>
      <c r="F49" s="105"/>
      <c r="G49" s="110">
        <v>0</v>
      </c>
    </row>
    <row r="50" spans="1:7" x14ac:dyDescent="0.2">
      <c r="A50" s="124" t="s">
        <v>254</v>
      </c>
      <c r="B50" s="101"/>
      <c r="C50" s="103"/>
      <c r="D50" s="103"/>
      <c r="E50" s="104" t="e">
        <f>E3+E49+E35+E29</f>
        <v>#DIV/0!</v>
      </c>
      <c r="F50" s="98"/>
      <c r="G50" s="110">
        <v>0</v>
      </c>
    </row>
    <row r="51" spans="1:7" x14ac:dyDescent="0.2">
      <c r="A51" s="124" t="s">
        <v>255</v>
      </c>
      <c r="B51" s="101"/>
      <c r="C51" s="103"/>
      <c r="D51" s="127"/>
      <c r="E51" s="128">
        <v>0</v>
      </c>
      <c r="F51" s="109"/>
      <c r="G51" s="110">
        <v>0</v>
      </c>
    </row>
    <row r="52" spans="1:7" x14ac:dyDescent="0.2">
      <c r="A52" s="124" t="s">
        <v>256</v>
      </c>
      <c r="B52" s="101"/>
      <c r="C52" s="103"/>
      <c r="D52" s="103"/>
      <c r="E52" s="104" t="e">
        <f>E50+E51</f>
        <v>#DIV/0!</v>
      </c>
      <c r="F52" s="105"/>
      <c r="G52" s="110">
        <v>0</v>
      </c>
    </row>
    <row r="53" spans="1:7" x14ac:dyDescent="0.2">
      <c r="A53" s="129" t="s">
        <v>257</v>
      </c>
      <c r="B53" s="101"/>
      <c r="C53" s="103"/>
      <c r="D53" s="103"/>
      <c r="E53" s="130" t="e">
        <f>E52-E3</f>
        <v>#DIV/0!</v>
      </c>
      <c r="F53" s="105"/>
      <c r="G53" s="131"/>
    </row>
    <row r="54" spans="1:7" x14ac:dyDescent="0.2">
      <c r="A54" s="106"/>
      <c r="B54" s="107"/>
      <c r="C54" s="107"/>
      <c r="D54" s="107"/>
      <c r="E54" s="132"/>
      <c r="F54" s="109"/>
      <c r="G54" s="131"/>
    </row>
    <row r="55" spans="1:7" x14ac:dyDescent="0.2">
      <c r="A55" s="133" t="s">
        <v>258</v>
      </c>
      <c r="B55" s="134"/>
      <c r="C55" s="135"/>
      <c r="D55" s="135"/>
      <c r="E55" s="136" t="e">
        <f>IF(OR(E52=0,E52=""),"",SUM((E3+E29+E31+E38+E39+E43)*100%)/E52)</f>
        <v>#DIV/0!</v>
      </c>
      <c r="F55" s="109"/>
      <c r="G55" s="131"/>
    </row>
    <row r="56" spans="1:7" x14ac:dyDescent="0.2">
      <c r="A56" s="137" t="s">
        <v>259</v>
      </c>
      <c r="B56" s="138"/>
      <c r="C56" s="138"/>
      <c r="D56" s="139"/>
      <c r="E56" s="94"/>
      <c r="F56" s="109"/>
      <c r="G56" s="90"/>
    </row>
    <row r="57" spans="1:7" x14ac:dyDescent="0.2">
      <c r="A57" s="140"/>
      <c r="B57" s="90"/>
      <c r="C57" s="90"/>
      <c r="D57" s="90"/>
      <c r="E57" s="94" t="s">
        <v>260</v>
      </c>
      <c r="F57" s="141" t="e">
        <f>E52*F1</f>
        <v>#DIV/0!</v>
      </c>
      <c r="G57" s="90"/>
    </row>
    <row r="58" spans="1:7" x14ac:dyDescent="0.2">
      <c r="A58" s="140"/>
      <c r="B58" s="90"/>
      <c r="C58" s="90"/>
      <c r="D58" s="90"/>
      <c r="E58" s="90"/>
      <c r="F58" s="90"/>
      <c r="G58" s="90"/>
    </row>
    <row r="59" spans="1:7" x14ac:dyDescent="0.2">
      <c r="A59" s="140"/>
      <c r="B59" s="90"/>
      <c r="C59" s="90"/>
      <c r="D59" s="90"/>
      <c r="E59" s="90"/>
      <c r="F59" s="90"/>
      <c r="G59" s="90"/>
    </row>
    <row r="60" spans="1:7" x14ac:dyDescent="0.2">
      <c r="A60" s="140"/>
      <c r="B60" s="90"/>
      <c r="C60" s="90"/>
      <c r="D60" s="90"/>
      <c r="E60" s="90"/>
      <c r="F60" s="90"/>
      <c r="G60" s="90"/>
    </row>
    <row r="61" spans="1:7" x14ac:dyDescent="0.2">
      <c r="A61" s="90"/>
      <c r="B61" s="90"/>
      <c r="C61" s="90"/>
      <c r="D61" s="90"/>
      <c r="E61" s="90"/>
      <c r="F61" s="90"/>
      <c r="G61" s="90"/>
    </row>
    <row r="62" spans="1:7" x14ac:dyDescent="0.2">
      <c r="A62" s="90"/>
      <c r="B62" s="90"/>
      <c r="C62" s="90"/>
      <c r="D62" s="90"/>
      <c r="E62" s="90"/>
      <c r="F62" s="90"/>
      <c r="G62" s="90"/>
    </row>
    <row r="63" spans="1:7" x14ac:dyDescent="0.2">
      <c r="A63" s="90"/>
      <c r="B63" s="90"/>
      <c r="C63" s="90"/>
      <c r="D63" s="90"/>
      <c r="E63" s="90"/>
      <c r="F63" s="90"/>
      <c r="G63" s="90"/>
    </row>
    <row r="64" spans="1:7" x14ac:dyDescent="0.2">
      <c r="A64" s="90"/>
      <c r="B64" s="90"/>
      <c r="C64" s="90"/>
      <c r="D64" s="90"/>
      <c r="E64" s="90"/>
      <c r="F64" s="90"/>
      <c r="G64" s="90"/>
    </row>
  </sheetData>
  <sheetProtection algorithmName="SHA-512" hashValue="oAEAlgMSylBixAtD4puVNm6FdptjxbPKzaI15NM6s8637sIeECP6KK+uN0dKG9C4XMBAB9TIKqC34q+3KdNhpA==" saltValue="FR+XNpvCSfwZ5nc+Ainsqw==" spinCount="100000" sheet="1"/>
  <mergeCells count="1">
    <mergeCell ref="K2:K7"/>
  </mergeCells>
  <pageMargins left="0.7" right="0.7" top="0.78740157499999996" bottom="0.78740157499999996" header="0.3" footer="0.3"/>
  <pageSetup paperSize="9" scale="78" orientation="portrait" r:id="rId1"/>
  <headerFooter>
    <oddHeader>&amp;LStundenverrechnungssätze
Grau- und Hofreinigung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8974-8CB7-4951-B5D2-E4CB0E339588}">
  <sheetPr>
    <pageSetUpPr fitToPage="1"/>
  </sheetPr>
  <dimension ref="A1:K64"/>
  <sheetViews>
    <sheetView zoomScaleNormal="100" workbookViewId="0">
      <selection activeCell="J5" sqref="J5"/>
    </sheetView>
  </sheetViews>
  <sheetFormatPr baseColWidth="10" defaultRowHeight="12.75" x14ac:dyDescent="0.2"/>
  <cols>
    <col min="7" max="7" width="0" hidden="1" customWidth="1"/>
    <col min="263" max="263" width="0" hidden="1" customWidth="1"/>
    <col min="519" max="519" width="0" hidden="1" customWidth="1"/>
    <col min="775" max="775" width="0" hidden="1" customWidth="1"/>
    <col min="1031" max="1031" width="0" hidden="1" customWidth="1"/>
    <col min="1287" max="1287" width="0" hidden="1" customWidth="1"/>
    <col min="1543" max="1543" width="0" hidden="1" customWidth="1"/>
    <col min="1799" max="1799" width="0" hidden="1" customWidth="1"/>
    <col min="2055" max="2055" width="0" hidden="1" customWidth="1"/>
    <col min="2311" max="2311" width="0" hidden="1" customWidth="1"/>
    <col min="2567" max="2567" width="0" hidden="1" customWidth="1"/>
    <col min="2823" max="2823" width="0" hidden="1" customWidth="1"/>
    <col min="3079" max="3079" width="0" hidden="1" customWidth="1"/>
    <col min="3335" max="3335" width="0" hidden="1" customWidth="1"/>
    <col min="3591" max="3591" width="0" hidden="1" customWidth="1"/>
    <col min="3847" max="3847" width="0" hidden="1" customWidth="1"/>
    <col min="4103" max="4103" width="0" hidden="1" customWidth="1"/>
    <col min="4359" max="4359" width="0" hidden="1" customWidth="1"/>
    <col min="4615" max="4615" width="0" hidden="1" customWidth="1"/>
    <col min="4871" max="4871" width="0" hidden="1" customWidth="1"/>
    <col min="5127" max="5127" width="0" hidden="1" customWidth="1"/>
    <col min="5383" max="5383" width="0" hidden="1" customWidth="1"/>
    <col min="5639" max="5639" width="0" hidden="1" customWidth="1"/>
    <col min="5895" max="5895" width="0" hidden="1" customWidth="1"/>
    <col min="6151" max="6151" width="0" hidden="1" customWidth="1"/>
    <col min="6407" max="6407" width="0" hidden="1" customWidth="1"/>
    <col min="6663" max="6663" width="0" hidden="1" customWidth="1"/>
    <col min="6919" max="6919" width="0" hidden="1" customWidth="1"/>
    <col min="7175" max="7175" width="0" hidden="1" customWidth="1"/>
    <col min="7431" max="7431" width="0" hidden="1" customWidth="1"/>
    <col min="7687" max="7687" width="0" hidden="1" customWidth="1"/>
    <col min="7943" max="7943" width="0" hidden="1" customWidth="1"/>
    <col min="8199" max="8199" width="0" hidden="1" customWidth="1"/>
    <col min="8455" max="8455" width="0" hidden="1" customWidth="1"/>
    <col min="8711" max="8711" width="0" hidden="1" customWidth="1"/>
    <col min="8967" max="8967" width="0" hidden="1" customWidth="1"/>
    <col min="9223" max="9223" width="0" hidden="1" customWidth="1"/>
    <col min="9479" max="9479" width="0" hidden="1" customWidth="1"/>
    <col min="9735" max="9735" width="0" hidden="1" customWidth="1"/>
    <col min="9991" max="9991" width="0" hidden="1" customWidth="1"/>
    <col min="10247" max="10247" width="0" hidden="1" customWidth="1"/>
    <col min="10503" max="10503" width="0" hidden="1" customWidth="1"/>
    <col min="10759" max="10759" width="0" hidden="1" customWidth="1"/>
    <col min="11015" max="11015" width="0" hidden="1" customWidth="1"/>
    <col min="11271" max="11271" width="0" hidden="1" customWidth="1"/>
    <col min="11527" max="11527" width="0" hidden="1" customWidth="1"/>
    <col min="11783" max="11783" width="0" hidden="1" customWidth="1"/>
    <col min="12039" max="12039" width="0" hidden="1" customWidth="1"/>
    <col min="12295" max="12295" width="0" hidden="1" customWidth="1"/>
    <col min="12551" max="12551" width="0" hidden="1" customWidth="1"/>
    <col min="12807" max="12807" width="0" hidden="1" customWidth="1"/>
    <col min="13063" max="13063" width="0" hidden="1" customWidth="1"/>
    <col min="13319" max="13319" width="0" hidden="1" customWidth="1"/>
    <col min="13575" max="13575" width="0" hidden="1" customWidth="1"/>
    <col min="13831" max="13831" width="0" hidden="1" customWidth="1"/>
    <col min="14087" max="14087" width="0" hidden="1" customWidth="1"/>
    <col min="14343" max="14343" width="0" hidden="1" customWidth="1"/>
    <col min="14599" max="14599" width="0" hidden="1" customWidth="1"/>
    <col min="14855" max="14855" width="0" hidden="1" customWidth="1"/>
    <col min="15111" max="15111" width="0" hidden="1" customWidth="1"/>
    <col min="15367" max="15367" width="0" hidden="1" customWidth="1"/>
    <col min="15623" max="15623" width="0" hidden="1" customWidth="1"/>
    <col min="15879" max="15879" width="0" hidden="1" customWidth="1"/>
    <col min="16135" max="16135" width="0" hidden="1" customWidth="1"/>
  </cols>
  <sheetData>
    <row r="1" spans="1:11" x14ac:dyDescent="0.2">
      <c r="A1" s="90"/>
      <c r="B1" s="90"/>
      <c r="C1" s="90"/>
      <c r="D1" s="90"/>
      <c r="E1" s="91" t="s">
        <v>159</v>
      </c>
      <c r="F1" s="92">
        <v>0</v>
      </c>
      <c r="G1" s="90"/>
      <c r="H1" s="90"/>
      <c r="I1" s="93"/>
      <c r="J1" s="93" t="s">
        <v>160</v>
      </c>
      <c r="K1" s="90"/>
    </row>
    <row r="2" spans="1:11" x14ac:dyDescent="0.2">
      <c r="A2" s="94" t="s">
        <v>161</v>
      </c>
      <c r="B2" s="94"/>
      <c r="C2" s="94"/>
      <c r="D2" s="94"/>
      <c r="E2" s="95"/>
      <c r="F2" s="96"/>
      <c r="G2" s="97">
        <v>0</v>
      </c>
      <c r="H2" s="98"/>
      <c r="I2" s="99" t="s">
        <v>162</v>
      </c>
      <c r="J2" s="100">
        <v>0</v>
      </c>
      <c r="K2" s="154" t="s">
        <v>163</v>
      </c>
    </row>
    <row r="3" spans="1:11" x14ac:dyDescent="0.2">
      <c r="A3" s="101" t="s">
        <v>164</v>
      </c>
      <c r="B3" s="102" t="s">
        <v>165</v>
      </c>
      <c r="C3" s="101"/>
      <c r="D3" s="103"/>
      <c r="E3" s="104">
        <v>1</v>
      </c>
      <c r="F3" s="98"/>
      <c r="G3" s="97">
        <v>0</v>
      </c>
      <c r="H3" s="98"/>
      <c r="I3" s="99" t="s">
        <v>166</v>
      </c>
      <c r="J3" s="100">
        <v>0</v>
      </c>
      <c r="K3" s="154"/>
    </row>
    <row r="4" spans="1:11" x14ac:dyDescent="0.2">
      <c r="A4" s="101" t="s">
        <v>167</v>
      </c>
      <c r="B4" s="102" t="s">
        <v>168</v>
      </c>
      <c r="C4" s="101"/>
      <c r="D4" s="103"/>
      <c r="E4" s="104"/>
      <c r="F4" s="105"/>
      <c r="G4" s="97">
        <v>0</v>
      </c>
      <c r="H4" s="90"/>
      <c r="I4" s="99" t="s">
        <v>169</v>
      </c>
      <c r="J4" s="100">
        <v>0</v>
      </c>
      <c r="K4" s="154"/>
    </row>
    <row r="5" spans="1:11" x14ac:dyDescent="0.2">
      <c r="A5" s="106" t="s">
        <v>170</v>
      </c>
      <c r="B5" s="107" t="s">
        <v>171</v>
      </c>
      <c r="C5" s="107"/>
      <c r="D5" s="107"/>
      <c r="E5" s="108"/>
      <c r="F5" s="109"/>
      <c r="G5" s="110">
        <v>0</v>
      </c>
      <c r="H5" s="90"/>
      <c r="I5" s="99" t="s">
        <v>172</v>
      </c>
      <c r="J5" s="100">
        <v>0</v>
      </c>
      <c r="K5" s="154"/>
    </row>
    <row r="6" spans="1:11" x14ac:dyDescent="0.2">
      <c r="A6" s="106" t="s">
        <v>173</v>
      </c>
      <c r="B6" s="111" t="s">
        <v>174</v>
      </c>
      <c r="C6" s="112"/>
      <c r="D6" s="107"/>
      <c r="E6" s="113" t="e">
        <f>J6/J8</f>
        <v>#DIV/0!</v>
      </c>
      <c r="F6" s="109"/>
      <c r="G6" s="110">
        <v>0</v>
      </c>
      <c r="H6" s="90"/>
      <c r="I6" s="99" t="s">
        <v>175</v>
      </c>
      <c r="J6" s="100">
        <v>0</v>
      </c>
      <c r="K6" s="154"/>
    </row>
    <row r="7" spans="1:11" x14ac:dyDescent="0.2">
      <c r="A7" s="106" t="s">
        <v>176</v>
      </c>
      <c r="B7" s="107" t="s">
        <v>177</v>
      </c>
      <c r="C7" s="107"/>
      <c r="D7" s="107"/>
      <c r="E7" s="114" t="e">
        <f>J5/J8</f>
        <v>#DIV/0!</v>
      </c>
      <c r="F7" s="109"/>
      <c r="G7" s="110">
        <v>0</v>
      </c>
      <c r="H7" s="90"/>
      <c r="I7" s="115" t="s">
        <v>178</v>
      </c>
      <c r="J7" s="116">
        <v>0</v>
      </c>
      <c r="K7" s="154"/>
    </row>
    <row r="8" spans="1:11" x14ac:dyDescent="0.2">
      <c r="A8" s="106" t="s">
        <v>179</v>
      </c>
      <c r="B8" s="111" t="s">
        <v>180</v>
      </c>
      <c r="C8" s="112"/>
      <c r="D8" s="107"/>
      <c r="E8" s="117">
        <v>0</v>
      </c>
      <c r="F8" s="109"/>
      <c r="G8" s="110">
        <v>0</v>
      </c>
      <c r="H8" s="90"/>
      <c r="I8" s="115" t="s">
        <v>181</v>
      </c>
      <c r="J8" s="116">
        <f>J3-J4-J5-J6-J7</f>
        <v>0</v>
      </c>
      <c r="K8" s="90"/>
    </row>
    <row r="9" spans="1:11" x14ac:dyDescent="0.2">
      <c r="A9" s="106" t="s">
        <v>182</v>
      </c>
      <c r="B9" s="111" t="s">
        <v>183</v>
      </c>
      <c r="C9" s="112"/>
      <c r="D9" s="107"/>
      <c r="E9" s="113" t="e">
        <f>J7/J8</f>
        <v>#DIV/0!</v>
      </c>
      <c r="F9" s="109"/>
      <c r="G9" s="110">
        <v>0</v>
      </c>
      <c r="H9" s="90"/>
      <c r="I9" s="90"/>
      <c r="J9" s="90"/>
      <c r="K9" s="90"/>
    </row>
    <row r="10" spans="1:11" x14ac:dyDescent="0.2">
      <c r="A10" s="106" t="s">
        <v>184</v>
      </c>
      <c r="B10" s="111" t="s">
        <v>185</v>
      </c>
      <c r="C10" s="111"/>
      <c r="D10" s="107"/>
      <c r="E10" s="113" t="e">
        <f>J4/J8</f>
        <v>#DIV/0!</v>
      </c>
      <c r="F10" s="109"/>
      <c r="G10" s="110">
        <v>0</v>
      </c>
      <c r="H10" s="98"/>
      <c r="I10" s="98"/>
      <c r="J10" s="98"/>
      <c r="K10" s="98"/>
    </row>
    <row r="11" spans="1:11" x14ac:dyDescent="0.2">
      <c r="A11" s="119"/>
      <c r="B11" s="102" t="s">
        <v>186</v>
      </c>
      <c r="C11" s="102"/>
      <c r="D11" s="103"/>
      <c r="E11" s="104" t="e">
        <f>SUM(E6:E10)</f>
        <v>#DIV/0!</v>
      </c>
      <c r="F11" s="105"/>
      <c r="G11" s="110">
        <v>0</v>
      </c>
      <c r="H11" s="98"/>
      <c r="I11" s="98"/>
      <c r="J11" s="98"/>
      <c r="K11" s="98"/>
    </row>
    <row r="12" spans="1:11" x14ac:dyDescent="0.2">
      <c r="A12" s="119" t="s">
        <v>187</v>
      </c>
      <c r="B12" s="120" t="s">
        <v>188</v>
      </c>
      <c r="C12" s="102"/>
      <c r="D12" s="101"/>
      <c r="E12" s="104"/>
      <c r="F12" s="105"/>
      <c r="G12" s="110">
        <v>0</v>
      </c>
      <c r="H12" s="90"/>
      <c r="I12" s="90"/>
      <c r="J12" s="90"/>
      <c r="K12" s="90"/>
    </row>
    <row r="13" spans="1:11" x14ac:dyDescent="0.2">
      <c r="A13" s="106" t="s">
        <v>189</v>
      </c>
      <c r="B13" s="107" t="s">
        <v>190</v>
      </c>
      <c r="C13" s="111"/>
      <c r="D13" s="121">
        <v>0</v>
      </c>
      <c r="E13" s="108" t="e">
        <f>D13+D14</f>
        <v>#DIV/0!</v>
      </c>
      <c r="F13" s="109"/>
      <c r="G13" s="110">
        <v>0</v>
      </c>
      <c r="H13" s="90"/>
      <c r="I13" s="90"/>
      <c r="J13" s="90"/>
      <c r="K13" s="90"/>
    </row>
    <row r="14" spans="1:11" x14ac:dyDescent="0.2">
      <c r="A14" s="106"/>
      <c r="B14" s="107" t="s">
        <v>191</v>
      </c>
      <c r="C14" s="111"/>
      <c r="D14" s="122" t="e">
        <f>E11*D13</f>
        <v>#DIV/0!</v>
      </c>
      <c r="E14" s="108"/>
      <c r="F14" s="109"/>
      <c r="G14" s="110">
        <v>0</v>
      </c>
      <c r="H14" s="90"/>
      <c r="I14" s="90"/>
      <c r="J14" s="90"/>
      <c r="K14" s="90"/>
    </row>
    <row r="15" spans="1:11" x14ac:dyDescent="0.2">
      <c r="A15" s="106" t="s">
        <v>192</v>
      </c>
      <c r="B15" s="107" t="s">
        <v>193</v>
      </c>
      <c r="C15" s="111"/>
      <c r="D15" s="121">
        <v>0</v>
      </c>
      <c r="E15" s="108" t="e">
        <f>D15+D16</f>
        <v>#DIV/0!</v>
      </c>
      <c r="F15" s="109"/>
      <c r="G15" s="110">
        <v>0</v>
      </c>
      <c r="H15" s="90"/>
      <c r="I15" s="90"/>
      <c r="J15" s="90"/>
      <c r="K15" s="90"/>
    </row>
    <row r="16" spans="1:11" x14ac:dyDescent="0.2">
      <c r="A16" s="106"/>
      <c r="B16" s="107" t="s">
        <v>194</v>
      </c>
      <c r="C16" s="111"/>
      <c r="D16" s="122" t="e">
        <f>E11*D15</f>
        <v>#DIV/0!</v>
      </c>
      <c r="E16" s="108"/>
      <c r="F16" s="109"/>
      <c r="G16" s="110">
        <v>0</v>
      </c>
      <c r="H16" s="90"/>
      <c r="I16" s="90"/>
      <c r="J16" s="90"/>
      <c r="K16" s="90"/>
    </row>
    <row r="17" spans="1:8" x14ac:dyDescent="0.2">
      <c r="A17" s="106" t="s">
        <v>195</v>
      </c>
      <c r="B17" s="107" t="s">
        <v>196</v>
      </c>
      <c r="C17" s="111"/>
      <c r="D17" s="121">
        <v>0</v>
      </c>
      <c r="E17" s="108" t="e">
        <f>D17+D18</f>
        <v>#DIV/0!</v>
      </c>
      <c r="F17" s="109"/>
      <c r="G17" s="110">
        <v>0</v>
      </c>
      <c r="H17" s="90"/>
    </row>
    <row r="18" spans="1:8" x14ac:dyDescent="0.2">
      <c r="A18" s="106"/>
      <c r="B18" s="107" t="s">
        <v>197</v>
      </c>
      <c r="C18" s="111"/>
      <c r="D18" s="122" t="e">
        <f>E11*D17</f>
        <v>#DIV/0!</v>
      </c>
      <c r="E18" s="108"/>
      <c r="F18" s="109"/>
      <c r="G18" s="110">
        <v>0</v>
      </c>
      <c r="H18" s="90"/>
    </row>
    <row r="19" spans="1:8" x14ac:dyDescent="0.2">
      <c r="A19" s="106" t="s">
        <v>198</v>
      </c>
      <c r="B19" s="107" t="s">
        <v>199</v>
      </c>
      <c r="C19" s="111"/>
      <c r="D19" s="123">
        <v>0</v>
      </c>
      <c r="E19" s="108" t="e">
        <f>D19+D20</f>
        <v>#DIV/0!</v>
      </c>
      <c r="F19" s="109"/>
      <c r="G19" s="110">
        <v>0</v>
      </c>
      <c r="H19" s="90"/>
    </row>
    <row r="20" spans="1:8" x14ac:dyDescent="0.2">
      <c r="A20" s="106"/>
      <c r="B20" s="107" t="s">
        <v>200</v>
      </c>
      <c r="C20" s="111"/>
      <c r="D20" s="122" t="e">
        <f>E11*D19</f>
        <v>#DIV/0!</v>
      </c>
      <c r="E20" s="108"/>
      <c r="F20" s="109"/>
      <c r="G20" s="110">
        <v>0</v>
      </c>
      <c r="H20" s="90"/>
    </row>
    <row r="21" spans="1:8" x14ac:dyDescent="0.2">
      <c r="A21" s="106" t="s">
        <v>201</v>
      </c>
      <c r="B21" s="107" t="s">
        <v>202</v>
      </c>
      <c r="C21" s="111"/>
      <c r="D21" s="121">
        <v>0</v>
      </c>
      <c r="E21" s="108" t="e">
        <f>D21+D22</f>
        <v>#DIV/0!</v>
      </c>
      <c r="F21" s="109"/>
      <c r="G21" s="110">
        <v>0</v>
      </c>
      <c r="H21" s="90"/>
    </row>
    <row r="22" spans="1:8" x14ac:dyDescent="0.2">
      <c r="A22" s="106"/>
      <c r="B22" s="107" t="s">
        <v>203</v>
      </c>
      <c r="C22" s="111"/>
      <c r="D22" s="122" t="e">
        <f>E11*D21</f>
        <v>#DIV/0!</v>
      </c>
      <c r="E22" s="108"/>
      <c r="F22" s="109"/>
      <c r="G22" s="110">
        <v>0</v>
      </c>
      <c r="H22" s="90"/>
    </row>
    <row r="23" spans="1:8" x14ac:dyDescent="0.2">
      <c r="A23" s="106" t="s">
        <v>204</v>
      </c>
      <c r="B23" s="111" t="s">
        <v>205</v>
      </c>
      <c r="C23" s="111"/>
      <c r="D23" s="112"/>
      <c r="E23" s="117">
        <v>0</v>
      </c>
      <c r="F23" s="109"/>
      <c r="G23" s="110">
        <v>0</v>
      </c>
      <c r="H23" s="90"/>
    </row>
    <row r="24" spans="1:8" x14ac:dyDescent="0.2">
      <c r="A24" s="106" t="s">
        <v>206</v>
      </c>
      <c r="B24" s="107" t="s">
        <v>207</v>
      </c>
      <c r="C24" s="107"/>
      <c r="D24" s="107"/>
      <c r="E24" s="117">
        <v>0</v>
      </c>
      <c r="F24" s="109"/>
      <c r="G24" s="110">
        <v>0</v>
      </c>
      <c r="H24" s="90"/>
    </row>
    <row r="25" spans="1:8" x14ac:dyDescent="0.2">
      <c r="A25" s="124" t="s">
        <v>208</v>
      </c>
      <c r="B25" s="125"/>
      <c r="C25" s="101"/>
      <c r="D25" s="103"/>
      <c r="E25" s="104" t="e">
        <f>SUM(E11:E24)</f>
        <v>#DIV/0!</v>
      </c>
      <c r="F25" s="105"/>
      <c r="G25" s="110">
        <v>0</v>
      </c>
      <c r="H25" s="98"/>
    </row>
    <row r="26" spans="1:8" x14ac:dyDescent="0.2">
      <c r="A26" s="124" t="s">
        <v>209</v>
      </c>
      <c r="B26" s="125"/>
      <c r="C26" s="101"/>
      <c r="D26" s="103"/>
      <c r="E26" s="104"/>
      <c r="F26" s="105"/>
      <c r="G26" s="110">
        <v>0</v>
      </c>
      <c r="H26" s="98"/>
    </row>
    <row r="27" spans="1:8" x14ac:dyDescent="0.2">
      <c r="A27" s="106" t="s">
        <v>210</v>
      </c>
      <c r="B27" s="111" t="s">
        <v>211</v>
      </c>
      <c r="C27" s="112"/>
      <c r="D27" s="107"/>
      <c r="E27" s="117">
        <v>0</v>
      </c>
      <c r="F27" s="109"/>
      <c r="G27" s="110">
        <v>0</v>
      </c>
      <c r="H27" s="93" t="s">
        <v>212</v>
      </c>
    </row>
    <row r="28" spans="1:8" x14ac:dyDescent="0.2">
      <c r="A28" s="106" t="s">
        <v>213</v>
      </c>
      <c r="B28" s="111" t="s">
        <v>214</v>
      </c>
      <c r="C28" s="112"/>
      <c r="D28" s="107"/>
      <c r="E28" s="117">
        <v>0</v>
      </c>
      <c r="F28" s="109"/>
      <c r="G28" s="110">
        <v>0</v>
      </c>
      <c r="H28" s="90"/>
    </row>
    <row r="29" spans="1:8" x14ac:dyDescent="0.2">
      <c r="A29" s="124" t="s">
        <v>215</v>
      </c>
      <c r="B29" s="125"/>
      <c r="C29" s="101"/>
      <c r="D29" s="103"/>
      <c r="E29" s="104" t="e">
        <f>SUM(E25:E28)</f>
        <v>#DIV/0!</v>
      </c>
      <c r="F29" s="105"/>
      <c r="G29" s="110">
        <v>0</v>
      </c>
      <c r="H29" s="98"/>
    </row>
    <row r="30" spans="1:8" x14ac:dyDescent="0.2">
      <c r="A30" s="119" t="s">
        <v>216</v>
      </c>
      <c r="B30" s="102" t="s">
        <v>217</v>
      </c>
      <c r="C30" s="102"/>
      <c r="D30" s="103"/>
      <c r="E30" s="104"/>
      <c r="F30" s="105"/>
      <c r="G30" s="110">
        <v>0</v>
      </c>
      <c r="H30" s="98"/>
    </row>
    <row r="31" spans="1:8" x14ac:dyDescent="0.2">
      <c r="A31" s="106" t="s">
        <v>218</v>
      </c>
      <c r="B31" s="126" t="s">
        <v>219</v>
      </c>
      <c r="C31" s="111"/>
      <c r="D31" s="107"/>
      <c r="E31" s="117">
        <v>0</v>
      </c>
      <c r="F31" s="109"/>
      <c r="G31" s="110">
        <v>0</v>
      </c>
      <c r="H31" s="90"/>
    </row>
    <row r="32" spans="1:8" x14ac:dyDescent="0.2">
      <c r="A32" s="106" t="s">
        <v>220</v>
      </c>
      <c r="B32" s="107" t="s">
        <v>221</v>
      </c>
      <c r="C32" s="107"/>
      <c r="D32" s="107"/>
      <c r="E32" s="117">
        <v>0</v>
      </c>
      <c r="F32" s="109"/>
      <c r="G32" s="110">
        <v>0</v>
      </c>
      <c r="H32" s="90"/>
    </row>
    <row r="33" spans="1:7" x14ac:dyDescent="0.2">
      <c r="A33" s="106" t="s">
        <v>222</v>
      </c>
      <c r="B33" s="111" t="s">
        <v>223</v>
      </c>
      <c r="C33" s="107"/>
      <c r="D33" s="107"/>
      <c r="E33" s="117">
        <v>0</v>
      </c>
      <c r="F33" s="109"/>
      <c r="G33" s="110">
        <v>0</v>
      </c>
    </row>
    <row r="34" spans="1:7" x14ac:dyDescent="0.2">
      <c r="A34" s="106" t="s">
        <v>224</v>
      </c>
      <c r="B34" s="111" t="s">
        <v>225</v>
      </c>
      <c r="C34" s="107"/>
      <c r="D34" s="107"/>
      <c r="E34" s="117">
        <v>0</v>
      </c>
      <c r="F34" s="109"/>
      <c r="G34" s="110">
        <v>0</v>
      </c>
    </row>
    <row r="35" spans="1:7" x14ac:dyDescent="0.2">
      <c r="A35" s="124" t="s">
        <v>226</v>
      </c>
      <c r="B35" s="101"/>
      <c r="C35" s="103"/>
      <c r="D35" s="103"/>
      <c r="E35" s="104">
        <f>SUM(E31:E34)</f>
        <v>0</v>
      </c>
      <c r="F35" s="105"/>
      <c r="G35" s="110">
        <v>0</v>
      </c>
    </row>
    <row r="36" spans="1:7" x14ac:dyDescent="0.2">
      <c r="A36" s="119" t="s">
        <v>227</v>
      </c>
      <c r="B36" s="102" t="s">
        <v>228</v>
      </c>
      <c r="C36" s="103"/>
      <c r="D36" s="103"/>
      <c r="E36" s="104"/>
      <c r="F36" s="105"/>
      <c r="G36" s="110">
        <v>0</v>
      </c>
    </row>
    <row r="37" spans="1:7" x14ac:dyDescent="0.2">
      <c r="A37" s="106" t="s">
        <v>229</v>
      </c>
      <c r="B37" s="107" t="s">
        <v>230</v>
      </c>
      <c r="C37" s="107"/>
      <c r="D37" s="107"/>
      <c r="E37" s="108"/>
      <c r="F37" s="109"/>
      <c r="G37" s="110">
        <v>0</v>
      </c>
    </row>
    <row r="38" spans="1:7" x14ac:dyDescent="0.2">
      <c r="A38" s="106" t="s">
        <v>231</v>
      </c>
      <c r="B38" s="111" t="s">
        <v>232</v>
      </c>
      <c r="C38" s="107"/>
      <c r="D38" s="107"/>
      <c r="E38" s="117">
        <v>0</v>
      </c>
      <c r="F38" s="109"/>
      <c r="G38" s="110">
        <v>0</v>
      </c>
    </row>
    <row r="39" spans="1:7" x14ac:dyDescent="0.2">
      <c r="A39" s="106" t="s">
        <v>233</v>
      </c>
      <c r="B39" s="111" t="s">
        <v>234</v>
      </c>
      <c r="C39" s="107"/>
      <c r="D39" s="107"/>
      <c r="E39" s="117">
        <v>0</v>
      </c>
      <c r="F39" s="109"/>
      <c r="G39" s="110">
        <v>0</v>
      </c>
    </row>
    <row r="40" spans="1:7" x14ac:dyDescent="0.2">
      <c r="A40" s="106" t="s">
        <v>235</v>
      </c>
      <c r="B40" s="111" t="s">
        <v>236</v>
      </c>
      <c r="C40" s="107"/>
      <c r="D40" s="107"/>
      <c r="E40" s="117">
        <v>0</v>
      </c>
      <c r="F40" s="109"/>
      <c r="G40" s="110">
        <v>0</v>
      </c>
    </row>
    <row r="41" spans="1:7" x14ac:dyDescent="0.2">
      <c r="A41" s="106" t="s">
        <v>237</v>
      </c>
      <c r="B41" s="111" t="s">
        <v>238</v>
      </c>
      <c r="C41" s="107"/>
      <c r="D41" s="107"/>
      <c r="E41" s="117">
        <v>0</v>
      </c>
      <c r="F41" s="109"/>
      <c r="G41" s="110">
        <v>0</v>
      </c>
    </row>
    <row r="42" spans="1:7" x14ac:dyDescent="0.2">
      <c r="A42" s="106" t="s">
        <v>239</v>
      </c>
      <c r="B42" s="111" t="s">
        <v>240</v>
      </c>
      <c r="C42" s="107"/>
      <c r="D42" s="107"/>
      <c r="E42" s="117">
        <v>0</v>
      </c>
      <c r="F42" s="109"/>
      <c r="G42" s="110">
        <v>0</v>
      </c>
    </row>
    <row r="43" spans="1:7" x14ac:dyDescent="0.2">
      <c r="A43" s="106" t="s">
        <v>241</v>
      </c>
      <c r="B43" s="111" t="s">
        <v>242</v>
      </c>
      <c r="C43" s="107"/>
      <c r="D43" s="107"/>
      <c r="E43" s="117">
        <v>0</v>
      </c>
      <c r="F43" s="109"/>
      <c r="G43" s="110">
        <v>0</v>
      </c>
    </row>
    <row r="44" spans="1:7" x14ac:dyDescent="0.2">
      <c r="A44" s="106" t="s">
        <v>243</v>
      </c>
      <c r="B44" s="111" t="s">
        <v>244</v>
      </c>
      <c r="C44" s="107"/>
      <c r="D44" s="107"/>
      <c r="E44" s="117">
        <v>0</v>
      </c>
      <c r="F44" s="109"/>
      <c r="G44" s="110">
        <v>0</v>
      </c>
    </row>
    <row r="45" spans="1:7" x14ac:dyDescent="0.2">
      <c r="A45" s="106" t="s">
        <v>245</v>
      </c>
      <c r="B45" s="111" t="s">
        <v>246</v>
      </c>
      <c r="C45" s="107"/>
      <c r="D45" s="107"/>
      <c r="E45" s="117">
        <v>0</v>
      </c>
      <c r="F45" s="109"/>
      <c r="G45" s="110">
        <v>0</v>
      </c>
    </row>
    <row r="46" spans="1:7" x14ac:dyDescent="0.2">
      <c r="A46" s="106" t="s">
        <v>247</v>
      </c>
      <c r="B46" s="111" t="s">
        <v>248</v>
      </c>
      <c r="C46" s="107"/>
      <c r="D46" s="107"/>
      <c r="E46" s="117">
        <v>0</v>
      </c>
      <c r="F46" s="109"/>
      <c r="G46" s="110">
        <v>0</v>
      </c>
    </row>
    <row r="47" spans="1:7" x14ac:dyDescent="0.2">
      <c r="A47" s="106" t="s">
        <v>249</v>
      </c>
      <c r="B47" s="111" t="s">
        <v>250</v>
      </c>
      <c r="C47" s="107"/>
      <c r="D47" s="107"/>
      <c r="E47" s="117">
        <v>0</v>
      </c>
      <c r="F47" s="109"/>
      <c r="G47" s="110">
        <v>0</v>
      </c>
    </row>
    <row r="48" spans="1:7" x14ac:dyDescent="0.2">
      <c r="A48" s="106" t="s">
        <v>251</v>
      </c>
      <c r="B48" s="111" t="s">
        <v>252</v>
      </c>
      <c r="C48" s="107"/>
      <c r="D48" s="107"/>
      <c r="E48" s="117">
        <v>0</v>
      </c>
      <c r="F48" s="109"/>
      <c r="G48" s="110">
        <v>0</v>
      </c>
    </row>
    <row r="49" spans="1:7" x14ac:dyDescent="0.2">
      <c r="A49" s="124" t="s">
        <v>253</v>
      </c>
      <c r="B49" s="101"/>
      <c r="C49" s="103"/>
      <c r="D49" s="103"/>
      <c r="E49" s="104">
        <f>SUM(E38:E48)</f>
        <v>0</v>
      </c>
      <c r="F49" s="105"/>
      <c r="G49" s="110">
        <v>0</v>
      </c>
    </row>
    <row r="50" spans="1:7" x14ac:dyDescent="0.2">
      <c r="A50" s="124" t="s">
        <v>254</v>
      </c>
      <c r="B50" s="101"/>
      <c r="C50" s="103"/>
      <c r="D50" s="103"/>
      <c r="E50" s="104" t="e">
        <f>E3+E49+E35+E29</f>
        <v>#DIV/0!</v>
      </c>
      <c r="F50" s="98"/>
      <c r="G50" s="110">
        <v>0</v>
      </c>
    </row>
    <row r="51" spans="1:7" x14ac:dyDescent="0.2">
      <c r="A51" s="124" t="s">
        <v>255</v>
      </c>
      <c r="B51" s="101"/>
      <c r="C51" s="103"/>
      <c r="D51" s="127"/>
      <c r="E51" s="128">
        <v>0</v>
      </c>
      <c r="F51" s="109"/>
      <c r="G51" s="110">
        <v>0</v>
      </c>
    </row>
    <row r="52" spans="1:7" x14ac:dyDescent="0.2">
      <c r="A52" s="124" t="s">
        <v>256</v>
      </c>
      <c r="B52" s="101"/>
      <c r="C52" s="103"/>
      <c r="D52" s="103"/>
      <c r="E52" s="104" t="e">
        <f>E50+E51</f>
        <v>#DIV/0!</v>
      </c>
      <c r="F52" s="105"/>
      <c r="G52" s="110">
        <v>0</v>
      </c>
    </row>
    <row r="53" spans="1:7" x14ac:dyDescent="0.2">
      <c r="A53" s="129" t="s">
        <v>257</v>
      </c>
      <c r="B53" s="101"/>
      <c r="C53" s="103"/>
      <c r="D53" s="103"/>
      <c r="E53" s="130" t="e">
        <f>E52-E3</f>
        <v>#DIV/0!</v>
      </c>
      <c r="F53" s="105"/>
      <c r="G53" s="131"/>
    </row>
    <row r="54" spans="1:7" x14ac:dyDescent="0.2">
      <c r="A54" s="106"/>
      <c r="B54" s="107"/>
      <c r="C54" s="107"/>
      <c r="D54" s="107"/>
      <c r="E54" s="132"/>
      <c r="F54" s="109"/>
      <c r="G54" s="131"/>
    </row>
    <row r="55" spans="1:7" x14ac:dyDescent="0.2">
      <c r="A55" s="133" t="s">
        <v>258</v>
      </c>
      <c r="B55" s="134"/>
      <c r="C55" s="135"/>
      <c r="D55" s="135"/>
      <c r="E55" s="136" t="e">
        <f>IF(OR(E52=0,E52=""),"",SUM((E3+E29+E31+E38+E39+E43)*100%)/E52)</f>
        <v>#DIV/0!</v>
      </c>
      <c r="F55" s="109"/>
      <c r="G55" s="131"/>
    </row>
    <row r="56" spans="1:7" x14ac:dyDescent="0.2">
      <c r="A56" s="137" t="s">
        <v>259</v>
      </c>
      <c r="B56" s="138"/>
      <c r="C56" s="138"/>
      <c r="D56" s="139"/>
      <c r="E56" s="94"/>
      <c r="F56" s="109"/>
      <c r="G56" s="90"/>
    </row>
    <row r="57" spans="1:7" x14ac:dyDescent="0.2">
      <c r="A57" s="140"/>
      <c r="B57" s="90"/>
      <c r="C57" s="90"/>
      <c r="D57" s="90"/>
      <c r="E57" s="94" t="s">
        <v>260</v>
      </c>
      <c r="F57" s="141" t="e">
        <f>E52*F1</f>
        <v>#DIV/0!</v>
      </c>
      <c r="G57" s="90"/>
    </row>
    <row r="58" spans="1:7" x14ac:dyDescent="0.2">
      <c r="A58" s="140"/>
      <c r="B58" s="90"/>
      <c r="C58" s="90"/>
      <c r="D58" s="90"/>
      <c r="E58" s="90"/>
      <c r="F58" s="90"/>
      <c r="G58" s="90"/>
    </row>
    <row r="59" spans="1:7" x14ac:dyDescent="0.2">
      <c r="A59" s="140"/>
      <c r="B59" s="90"/>
      <c r="C59" s="90"/>
      <c r="D59" s="90"/>
      <c r="E59" s="90"/>
      <c r="F59" s="90"/>
      <c r="G59" s="90"/>
    </row>
    <row r="60" spans="1:7" x14ac:dyDescent="0.2">
      <c r="A60" s="140"/>
      <c r="B60" s="90"/>
      <c r="C60" s="90"/>
      <c r="D60" s="90"/>
      <c r="E60" s="90"/>
      <c r="F60" s="90"/>
      <c r="G60" s="90"/>
    </row>
    <row r="61" spans="1:7" x14ac:dyDescent="0.2">
      <c r="A61" s="90"/>
      <c r="B61" s="90"/>
      <c r="C61" s="90"/>
      <c r="D61" s="90"/>
      <c r="E61" s="90"/>
      <c r="F61" s="90"/>
      <c r="G61" s="90"/>
    </row>
    <row r="62" spans="1:7" x14ac:dyDescent="0.2">
      <c r="A62" s="90"/>
      <c r="B62" s="90"/>
      <c r="C62" s="90"/>
      <c r="D62" s="90"/>
      <c r="E62" s="90"/>
      <c r="F62" s="90"/>
      <c r="G62" s="90"/>
    </row>
    <row r="63" spans="1:7" x14ac:dyDescent="0.2">
      <c r="A63" s="90"/>
      <c r="B63" s="90"/>
      <c r="C63" s="90"/>
      <c r="D63" s="90"/>
      <c r="E63" s="90"/>
      <c r="F63" s="90"/>
      <c r="G63" s="90"/>
    </row>
    <row r="64" spans="1:7" x14ac:dyDescent="0.2">
      <c r="A64" s="90"/>
      <c r="B64" s="90"/>
      <c r="C64" s="90"/>
      <c r="D64" s="90"/>
      <c r="E64" s="90"/>
      <c r="F64" s="90"/>
      <c r="G64" s="90"/>
    </row>
  </sheetData>
  <sheetProtection algorithmName="SHA-512" hashValue="nLH9JfW8pzZb9vJ/Qd+o3SFyboCQ6KSNDgiCMGO7ZztQRgZZ0kAQieDfUlTx3W9tQ/mYZR/morKUQjwrfFVPNA==" saltValue="Q+Xup07l+DAdeK1Uii7raw==" spinCount="100000" sheet="1"/>
  <mergeCells count="1">
    <mergeCell ref="K2:K7"/>
  </mergeCells>
  <pageMargins left="0.7" right="0.7" top="0.78740157499999996" bottom="0.78740157499999996" header="0.3" footer="0.3"/>
  <pageSetup paperSize="9" scale="78" orientation="portrait" r:id="rId1"/>
  <headerFooter>
    <oddHeader>&amp;LStundenverrechnungssätze
Nicht öffentliche Straßen, Parkplätze und Stellflächen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90F9-5D06-4F02-9D1E-CE78EC92166F}">
  <sheetPr>
    <pageSetUpPr fitToPage="1"/>
  </sheetPr>
  <dimension ref="A1:K64"/>
  <sheetViews>
    <sheetView tabSelected="1" zoomScaleNormal="100" workbookViewId="0">
      <selection activeCell="E51" activeCellId="12" sqref="F1 J2:J8 E8 D13 D15 D17 D19 D21 E23:E24 E27:E28 E31:E34 E38:E48 E51"/>
    </sheetView>
  </sheetViews>
  <sheetFormatPr baseColWidth="10" defaultRowHeight="12.75" x14ac:dyDescent="0.2"/>
  <cols>
    <col min="7" max="7" width="0" hidden="1" customWidth="1"/>
    <col min="263" max="263" width="0" hidden="1" customWidth="1"/>
    <col min="519" max="519" width="0" hidden="1" customWidth="1"/>
    <col min="775" max="775" width="0" hidden="1" customWidth="1"/>
    <col min="1031" max="1031" width="0" hidden="1" customWidth="1"/>
    <col min="1287" max="1287" width="0" hidden="1" customWidth="1"/>
    <col min="1543" max="1543" width="0" hidden="1" customWidth="1"/>
    <col min="1799" max="1799" width="0" hidden="1" customWidth="1"/>
    <col min="2055" max="2055" width="0" hidden="1" customWidth="1"/>
    <col min="2311" max="2311" width="0" hidden="1" customWidth="1"/>
    <col min="2567" max="2567" width="0" hidden="1" customWidth="1"/>
    <col min="2823" max="2823" width="0" hidden="1" customWidth="1"/>
    <col min="3079" max="3079" width="0" hidden="1" customWidth="1"/>
    <col min="3335" max="3335" width="0" hidden="1" customWidth="1"/>
    <col min="3591" max="3591" width="0" hidden="1" customWidth="1"/>
    <col min="3847" max="3847" width="0" hidden="1" customWidth="1"/>
    <col min="4103" max="4103" width="0" hidden="1" customWidth="1"/>
    <col min="4359" max="4359" width="0" hidden="1" customWidth="1"/>
    <col min="4615" max="4615" width="0" hidden="1" customWidth="1"/>
    <col min="4871" max="4871" width="0" hidden="1" customWidth="1"/>
    <col min="5127" max="5127" width="0" hidden="1" customWidth="1"/>
    <col min="5383" max="5383" width="0" hidden="1" customWidth="1"/>
    <col min="5639" max="5639" width="0" hidden="1" customWidth="1"/>
    <col min="5895" max="5895" width="0" hidden="1" customWidth="1"/>
    <col min="6151" max="6151" width="0" hidden="1" customWidth="1"/>
    <col min="6407" max="6407" width="0" hidden="1" customWidth="1"/>
    <col min="6663" max="6663" width="0" hidden="1" customWidth="1"/>
    <col min="6919" max="6919" width="0" hidden="1" customWidth="1"/>
    <col min="7175" max="7175" width="0" hidden="1" customWidth="1"/>
    <col min="7431" max="7431" width="0" hidden="1" customWidth="1"/>
    <col min="7687" max="7687" width="0" hidden="1" customWidth="1"/>
    <col min="7943" max="7943" width="0" hidden="1" customWidth="1"/>
    <col min="8199" max="8199" width="0" hidden="1" customWidth="1"/>
    <col min="8455" max="8455" width="0" hidden="1" customWidth="1"/>
    <col min="8711" max="8711" width="0" hidden="1" customWidth="1"/>
    <col min="8967" max="8967" width="0" hidden="1" customWidth="1"/>
    <col min="9223" max="9223" width="0" hidden="1" customWidth="1"/>
    <col min="9479" max="9479" width="0" hidden="1" customWidth="1"/>
    <col min="9735" max="9735" width="0" hidden="1" customWidth="1"/>
    <col min="9991" max="9991" width="0" hidden="1" customWidth="1"/>
    <col min="10247" max="10247" width="0" hidden="1" customWidth="1"/>
    <col min="10503" max="10503" width="0" hidden="1" customWidth="1"/>
    <col min="10759" max="10759" width="0" hidden="1" customWidth="1"/>
    <col min="11015" max="11015" width="0" hidden="1" customWidth="1"/>
    <col min="11271" max="11271" width="0" hidden="1" customWidth="1"/>
    <col min="11527" max="11527" width="0" hidden="1" customWidth="1"/>
    <col min="11783" max="11783" width="0" hidden="1" customWidth="1"/>
    <col min="12039" max="12039" width="0" hidden="1" customWidth="1"/>
    <col min="12295" max="12295" width="0" hidden="1" customWidth="1"/>
    <col min="12551" max="12551" width="0" hidden="1" customWidth="1"/>
    <col min="12807" max="12807" width="0" hidden="1" customWidth="1"/>
    <col min="13063" max="13063" width="0" hidden="1" customWidth="1"/>
    <col min="13319" max="13319" width="0" hidden="1" customWidth="1"/>
    <col min="13575" max="13575" width="0" hidden="1" customWidth="1"/>
    <col min="13831" max="13831" width="0" hidden="1" customWidth="1"/>
    <col min="14087" max="14087" width="0" hidden="1" customWidth="1"/>
    <col min="14343" max="14343" width="0" hidden="1" customWidth="1"/>
    <col min="14599" max="14599" width="0" hidden="1" customWidth="1"/>
    <col min="14855" max="14855" width="0" hidden="1" customWidth="1"/>
    <col min="15111" max="15111" width="0" hidden="1" customWidth="1"/>
    <col min="15367" max="15367" width="0" hidden="1" customWidth="1"/>
    <col min="15623" max="15623" width="0" hidden="1" customWidth="1"/>
    <col min="15879" max="15879" width="0" hidden="1" customWidth="1"/>
    <col min="16135" max="16135" width="0" hidden="1" customWidth="1"/>
  </cols>
  <sheetData>
    <row r="1" spans="1:11" x14ac:dyDescent="0.2">
      <c r="A1" s="90"/>
      <c r="B1" s="90"/>
      <c r="C1" s="90"/>
      <c r="D1" s="90"/>
      <c r="E1" s="91" t="s">
        <v>159</v>
      </c>
      <c r="F1" s="142">
        <v>0</v>
      </c>
      <c r="G1" s="90"/>
      <c r="H1" s="90"/>
      <c r="I1" s="93"/>
      <c r="J1" s="93" t="s">
        <v>160</v>
      </c>
      <c r="K1" s="90"/>
    </row>
    <row r="2" spans="1:11" x14ac:dyDescent="0.2">
      <c r="A2" s="94" t="s">
        <v>161</v>
      </c>
      <c r="B2" s="94"/>
      <c r="C2" s="94"/>
      <c r="D2" s="94"/>
      <c r="E2" s="95"/>
      <c r="F2" s="96"/>
      <c r="G2" s="97">
        <v>0</v>
      </c>
      <c r="H2" s="98"/>
      <c r="I2" s="99" t="s">
        <v>162</v>
      </c>
      <c r="J2" s="143">
        <v>0</v>
      </c>
      <c r="K2" s="154" t="s">
        <v>163</v>
      </c>
    </row>
    <row r="3" spans="1:11" x14ac:dyDescent="0.2">
      <c r="A3" s="101" t="s">
        <v>164</v>
      </c>
      <c r="B3" s="102" t="s">
        <v>165</v>
      </c>
      <c r="C3" s="101"/>
      <c r="D3" s="103"/>
      <c r="E3" s="104">
        <v>1</v>
      </c>
      <c r="F3" s="98"/>
      <c r="G3" s="97">
        <v>0</v>
      </c>
      <c r="H3" s="98"/>
      <c r="I3" s="99" t="s">
        <v>166</v>
      </c>
      <c r="J3" s="143">
        <v>0</v>
      </c>
      <c r="K3" s="154"/>
    </row>
    <row r="4" spans="1:11" x14ac:dyDescent="0.2">
      <c r="A4" s="101" t="s">
        <v>167</v>
      </c>
      <c r="B4" s="102" t="s">
        <v>168</v>
      </c>
      <c r="C4" s="101"/>
      <c r="D4" s="103"/>
      <c r="E4" s="104"/>
      <c r="F4" s="105"/>
      <c r="G4" s="97">
        <v>0</v>
      </c>
      <c r="H4" s="90"/>
      <c r="I4" s="99" t="s">
        <v>169</v>
      </c>
      <c r="J4" s="144">
        <v>0</v>
      </c>
      <c r="K4" s="154"/>
    </row>
    <row r="5" spans="1:11" x14ac:dyDescent="0.2">
      <c r="A5" s="106" t="s">
        <v>170</v>
      </c>
      <c r="B5" s="107" t="s">
        <v>171</v>
      </c>
      <c r="C5" s="107"/>
      <c r="D5" s="107"/>
      <c r="E5" s="108"/>
      <c r="F5" s="109"/>
      <c r="G5" s="110">
        <v>0</v>
      </c>
      <c r="H5" s="90"/>
      <c r="I5" s="99" t="s">
        <v>172</v>
      </c>
      <c r="J5" s="144">
        <v>0</v>
      </c>
      <c r="K5" s="154"/>
    </row>
    <row r="6" spans="1:11" x14ac:dyDescent="0.2">
      <c r="A6" s="106" t="s">
        <v>173</v>
      </c>
      <c r="B6" s="111" t="s">
        <v>174</v>
      </c>
      <c r="C6" s="112"/>
      <c r="D6" s="107"/>
      <c r="E6" s="113" t="e">
        <f>J6/J8</f>
        <v>#DIV/0!</v>
      </c>
      <c r="F6" s="109"/>
      <c r="G6" s="110">
        <v>0</v>
      </c>
      <c r="H6" s="90"/>
      <c r="I6" s="99" t="s">
        <v>175</v>
      </c>
      <c r="J6" s="144">
        <v>0</v>
      </c>
      <c r="K6" s="154"/>
    </row>
    <row r="7" spans="1:11" x14ac:dyDescent="0.2">
      <c r="A7" s="106" t="s">
        <v>176</v>
      </c>
      <c r="B7" s="107" t="s">
        <v>177</v>
      </c>
      <c r="C7" s="107"/>
      <c r="D7" s="107"/>
      <c r="E7" s="114" t="e">
        <f>J5/J8</f>
        <v>#DIV/0!</v>
      </c>
      <c r="F7" s="109"/>
      <c r="G7" s="110">
        <v>0</v>
      </c>
      <c r="H7" s="90"/>
      <c r="I7" s="115" t="s">
        <v>178</v>
      </c>
      <c r="J7" s="145">
        <v>0</v>
      </c>
      <c r="K7" s="154"/>
    </row>
    <row r="8" spans="1:11" x14ac:dyDescent="0.2">
      <c r="A8" s="106" t="s">
        <v>179</v>
      </c>
      <c r="B8" s="111" t="s">
        <v>180</v>
      </c>
      <c r="C8" s="112"/>
      <c r="D8" s="107"/>
      <c r="E8" s="146">
        <v>0</v>
      </c>
      <c r="F8" s="109"/>
      <c r="G8" s="110">
        <v>0</v>
      </c>
      <c r="H8" s="90"/>
      <c r="I8" s="115" t="s">
        <v>181</v>
      </c>
      <c r="J8" s="118">
        <f>J3-J4-J5-J6-J7</f>
        <v>0</v>
      </c>
      <c r="K8" s="90"/>
    </row>
    <row r="9" spans="1:11" x14ac:dyDescent="0.2">
      <c r="A9" s="106" t="s">
        <v>182</v>
      </c>
      <c r="B9" s="111" t="s">
        <v>183</v>
      </c>
      <c r="C9" s="112"/>
      <c r="D9" s="107"/>
      <c r="E9" s="113" t="e">
        <f>J7/J8</f>
        <v>#DIV/0!</v>
      </c>
      <c r="F9" s="109"/>
      <c r="G9" s="110">
        <v>0</v>
      </c>
      <c r="H9" s="90"/>
      <c r="I9" s="90"/>
      <c r="J9" s="90"/>
      <c r="K9" s="90"/>
    </row>
    <row r="10" spans="1:11" x14ac:dyDescent="0.2">
      <c r="A10" s="106" t="s">
        <v>184</v>
      </c>
      <c r="B10" s="111" t="s">
        <v>185</v>
      </c>
      <c r="C10" s="111"/>
      <c r="D10" s="107"/>
      <c r="E10" s="113" t="e">
        <f>J4/J8</f>
        <v>#DIV/0!</v>
      </c>
      <c r="F10" s="109"/>
      <c r="G10" s="110">
        <v>0</v>
      </c>
      <c r="H10" s="98"/>
      <c r="I10" s="98"/>
      <c r="J10" s="98"/>
      <c r="K10" s="98"/>
    </row>
    <row r="11" spans="1:11" x14ac:dyDescent="0.2">
      <c r="A11" s="119"/>
      <c r="B11" s="102" t="s">
        <v>186</v>
      </c>
      <c r="C11" s="102"/>
      <c r="D11" s="103"/>
      <c r="E11" s="104" t="e">
        <f>SUM(E6:E10)</f>
        <v>#DIV/0!</v>
      </c>
      <c r="F11" s="105"/>
      <c r="G11" s="110">
        <v>0</v>
      </c>
      <c r="H11" s="98"/>
      <c r="I11" s="98"/>
      <c r="J11" s="98"/>
      <c r="K11" s="98"/>
    </row>
    <row r="12" spans="1:11" x14ac:dyDescent="0.2">
      <c r="A12" s="119" t="s">
        <v>187</v>
      </c>
      <c r="B12" s="120" t="s">
        <v>188</v>
      </c>
      <c r="C12" s="102"/>
      <c r="D12" s="101"/>
      <c r="E12" s="104"/>
      <c r="F12" s="105"/>
      <c r="G12" s="110">
        <v>0</v>
      </c>
      <c r="H12" s="90"/>
      <c r="I12" s="90"/>
      <c r="J12" s="90"/>
      <c r="K12" s="90"/>
    </row>
    <row r="13" spans="1:11" x14ac:dyDescent="0.2">
      <c r="A13" s="106" t="s">
        <v>189</v>
      </c>
      <c r="B13" s="107" t="s">
        <v>190</v>
      </c>
      <c r="C13" s="111"/>
      <c r="D13" s="147">
        <v>0</v>
      </c>
      <c r="E13" s="108" t="e">
        <f>D13+D14</f>
        <v>#DIV/0!</v>
      </c>
      <c r="F13" s="109"/>
      <c r="G13" s="110">
        <v>0</v>
      </c>
      <c r="H13" s="90"/>
      <c r="I13" s="90"/>
      <c r="J13" s="90"/>
      <c r="K13" s="90"/>
    </row>
    <row r="14" spans="1:11" x14ac:dyDescent="0.2">
      <c r="A14" s="106"/>
      <c r="B14" s="107" t="s">
        <v>191</v>
      </c>
      <c r="C14" s="111"/>
      <c r="D14" s="122" t="e">
        <f>E11*D13</f>
        <v>#DIV/0!</v>
      </c>
      <c r="E14" s="108"/>
      <c r="F14" s="109"/>
      <c r="G14" s="110">
        <v>0</v>
      </c>
      <c r="H14" s="90"/>
      <c r="I14" s="90"/>
      <c r="J14" s="90"/>
      <c r="K14" s="90"/>
    </row>
    <row r="15" spans="1:11" x14ac:dyDescent="0.2">
      <c r="A15" s="106" t="s">
        <v>192</v>
      </c>
      <c r="B15" s="107" t="s">
        <v>193</v>
      </c>
      <c r="C15" s="111"/>
      <c r="D15" s="147">
        <v>0</v>
      </c>
      <c r="E15" s="108" t="e">
        <f>D15+D16</f>
        <v>#DIV/0!</v>
      </c>
      <c r="F15" s="109"/>
      <c r="G15" s="110">
        <v>0</v>
      </c>
      <c r="H15" s="90"/>
      <c r="I15" s="90"/>
      <c r="J15" s="90"/>
      <c r="K15" s="90"/>
    </row>
    <row r="16" spans="1:11" x14ac:dyDescent="0.2">
      <c r="A16" s="106"/>
      <c r="B16" s="107" t="s">
        <v>194</v>
      </c>
      <c r="C16" s="111"/>
      <c r="D16" s="122" t="e">
        <f>E11*D15</f>
        <v>#DIV/0!</v>
      </c>
      <c r="E16" s="108"/>
      <c r="F16" s="109"/>
      <c r="G16" s="110">
        <v>0</v>
      </c>
      <c r="H16" s="90"/>
      <c r="I16" s="90"/>
      <c r="J16" s="90"/>
      <c r="K16" s="90"/>
    </row>
    <row r="17" spans="1:8" x14ac:dyDescent="0.2">
      <c r="A17" s="106" t="s">
        <v>195</v>
      </c>
      <c r="B17" s="107" t="s">
        <v>196</v>
      </c>
      <c r="C17" s="111"/>
      <c r="D17" s="147">
        <v>0</v>
      </c>
      <c r="E17" s="108" t="e">
        <f>D17+D18</f>
        <v>#DIV/0!</v>
      </c>
      <c r="F17" s="109"/>
      <c r="G17" s="110">
        <v>0</v>
      </c>
      <c r="H17" s="90"/>
    </row>
    <row r="18" spans="1:8" x14ac:dyDescent="0.2">
      <c r="A18" s="106"/>
      <c r="B18" s="107" t="s">
        <v>197</v>
      </c>
      <c r="C18" s="111"/>
      <c r="D18" s="122" t="e">
        <f>E11*D17</f>
        <v>#DIV/0!</v>
      </c>
      <c r="E18" s="108"/>
      <c r="F18" s="109"/>
      <c r="G18" s="110">
        <v>0</v>
      </c>
      <c r="H18" s="90"/>
    </row>
    <row r="19" spans="1:8" x14ac:dyDescent="0.2">
      <c r="A19" s="106" t="s">
        <v>198</v>
      </c>
      <c r="B19" s="107" t="s">
        <v>199</v>
      </c>
      <c r="C19" s="111"/>
      <c r="D19" s="148">
        <v>0</v>
      </c>
      <c r="E19" s="108" t="e">
        <f>D19+D20</f>
        <v>#DIV/0!</v>
      </c>
      <c r="F19" s="109"/>
      <c r="G19" s="110">
        <v>0</v>
      </c>
      <c r="H19" s="90"/>
    </row>
    <row r="20" spans="1:8" x14ac:dyDescent="0.2">
      <c r="A20" s="106"/>
      <c r="B20" s="107" t="s">
        <v>200</v>
      </c>
      <c r="C20" s="111"/>
      <c r="D20" s="122" t="e">
        <f>E11*D19</f>
        <v>#DIV/0!</v>
      </c>
      <c r="E20" s="108"/>
      <c r="F20" s="109"/>
      <c r="G20" s="110">
        <v>0</v>
      </c>
      <c r="H20" s="90"/>
    </row>
    <row r="21" spans="1:8" x14ac:dyDescent="0.2">
      <c r="A21" s="106" t="s">
        <v>201</v>
      </c>
      <c r="B21" s="107" t="s">
        <v>202</v>
      </c>
      <c r="C21" s="111"/>
      <c r="D21" s="147">
        <v>0</v>
      </c>
      <c r="E21" s="108" t="e">
        <f>D21+D22</f>
        <v>#DIV/0!</v>
      </c>
      <c r="F21" s="109"/>
      <c r="G21" s="110">
        <v>0</v>
      </c>
      <c r="H21" s="90"/>
    </row>
    <row r="22" spans="1:8" x14ac:dyDescent="0.2">
      <c r="A22" s="106"/>
      <c r="B22" s="107" t="s">
        <v>203</v>
      </c>
      <c r="C22" s="111"/>
      <c r="D22" s="122" t="e">
        <f>E11*D21</f>
        <v>#DIV/0!</v>
      </c>
      <c r="E22" s="108"/>
      <c r="F22" s="109"/>
      <c r="G22" s="110">
        <v>0</v>
      </c>
      <c r="H22" s="90"/>
    </row>
    <row r="23" spans="1:8" x14ac:dyDescent="0.2">
      <c r="A23" s="106" t="s">
        <v>204</v>
      </c>
      <c r="B23" s="111" t="s">
        <v>205</v>
      </c>
      <c r="C23" s="111"/>
      <c r="D23" s="112"/>
      <c r="E23" s="149">
        <v>0</v>
      </c>
      <c r="F23" s="109"/>
      <c r="G23" s="110">
        <v>0</v>
      </c>
      <c r="H23" s="90"/>
    </row>
    <row r="24" spans="1:8" x14ac:dyDescent="0.2">
      <c r="A24" s="106" t="s">
        <v>206</v>
      </c>
      <c r="B24" s="107" t="s">
        <v>207</v>
      </c>
      <c r="C24" s="107"/>
      <c r="D24" s="107"/>
      <c r="E24" s="150">
        <v>0</v>
      </c>
      <c r="F24" s="109"/>
      <c r="G24" s="110">
        <v>0</v>
      </c>
      <c r="H24" s="90"/>
    </row>
    <row r="25" spans="1:8" x14ac:dyDescent="0.2">
      <c r="A25" s="124" t="s">
        <v>208</v>
      </c>
      <c r="B25" s="125"/>
      <c r="C25" s="101"/>
      <c r="D25" s="103"/>
      <c r="E25" s="104" t="e">
        <f>SUM(E11:E24)</f>
        <v>#DIV/0!</v>
      </c>
      <c r="F25" s="105"/>
      <c r="G25" s="110">
        <v>0</v>
      </c>
      <c r="H25" s="98"/>
    </row>
    <row r="26" spans="1:8" x14ac:dyDescent="0.2">
      <c r="A26" s="124" t="s">
        <v>209</v>
      </c>
      <c r="B26" s="125"/>
      <c r="C26" s="101"/>
      <c r="D26" s="103"/>
      <c r="E26" s="104"/>
      <c r="F26" s="105"/>
      <c r="G26" s="110">
        <v>0</v>
      </c>
      <c r="H26" s="98"/>
    </row>
    <row r="27" spans="1:8" x14ac:dyDescent="0.2">
      <c r="A27" s="106" t="s">
        <v>210</v>
      </c>
      <c r="B27" s="111" t="s">
        <v>211</v>
      </c>
      <c r="C27" s="112"/>
      <c r="D27" s="107"/>
      <c r="E27" s="149">
        <v>0</v>
      </c>
      <c r="F27" s="109"/>
      <c r="G27" s="110">
        <v>0</v>
      </c>
      <c r="H27" s="93" t="s">
        <v>212</v>
      </c>
    </row>
    <row r="28" spans="1:8" x14ac:dyDescent="0.2">
      <c r="A28" s="106" t="s">
        <v>213</v>
      </c>
      <c r="B28" s="111" t="s">
        <v>214</v>
      </c>
      <c r="C28" s="112"/>
      <c r="D28" s="107"/>
      <c r="E28" s="149">
        <v>0</v>
      </c>
      <c r="F28" s="109"/>
      <c r="G28" s="110">
        <v>0</v>
      </c>
      <c r="H28" s="90"/>
    </row>
    <row r="29" spans="1:8" x14ac:dyDescent="0.2">
      <c r="A29" s="124" t="s">
        <v>215</v>
      </c>
      <c r="B29" s="125"/>
      <c r="C29" s="101"/>
      <c r="D29" s="103"/>
      <c r="E29" s="104" t="e">
        <f>SUM(E25:E28)</f>
        <v>#DIV/0!</v>
      </c>
      <c r="F29" s="105"/>
      <c r="G29" s="110">
        <v>0</v>
      </c>
      <c r="H29" s="98"/>
    </row>
    <row r="30" spans="1:8" x14ac:dyDescent="0.2">
      <c r="A30" s="119" t="s">
        <v>216</v>
      </c>
      <c r="B30" s="102" t="s">
        <v>217</v>
      </c>
      <c r="C30" s="102"/>
      <c r="D30" s="103"/>
      <c r="E30" s="104"/>
      <c r="F30" s="105"/>
      <c r="G30" s="110">
        <v>0</v>
      </c>
      <c r="H30" s="98"/>
    </row>
    <row r="31" spans="1:8" x14ac:dyDescent="0.2">
      <c r="A31" s="106" t="s">
        <v>218</v>
      </c>
      <c r="B31" s="126" t="s">
        <v>219</v>
      </c>
      <c r="C31" s="111"/>
      <c r="D31" s="107"/>
      <c r="E31" s="149">
        <v>0</v>
      </c>
      <c r="F31" s="109"/>
      <c r="G31" s="110">
        <v>0</v>
      </c>
      <c r="H31" s="90"/>
    </row>
    <row r="32" spans="1:8" x14ac:dyDescent="0.2">
      <c r="A32" s="106" t="s">
        <v>220</v>
      </c>
      <c r="B32" s="107" t="s">
        <v>221</v>
      </c>
      <c r="C32" s="107"/>
      <c r="D32" s="107"/>
      <c r="E32" s="149">
        <v>0</v>
      </c>
      <c r="F32" s="109"/>
      <c r="G32" s="110">
        <v>0</v>
      </c>
      <c r="H32" s="90"/>
    </row>
    <row r="33" spans="1:7" x14ac:dyDescent="0.2">
      <c r="A33" s="106" t="s">
        <v>222</v>
      </c>
      <c r="B33" s="111" t="s">
        <v>223</v>
      </c>
      <c r="C33" s="107"/>
      <c r="D33" s="107"/>
      <c r="E33" s="149">
        <v>0</v>
      </c>
      <c r="F33" s="109"/>
      <c r="G33" s="110">
        <v>0</v>
      </c>
    </row>
    <row r="34" spans="1:7" x14ac:dyDescent="0.2">
      <c r="A34" s="106" t="s">
        <v>224</v>
      </c>
      <c r="B34" s="111" t="s">
        <v>225</v>
      </c>
      <c r="C34" s="107"/>
      <c r="D34" s="107"/>
      <c r="E34" s="149">
        <v>0</v>
      </c>
      <c r="F34" s="109"/>
      <c r="G34" s="110">
        <v>0</v>
      </c>
    </row>
    <row r="35" spans="1:7" x14ac:dyDescent="0.2">
      <c r="A35" s="124" t="s">
        <v>226</v>
      </c>
      <c r="B35" s="101"/>
      <c r="C35" s="103"/>
      <c r="D35" s="103"/>
      <c r="E35" s="104">
        <f>SUM(E31:E34)</f>
        <v>0</v>
      </c>
      <c r="F35" s="105"/>
      <c r="G35" s="110">
        <v>0</v>
      </c>
    </row>
    <row r="36" spans="1:7" x14ac:dyDescent="0.2">
      <c r="A36" s="119" t="s">
        <v>227</v>
      </c>
      <c r="B36" s="102" t="s">
        <v>228</v>
      </c>
      <c r="C36" s="103"/>
      <c r="D36" s="103"/>
      <c r="E36" s="104"/>
      <c r="F36" s="105"/>
      <c r="G36" s="110">
        <v>0</v>
      </c>
    </row>
    <row r="37" spans="1:7" x14ac:dyDescent="0.2">
      <c r="A37" s="106" t="s">
        <v>229</v>
      </c>
      <c r="B37" s="107" t="s">
        <v>230</v>
      </c>
      <c r="C37" s="107"/>
      <c r="D37" s="107"/>
      <c r="E37" s="108"/>
      <c r="F37" s="109"/>
      <c r="G37" s="110">
        <v>0</v>
      </c>
    </row>
    <row r="38" spans="1:7" x14ac:dyDescent="0.2">
      <c r="A38" s="106" t="s">
        <v>231</v>
      </c>
      <c r="B38" s="111" t="s">
        <v>232</v>
      </c>
      <c r="C38" s="107"/>
      <c r="D38" s="107"/>
      <c r="E38" s="149">
        <v>0</v>
      </c>
      <c r="F38" s="109"/>
      <c r="G38" s="110">
        <v>0</v>
      </c>
    </row>
    <row r="39" spans="1:7" x14ac:dyDescent="0.2">
      <c r="A39" s="106" t="s">
        <v>233</v>
      </c>
      <c r="B39" s="111" t="s">
        <v>234</v>
      </c>
      <c r="C39" s="107"/>
      <c r="D39" s="107"/>
      <c r="E39" s="149">
        <v>0</v>
      </c>
      <c r="F39" s="109"/>
      <c r="G39" s="110">
        <v>0</v>
      </c>
    </row>
    <row r="40" spans="1:7" x14ac:dyDescent="0.2">
      <c r="A40" s="106" t="s">
        <v>235</v>
      </c>
      <c r="B40" s="111" t="s">
        <v>236</v>
      </c>
      <c r="C40" s="107"/>
      <c r="D40" s="107"/>
      <c r="E40" s="149">
        <v>0</v>
      </c>
      <c r="F40" s="109"/>
      <c r="G40" s="110">
        <v>0</v>
      </c>
    </row>
    <row r="41" spans="1:7" x14ac:dyDescent="0.2">
      <c r="A41" s="106" t="s">
        <v>237</v>
      </c>
      <c r="B41" s="111" t="s">
        <v>238</v>
      </c>
      <c r="C41" s="107"/>
      <c r="D41" s="107"/>
      <c r="E41" s="149">
        <v>0</v>
      </c>
      <c r="F41" s="109"/>
      <c r="G41" s="110">
        <v>0</v>
      </c>
    </row>
    <row r="42" spans="1:7" x14ac:dyDescent="0.2">
      <c r="A42" s="106" t="s">
        <v>239</v>
      </c>
      <c r="B42" s="111" t="s">
        <v>240</v>
      </c>
      <c r="C42" s="107"/>
      <c r="D42" s="107"/>
      <c r="E42" s="149">
        <v>0</v>
      </c>
      <c r="F42" s="109"/>
      <c r="G42" s="110">
        <v>0</v>
      </c>
    </row>
    <row r="43" spans="1:7" x14ac:dyDescent="0.2">
      <c r="A43" s="106" t="s">
        <v>241</v>
      </c>
      <c r="B43" s="111" t="s">
        <v>242</v>
      </c>
      <c r="C43" s="107"/>
      <c r="D43" s="107"/>
      <c r="E43" s="149">
        <v>0</v>
      </c>
      <c r="F43" s="109"/>
      <c r="G43" s="110">
        <v>0</v>
      </c>
    </row>
    <row r="44" spans="1:7" x14ac:dyDescent="0.2">
      <c r="A44" s="106" t="s">
        <v>243</v>
      </c>
      <c r="B44" s="111" t="s">
        <v>244</v>
      </c>
      <c r="C44" s="107"/>
      <c r="D44" s="107"/>
      <c r="E44" s="149">
        <v>0</v>
      </c>
      <c r="F44" s="109"/>
      <c r="G44" s="110">
        <v>0</v>
      </c>
    </row>
    <row r="45" spans="1:7" x14ac:dyDescent="0.2">
      <c r="A45" s="106" t="s">
        <v>245</v>
      </c>
      <c r="B45" s="111" t="s">
        <v>246</v>
      </c>
      <c r="C45" s="107"/>
      <c r="D45" s="107"/>
      <c r="E45" s="149">
        <v>0</v>
      </c>
      <c r="F45" s="109"/>
      <c r="G45" s="110">
        <v>0</v>
      </c>
    </row>
    <row r="46" spans="1:7" x14ac:dyDescent="0.2">
      <c r="A46" s="106" t="s">
        <v>247</v>
      </c>
      <c r="B46" s="111" t="s">
        <v>248</v>
      </c>
      <c r="C46" s="107"/>
      <c r="D46" s="107"/>
      <c r="E46" s="149">
        <v>0</v>
      </c>
      <c r="F46" s="109"/>
      <c r="G46" s="110">
        <v>0</v>
      </c>
    </row>
    <row r="47" spans="1:7" x14ac:dyDescent="0.2">
      <c r="A47" s="106" t="s">
        <v>249</v>
      </c>
      <c r="B47" s="111" t="s">
        <v>250</v>
      </c>
      <c r="C47" s="107"/>
      <c r="D47" s="107"/>
      <c r="E47" s="149">
        <v>0</v>
      </c>
      <c r="F47" s="109"/>
      <c r="G47" s="110">
        <v>0</v>
      </c>
    </row>
    <row r="48" spans="1:7" x14ac:dyDescent="0.2">
      <c r="A48" s="106" t="s">
        <v>251</v>
      </c>
      <c r="B48" s="111" t="s">
        <v>252</v>
      </c>
      <c r="C48" s="107"/>
      <c r="D48" s="107"/>
      <c r="E48" s="149">
        <v>0</v>
      </c>
      <c r="F48" s="109"/>
      <c r="G48" s="110">
        <v>0</v>
      </c>
    </row>
    <row r="49" spans="1:7" x14ac:dyDescent="0.2">
      <c r="A49" s="124" t="s">
        <v>253</v>
      </c>
      <c r="B49" s="101"/>
      <c r="C49" s="103"/>
      <c r="D49" s="103"/>
      <c r="E49" s="104">
        <f>SUM(E38:E48)</f>
        <v>0</v>
      </c>
      <c r="F49" s="105"/>
      <c r="G49" s="110">
        <v>0</v>
      </c>
    </row>
    <row r="50" spans="1:7" x14ac:dyDescent="0.2">
      <c r="A50" s="124" t="s">
        <v>254</v>
      </c>
      <c r="B50" s="101"/>
      <c r="C50" s="103"/>
      <c r="D50" s="103"/>
      <c r="E50" s="104" t="e">
        <f>E3+E49+E35+E29</f>
        <v>#DIV/0!</v>
      </c>
      <c r="F50" s="98"/>
      <c r="G50" s="110">
        <v>0</v>
      </c>
    </row>
    <row r="51" spans="1:7" x14ac:dyDescent="0.2">
      <c r="A51" s="124" t="s">
        <v>255</v>
      </c>
      <c r="B51" s="101"/>
      <c r="C51" s="103"/>
      <c r="D51" s="127"/>
      <c r="E51" s="151">
        <v>0</v>
      </c>
      <c r="F51" s="109"/>
      <c r="G51" s="110">
        <v>0</v>
      </c>
    </row>
    <row r="52" spans="1:7" x14ac:dyDescent="0.2">
      <c r="A52" s="124" t="s">
        <v>256</v>
      </c>
      <c r="B52" s="101"/>
      <c r="C52" s="103"/>
      <c r="D52" s="103"/>
      <c r="E52" s="104" t="e">
        <f>E50+E51</f>
        <v>#DIV/0!</v>
      </c>
      <c r="F52" s="105"/>
      <c r="G52" s="110">
        <v>0</v>
      </c>
    </row>
    <row r="53" spans="1:7" x14ac:dyDescent="0.2">
      <c r="A53" s="129" t="s">
        <v>257</v>
      </c>
      <c r="B53" s="101"/>
      <c r="C53" s="103"/>
      <c r="D53" s="103"/>
      <c r="E53" s="130" t="e">
        <f>E52-E3</f>
        <v>#DIV/0!</v>
      </c>
      <c r="F53" s="105"/>
      <c r="G53" s="131"/>
    </row>
    <row r="54" spans="1:7" x14ac:dyDescent="0.2">
      <c r="A54" s="106"/>
      <c r="B54" s="107"/>
      <c r="C54" s="107"/>
      <c r="D54" s="107"/>
      <c r="E54" s="132"/>
      <c r="F54" s="109"/>
      <c r="G54" s="131"/>
    </row>
    <row r="55" spans="1:7" x14ac:dyDescent="0.2">
      <c r="A55" s="133" t="s">
        <v>258</v>
      </c>
      <c r="B55" s="134"/>
      <c r="C55" s="135"/>
      <c r="D55" s="135"/>
      <c r="E55" s="136" t="e">
        <f>IF(OR(E52=0,E52=""),"",SUM((E3+E29+E31+E38+E39+E43)*100%)/E52)</f>
        <v>#DIV/0!</v>
      </c>
      <c r="F55" s="109"/>
      <c r="G55" s="131"/>
    </row>
    <row r="56" spans="1:7" x14ac:dyDescent="0.2">
      <c r="A56" s="137" t="s">
        <v>259</v>
      </c>
      <c r="B56" s="138"/>
      <c r="C56" s="138"/>
      <c r="D56" s="139"/>
      <c r="E56" s="94"/>
      <c r="F56" s="109"/>
      <c r="G56" s="90"/>
    </row>
    <row r="57" spans="1:7" x14ac:dyDescent="0.2">
      <c r="A57" s="140"/>
      <c r="B57" s="90"/>
      <c r="C57" s="90"/>
      <c r="D57" s="90"/>
      <c r="E57" s="94" t="s">
        <v>260</v>
      </c>
      <c r="F57" s="141" t="e">
        <f>E52*F1</f>
        <v>#DIV/0!</v>
      </c>
      <c r="G57" s="90"/>
    </row>
    <row r="58" spans="1:7" x14ac:dyDescent="0.2">
      <c r="A58" s="140"/>
      <c r="B58" s="90"/>
      <c r="C58" s="90"/>
      <c r="D58" s="90"/>
      <c r="E58" s="90"/>
      <c r="F58" s="90"/>
      <c r="G58" s="90"/>
    </row>
    <row r="59" spans="1:7" x14ac:dyDescent="0.2">
      <c r="A59" s="140"/>
      <c r="B59" s="90"/>
      <c r="C59" s="90"/>
      <c r="D59" s="90"/>
      <c r="E59" s="90"/>
      <c r="F59" s="90"/>
      <c r="G59" s="90"/>
    </row>
    <row r="60" spans="1:7" x14ac:dyDescent="0.2">
      <c r="A60" s="140"/>
      <c r="B60" s="90"/>
      <c r="C60" s="90"/>
      <c r="D60" s="90"/>
      <c r="E60" s="90"/>
      <c r="F60" s="90"/>
      <c r="G60" s="90"/>
    </row>
    <row r="61" spans="1:7" x14ac:dyDescent="0.2">
      <c r="A61" s="90"/>
      <c r="B61" s="90"/>
      <c r="C61" s="90"/>
      <c r="D61" s="90"/>
      <c r="E61" s="90"/>
      <c r="F61" s="90"/>
      <c r="G61" s="90"/>
    </row>
    <row r="62" spans="1:7" x14ac:dyDescent="0.2">
      <c r="A62" s="90"/>
      <c r="B62" s="90"/>
      <c r="C62" s="90"/>
      <c r="D62" s="90"/>
      <c r="E62" s="90"/>
      <c r="F62" s="90"/>
      <c r="G62" s="90"/>
    </row>
    <row r="63" spans="1:7" x14ac:dyDescent="0.2">
      <c r="A63" s="90"/>
      <c r="B63" s="90"/>
      <c r="C63" s="90"/>
      <c r="D63" s="90"/>
      <c r="E63" s="90"/>
      <c r="F63" s="90"/>
      <c r="G63" s="90"/>
    </row>
    <row r="64" spans="1:7" x14ac:dyDescent="0.2">
      <c r="A64" s="90"/>
      <c r="B64" s="90"/>
      <c r="C64" s="90"/>
      <c r="D64" s="90"/>
      <c r="E64" s="90"/>
      <c r="F64" s="90"/>
      <c r="G64" s="90"/>
    </row>
  </sheetData>
  <sheetProtection password="E4FA" sheet="1" selectLockedCells="1"/>
  <mergeCells count="1">
    <mergeCell ref="K2:K7"/>
  </mergeCells>
  <pageMargins left="0.7" right="0.7" top="0.78740157499999996" bottom="0.78740157499999996" header="0.3" footer="0.3"/>
  <pageSetup paperSize="9" scale="78" orientation="portrait" r:id="rId1"/>
  <headerFooter>
    <oddHeader>&amp;LStundenverrechnungssätze
Glasreinigung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EE03-D73A-429B-A3F1-66875B64A843}">
  <dimension ref="A1:H167"/>
  <sheetViews>
    <sheetView showZeros="0" topLeftCell="A124" zoomScale="85" zoomScaleNormal="85" workbookViewId="0">
      <selection activeCell="E166" sqref="C166:H167"/>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27</v>
      </c>
      <c r="C5" s="56"/>
      <c r="D5" s="45"/>
      <c r="E5" s="43" t="s">
        <v>27</v>
      </c>
      <c r="F5" s="45"/>
      <c r="G5" s="45"/>
      <c r="H5" s="24" t="s">
        <v>12</v>
      </c>
    </row>
    <row r="6" spans="1:8" ht="15.75" x14ac:dyDescent="0.25">
      <c r="B6" s="42" t="str">
        <f>IF(B5=E5,E8,"")</f>
        <v>Anteil der Lohnkostenanteilg in Prozent:</v>
      </c>
      <c r="C6" s="57"/>
      <c r="D6" s="45"/>
      <c r="E6" s="43" t="s">
        <v>28</v>
      </c>
      <c r="F6" s="45"/>
      <c r="G6" s="45"/>
    </row>
    <row r="7" spans="1:8" ht="15.75" x14ac:dyDescent="0.25">
      <c r="B7" s="42" t="str">
        <f>IF(B5=E6,E7,"")</f>
        <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45"/>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4"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1" t="e">
        <f>Leistungsverzeichnis!#REF!</f>
        <v>#REF!</v>
      </c>
      <c r="F15" s="51" t="e">
        <f>C15*E15</f>
        <v>#REF!</v>
      </c>
      <c r="G15" s="52" t="e">
        <f>IF($B$5=$E$5,E15+(E15*$C$6)*$C$5,$C$5*E15+E15)</f>
        <v>#REF!</v>
      </c>
      <c r="H15" s="53" t="e">
        <f>G15*C15</f>
        <v>#REF!</v>
      </c>
    </row>
    <row r="16" spans="1:8" x14ac:dyDescent="0.2">
      <c r="A16" s="19"/>
      <c r="B16" s="32" t="e">
        <f>Leistungsverzeichnis!#REF!</f>
        <v>#REF!</v>
      </c>
      <c r="C16" s="155" t="e">
        <f>Leistungsverzeichnis!#REF!</f>
        <v>#REF!</v>
      </c>
      <c r="D16" s="156"/>
      <c r="E16" s="26"/>
      <c r="F16" s="26"/>
      <c r="G16" s="37"/>
      <c r="H16" s="38"/>
    </row>
    <row r="17" spans="1:8" x14ac:dyDescent="0.2">
      <c r="A17" s="19"/>
      <c r="B17" s="33" t="e">
        <f>IF(B16=$H$5,$H$9,"")</f>
        <v>#REF!</v>
      </c>
      <c r="C17" s="155" t="e">
        <f>Leistungsverzeichnis!#REF!</f>
        <v>#REF!</v>
      </c>
      <c r="D17" s="156"/>
      <c r="E17" s="26"/>
      <c r="F17" s="26"/>
      <c r="G17" s="37"/>
      <c r="H17" s="38"/>
    </row>
    <row r="18" spans="1:8" x14ac:dyDescent="0.2">
      <c r="A18" s="47">
        <v>2</v>
      </c>
      <c r="B18" s="59" t="e">
        <f>Leistungsverzeichnis!#REF!</f>
        <v>#REF!</v>
      </c>
      <c r="C18" s="49" t="e">
        <f>Leistungsverzeichnis!#REF!</f>
        <v>#REF!</v>
      </c>
      <c r="D18" s="49" t="e">
        <f>Leistungsverzeichnis!#REF!</f>
        <v>#REF!</v>
      </c>
      <c r="E18" s="51" t="e">
        <f>Leistungsverzeichnis!#REF!</f>
        <v>#REF!</v>
      </c>
      <c r="F18" s="51" t="e">
        <f>C18*E18</f>
        <v>#REF!</v>
      </c>
      <c r="G18" s="52" t="e">
        <f>IF($B$5=$E$5,E18+(E18*$C$6)*$C$5,$C$5*E18+E18)</f>
        <v>#REF!</v>
      </c>
      <c r="H18" s="53" t="e">
        <f>G18*C18</f>
        <v>#REF!</v>
      </c>
    </row>
    <row r="19" spans="1:8" x14ac:dyDescent="0.2">
      <c r="A19" s="19"/>
      <c r="B19" s="32" t="e">
        <f>Leistungsverzeichnis!#REF!</f>
        <v>#REF!</v>
      </c>
      <c r="C19" s="155" t="e">
        <f>Leistungsverzeichnis!#REF!</f>
        <v>#REF!</v>
      </c>
      <c r="D19" s="156"/>
      <c r="E19" s="26"/>
      <c r="F19" s="26"/>
      <c r="G19" s="37"/>
      <c r="H19" s="38"/>
    </row>
    <row r="20" spans="1:8" x14ac:dyDescent="0.2">
      <c r="A20" s="19"/>
      <c r="B20" s="33" t="e">
        <f>IF(B19=$H$5,$H$9,"")</f>
        <v>#REF!</v>
      </c>
      <c r="C20" s="155" t="e">
        <f>Leistungsverzeichnis!#REF!</f>
        <v>#REF!</v>
      </c>
      <c r="D20" s="156"/>
      <c r="E20" s="26"/>
      <c r="F20" s="26"/>
      <c r="G20" s="37"/>
      <c r="H20" s="38" t="e">
        <f>IF(B20=$H$9,1,0)</f>
        <v>#REF!</v>
      </c>
    </row>
    <row r="21" spans="1:8" x14ac:dyDescent="0.2">
      <c r="A21" s="47">
        <v>3</v>
      </c>
      <c r="B21" s="59" t="e">
        <f>Leistungsverzeichnis!#REF!</f>
        <v>#REF!</v>
      </c>
      <c r="C21" s="49" t="e">
        <f>Leistungsverzeichnis!#REF!</f>
        <v>#REF!</v>
      </c>
      <c r="D21" s="49" t="e">
        <f>Leistungsverzeichnis!#REF!</f>
        <v>#REF!</v>
      </c>
      <c r="E21" s="51" t="e">
        <f>Leistungsverzeichnis!#REF!</f>
        <v>#REF!</v>
      </c>
      <c r="F21" s="51" t="e">
        <f>C21*E21</f>
        <v>#REF!</v>
      </c>
      <c r="G21" s="52" t="e">
        <f>IF($B$5=$E$5,E21+(E21*$C$6)*$C$5,$C$5*E21+E21)</f>
        <v>#REF!</v>
      </c>
      <c r="H21" s="53" t="e">
        <f>G21*C21</f>
        <v>#REF!</v>
      </c>
    </row>
    <row r="22" spans="1:8" x14ac:dyDescent="0.2">
      <c r="A22" s="19"/>
      <c r="B22" s="32" t="e">
        <f>Leistungsverzeichnis!#REF!</f>
        <v>#REF!</v>
      </c>
      <c r="C22" s="155" t="e">
        <f>Leistungsverzeichnis!#REF!</f>
        <v>#REF!</v>
      </c>
      <c r="D22" s="156"/>
      <c r="E22" s="26"/>
      <c r="F22" s="26"/>
      <c r="G22" s="37"/>
      <c r="H22" s="38"/>
    </row>
    <row r="23" spans="1:8" x14ac:dyDescent="0.2">
      <c r="A23" s="19"/>
      <c r="B23" s="33" t="e">
        <f>IF(B22=$H$5,$H$9,"")</f>
        <v>#REF!</v>
      </c>
      <c r="C23" s="155" t="e">
        <f>Leistungsverzeichnis!#REF!</f>
        <v>#REF!</v>
      </c>
      <c r="D23" s="156"/>
      <c r="E23" s="26"/>
      <c r="F23" s="26"/>
      <c r="G23" s="37"/>
      <c r="H23" s="38" t="e">
        <f>IF(B23=$H$9,1,0)</f>
        <v>#REF!</v>
      </c>
    </row>
    <row r="24" spans="1:8" x14ac:dyDescent="0.2">
      <c r="A24" s="47">
        <v>4</v>
      </c>
      <c r="B24" s="59" t="e">
        <f>Leistungsverzeichnis!#REF!</f>
        <v>#REF!</v>
      </c>
      <c r="C24" s="49" t="e">
        <f>Leistungsverzeichnis!#REF!</f>
        <v>#REF!</v>
      </c>
      <c r="D24" s="49" t="e">
        <f>Leistungsverzeichnis!#REF!</f>
        <v>#REF!</v>
      </c>
      <c r="E24" s="51" t="e">
        <f>Leistungsverzeichnis!#REF!</f>
        <v>#REF!</v>
      </c>
      <c r="F24" s="51" t="e">
        <f>C24*E24</f>
        <v>#REF!</v>
      </c>
      <c r="G24" s="52" t="e">
        <f>IF($B$5=$E$5,E24+(E24*$C$6)*$C$5,$C$5*E24+E24)</f>
        <v>#REF!</v>
      </c>
      <c r="H24" s="53" t="e">
        <f>G24*C24</f>
        <v>#REF!</v>
      </c>
    </row>
    <row r="25" spans="1:8" x14ac:dyDescent="0.2">
      <c r="A25" s="19"/>
      <c r="B25" s="32" t="e">
        <f>Leistungsverzeichnis!#REF!</f>
        <v>#REF!</v>
      </c>
      <c r="C25" s="155" t="e">
        <f>Leistungsverzeichnis!#REF!</f>
        <v>#REF!</v>
      </c>
      <c r="D25" s="156"/>
      <c r="E25" s="26"/>
      <c r="F25" s="26"/>
      <c r="G25" s="37"/>
      <c r="H25" s="38"/>
    </row>
    <row r="26" spans="1:8" x14ac:dyDescent="0.2">
      <c r="A26" s="19"/>
      <c r="B26" s="33" t="e">
        <f>IF(B25=$H$5,$H$9,"")</f>
        <v>#REF!</v>
      </c>
      <c r="C26" s="155" t="e">
        <f>Leistungsverzeichnis!#REF!</f>
        <v>#REF!</v>
      </c>
      <c r="D26" s="156"/>
      <c r="E26" s="26"/>
      <c r="F26" s="26"/>
      <c r="G26" s="37"/>
      <c r="H26" s="38" t="e">
        <f>IF(B26=$H$9,1,0)</f>
        <v>#REF!</v>
      </c>
    </row>
    <row r="27" spans="1:8" x14ac:dyDescent="0.2">
      <c r="A27" s="47">
        <v>5</v>
      </c>
      <c r="B27" s="59" t="e">
        <f>Leistungsverzeichnis!#REF!</f>
        <v>#REF!</v>
      </c>
      <c r="C27" s="49" t="e">
        <f>Leistungsverzeichnis!#REF!</f>
        <v>#REF!</v>
      </c>
      <c r="D27" s="49" t="e">
        <f>Leistungsverzeichnis!#REF!</f>
        <v>#REF!</v>
      </c>
      <c r="E27" s="51" t="e">
        <f>Leistungsverzeichnis!#REF!</f>
        <v>#REF!</v>
      </c>
      <c r="F27" s="51" t="e">
        <f>C27*E27</f>
        <v>#REF!</v>
      </c>
      <c r="G27" s="52" t="e">
        <f>IF($B$5=$E$5,E27+(E27*$C$6)*$C$5,$C$5*E27+E27)</f>
        <v>#REF!</v>
      </c>
      <c r="H27" s="53" t="e">
        <f>G27*C27</f>
        <v>#REF!</v>
      </c>
    </row>
    <row r="28" spans="1:8" x14ac:dyDescent="0.2">
      <c r="A28" s="19"/>
      <c r="B28" s="32" t="e">
        <f>Leistungsverzeichnis!#REF!</f>
        <v>#REF!</v>
      </c>
      <c r="C28" s="155" t="e">
        <f>Leistungsverzeichnis!#REF!</f>
        <v>#REF!</v>
      </c>
      <c r="D28" s="156"/>
      <c r="E28" s="26"/>
      <c r="F28" s="26"/>
      <c r="G28" s="37"/>
      <c r="H28" s="38"/>
    </row>
    <row r="29" spans="1:8" x14ac:dyDescent="0.2">
      <c r="A29" s="19"/>
      <c r="B29" s="33" t="e">
        <f>IF(B28=$H$5,$H$9,"")</f>
        <v>#REF!</v>
      </c>
      <c r="C29" s="155" t="e">
        <f>Leistungsverzeichnis!#REF!</f>
        <v>#REF!</v>
      </c>
      <c r="D29" s="156"/>
      <c r="E29" s="26"/>
      <c r="F29" s="26"/>
      <c r="G29" s="37"/>
      <c r="H29" s="38" t="e">
        <f>IF(B29=$H$9,1,0)</f>
        <v>#REF!</v>
      </c>
    </row>
    <row r="30" spans="1:8" x14ac:dyDescent="0.2">
      <c r="A30" s="47">
        <v>6</v>
      </c>
      <c r="B30" s="59" t="e">
        <f>Leistungsverzeichnis!#REF!</f>
        <v>#REF!</v>
      </c>
      <c r="C30" s="49" t="e">
        <f>Leistungsverzeichnis!#REF!</f>
        <v>#REF!</v>
      </c>
      <c r="D30" s="49" t="e">
        <f>Leistungsverzeichnis!#REF!</f>
        <v>#REF!</v>
      </c>
      <c r="E30" s="51" t="e">
        <f>Leistungsverzeichnis!#REF!</f>
        <v>#REF!</v>
      </c>
      <c r="F30" s="51" t="e">
        <f>C30*E30</f>
        <v>#REF!</v>
      </c>
      <c r="G30" s="52" t="e">
        <f>IF($B$5=$E$5,E30+(E30*$C$6)*$C$5,$C$5*E30+E30)</f>
        <v>#REF!</v>
      </c>
      <c r="H30" s="53" t="e">
        <f>G30*C30</f>
        <v>#REF!</v>
      </c>
    </row>
    <row r="31" spans="1:8" x14ac:dyDescent="0.2">
      <c r="A31" s="19"/>
      <c r="B31" s="32" t="e">
        <f>Leistungsverzeichnis!#REF!</f>
        <v>#REF!</v>
      </c>
      <c r="C31" s="155" t="e">
        <f>Leistungsverzeichnis!#REF!</f>
        <v>#REF!</v>
      </c>
      <c r="D31" s="156"/>
      <c r="E31" s="26"/>
      <c r="F31" s="26"/>
      <c r="G31" s="37"/>
      <c r="H31" s="38"/>
    </row>
    <row r="32" spans="1:8" x14ac:dyDescent="0.2">
      <c r="A32" s="19"/>
      <c r="B32" s="33" t="e">
        <f>IF(B31=$H$5,$H$9,"")</f>
        <v>#REF!</v>
      </c>
      <c r="C32" s="155" t="e">
        <f>Leistungsverzeichnis!#REF!</f>
        <v>#REF!</v>
      </c>
      <c r="D32" s="156"/>
      <c r="E32" s="26"/>
      <c r="F32" s="26"/>
      <c r="G32" s="37"/>
      <c r="H32" s="38" t="e">
        <f>IF(B32=$H$9,1,0)</f>
        <v>#REF!</v>
      </c>
    </row>
    <row r="33" spans="1:8" x14ac:dyDescent="0.2">
      <c r="A33" s="47">
        <v>7</v>
      </c>
      <c r="B33" s="59" t="e">
        <f>Leistungsverzeichnis!#REF!</f>
        <v>#REF!</v>
      </c>
      <c r="C33" s="49" t="e">
        <f>Leistungsverzeichnis!#REF!</f>
        <v>#REF!</v>
      </c>
      <c r="D33" s="49" t="e">
        <f>Leistungsverzeichnis!#REF!</f>
        <v>#REF!</v>
      </c>
      <c r="E33" s="51" t="e">
        <f>Leistungsverzeichnis!#REF!</f>
        <v>#REF!</v>
      </c>
      <c r="F33" s="51" t="e">
        <f>C33*E33</f>
        <v>#REF!</v>
      </c>
      <c r="G33" s="52" t="e">
        <f>IF($B$5=$E$5,E33+(E33*$C$6)*$C$5,$C$5*E33+E33)</f>
        <v>#REF!</v>
      </c>
      <c r="H33" s="53" t="e">
        <f>G33*C33</f>
        <v>#REF!</v>
      </c>
    </row>
    <row r="34" spans="1:8" x14ac:dyDescent="0.2">
      <c r="A34" s="19"/>
      <c r="B34" s="32" t="e">
        <f>Leistungsverzeichnis!#REF!</f>
        <v>#REF!</v>
      </c>
      <c r="C34" s="155" t="e">
        <f>Leistungsverzeichnis!#REF!</f>
        <v>#REF!</v>
      </c>
      <c r="D34" s="156"/>
      <c r="E34" s="26"/>
      <c r="F34" s="26"/>
      <c r="G34" s="37"/>
      <c r="H34" s="38"/>
    </row>
    <row r="35" spans="1:8" x14ac:dyDescent="0.2">
      <c r="A35" s="19"/>
      <c r="B35" s="33" t="e">
        <f>IF(B34=$H$5,$H$9,"")</f>
        <v>#REF!</v>
      </c>
      <c r="C35" s="155" t="e">
        <f>Leistungsverzeichnis!#REF!</f>
        <v>#REF!</v>
      </c>
      <c r="D35" s="156"/>
      <c r="E35" s="26"/>
      <c r="F35" s="26"/>
      <c r="G35" s="37"/>
      <c r="H35" s="38" t="e">
        <f>IF(B35=$H$9,1,0)</f>
        <v>#REF!</v>
      </c>
    </row>
    <row r="36" spans="1:8" x14ac:dyDescent="0.2">
      <c r="A36" s="47">
        <v>8</v>
      </c>
      <c r="B36" s="59" t="e">
        <f>Leistungsverzeichnis!#REF!</f>
        <v>#REF!</v>
      </c>
      <c r="C36" s="49" t="e">
        <f>Leistungsverzeichnis!#REF!</f>
        <v>#REF!</v>
      </c>
      <c r="D36" s="49" t="e">
        <f>Leistungsverzeichnis!#REF!</f>
        <v>#REF!</v>
      </c>
      <c r="E36" s="51" t="e">
        <f>Leistungsverzeichnis!#REF!</f>
        <v>#REF!</v>
      </c>
      <c r="F36" s="51" t="e">
        <f>C36*E36</f>
        <v>#REF!</v>
      </c>
      <c r="G36" s="52" t="e">
        <f>IF($B$5=$E$5,E36+(E36*$C$6)*$C$5,$C$5*E36+E36)</f>
        <v>#REF!</v>
      </c>
      <c r="H36" s="53" t="e">
        <f>G36*C36</f>
        <v>#REF!</v>
      </c>
    </row>
    <row r="37" spans="1:8" x14ac:dyDescent="0.2">
      <c r="A37" s="19"/>
      <c r="B37" s="32" t="e">
        <f>Leistungsverzeichnis!#REF!</f>
        <v>#REF!</v>
      </c>
      <c r="C37" s="155" t="e">
        <f>Leistungsverzeichnis!#REF!</f>
        <v>#REF!</v>
      </c>
      <c r="D37" s="156"/>
      <c r="E37" s="26"/>
      <c r="F37" s="26"/>
      <c r="G37" s="37"/>
      <c r="H37" s="38"/>
    </row>
    <row r="38" spans="1:8" x14ac:dyDescent="0.2">
      <c r="A38" s="19"/>
      <c r="B38" s="33" t="e">
        <f>IF(B37=$H$5,$H$9,"")</f>
        <v>#REF!</v>
      </c>
      <c r="C38" s="155" t="e">
        <f>Leistungsverzeichnis!#REF!</f>
        <v>#REF!</v>
      </c>
      <c r="D38" s="156"/>
      <c r="E38" s="26"/>
      <c r="F38" s="26"/>
      <c r="G38" s="37"/>
      <c r="H38" s="38" t="e">
        <f>IF(B38=$H$9,1,0)</f>
        <v>#REF!</v>
      </c>
    </row>
    <row r="39" spans="1:8" x14ac:dyDescent="0.2">
      <c r="A39" s="47">
        <v>9</v>
      </c>
      <c r="B39" s="59" t="e">
        <f>Leistungsverzeichnis!#REF!</f>
        <v>#REF!</v>
      </c>
      <c r="C39" s="49" t="e">
        <f>Leistungsverzeichnis!#REF!</f>
        <v>#REF!</v>
      </c>
      <c r="D39" s="49" t="e">
        <f>Leistungsverzeichnis!#REF!</f>
        <v>#REF!</v>
      </c>
      <c r="E39" s="51" t="e">
        <f>Leistungsverzeichnis!#REF!</f>
        <v>#REF!</v>
      </c>
      <c r="F39" s="51" t="e">
        <f>C39*E39</f>
        <v>#REF!</v>
      </c>
      <c r="G39" s="52" t="e">
        <f>IF($B$5=$E$5,E39+(E39*$C$6)*$C$5,$C$5*E39+E39)</f>
        <v>#REF!</v>
      </c>
      <c r="H39" s="53" t="e">
        <f>G39*C39</f>
        <v>#REF!</v>
      </c>
    </row>
    <row r="40" spans="1:8" x14ac:dyDescent="0.2">
      <c r="A40" s="19"/>
      <c r="B40" s="32" t="e">
        <f>Leistungsverzeichnis!#REF!</f>
        <v>#REF!</v>
      </c>
      <c r="C40" s="155" t="e">
        <f>Leistungsverzeichnis!#REF!</f>
        <v>#REF!</v>
      </c>
      <c r="D40" s="156"/>
      <c r="E40" s="26"/>
      <c r="F40" s="26"/>
      <c r="G40" s="37"/>
      <c r="H40" s="38"/>
    </row>
    <row r="41" spans="1:8" x14ac:dyDescent="0.2">
      <c r="A41" s="19"/>
      <c r="B41" s="33" t="e">
        <f>IF(B40=$H$5,$H$9,"")</f>
        <v>#REF!</v>
      </c>
      <c r="C41" s="155" t="e">
        <f>Leistungsverzeichnis!#REF!</f>
        <v>#REF!</v>
      </c>
      <c r="D41" s="156"/>
      <c r="E41" s="26"/>
      <c r="F41" s="26"/>
      <c r="G41" s="37"/>
      <c r="H41" s="38" t="e">
        <f>IF(B41=$H$9,1,0)</f>
        <v>#REF!</v>
      </c>
    </row>
    <row r="42" spans="1:8" x14ac:dyDescent="0.2">
      <c r="A42" s="47">
        <v>10</v>
      </c>
      <c r="B42" s="59" t="e">
        <f>Leistungsverzeichnis!#REF!</f>
        <v>#REF!</v>
      </c>
      <c r="C42" s="49" t="e">
        <f>Leistungsverzeichnis!#REF!</f>
        <v>#REF!</v>
      </c>
      <c r="D42" s="49" t="e">
        <f>Leistungsverzeichnis!#REF!</f>
        <v>#REF!</v>
      </c>
      <c r="E42" s="51" t="e">
        <f>Leistungsverzeichnis!#REF!</f>
        <v>#REF!</v>
      </c>
      <c r="F42" s="51" t="e">
        <f>C42*E42</f>
        <v>#REF!</v>
      </c>
      <c r="G42" s="52" t="e">
        <f>IF($B$5=$E$5,E42+(E42*$C$6)*$C$5,$C$5*E42+E42)</f>
        <v>#REF!</v>
      </c>
      <c r="H42" s="53" t="e">
        <f>G42*C42</f>
        <v>#REF!</v>
      </c>
    </row>
    <row r="43" spans="1:8" x14ac:dyDescent="0.2">
      <c r="A43" s="19"/>
      <c r="B43" s="32" t="e">
        <f>Leistungsverzeichnis!#REF!</f>
        <v>#REF!</v>
      </c>
      <c r="C43" s="155" t="e">
        <f>Leistungsverzeichnis!#REF!</f>
        <v>#REF!</v>
      </c>
      <c r="D43" s="156"/>
      <c r="E43" s="26"/>
      <c r="F43" s="26"/>
      <c r="G43" s="37"/>
      <c r="H43" s="38"/>
    </row>
    <row r="44" spans="1:8" x14ac:dyDescent="0.2">
      <c r="A44" s="19"/>
      <c r="B44" s="33" t="e">
        <f>IF(B43=$H$5,$H$9,"")</f>
        <v>#REF!</v>
      </c>
      <c r="C44" s="155" t="e">
        <f>Leistungsverzeichnis!#REF!</f>
        <v>#REF!</v>
      </c>
      <c r="D44" s="156"/>
      <c r="E44" s="26"/>
      <c r="F44" s="26"/>
      <c r="G44" s="37"/>
      <c r="H44" s="38" t="e">
        <f>IF(B44=$H$9,1,0)</f>
        <v>#REF!</v>
      </c>
    </row>
    <row r="45" spans="1:8" x14ac:dyDescent="0.2">
      <c r="A45" s="47">
        <v>11</v>
      </c>
      <c r="B45" s="59" t="e">
        <f>Leistungsverzeichnis!#REF!</f>
        <v>#REF!</v>
      </c>
      <c r="C45" s="49" t="e">
        <f>Leistungsverzeichnis!#REF!</f>
        <v>#REF!</v>
      </c>
      <c r="D45" s="49" t="e">
        <f>Leistungsverzeichnis!#REF!</f>
        <v>#REF!</v>
      </c>
      <c r="E45" s="51" t="e">
        <f>Leistungsverzeichnis!#REF!</f>
        <v>#REF!</v>
      </c>
      <c r="F45" s="51" t="e">
        <f>C45*E45</f>
        <v>#REF!</v>
      </c>
      <c r="G45" s="52" t="e">
        <f>IF($B$5=$E$5,E45+(E45*$C$6)*$C$5,$C$5*E45+E45)</f>
        <v>#REF!</v>
      </c>
      <c r="H45" s="53" t="e">
        <f>G45*C45</f>
        <v>#REF!</v>
      </c>
    </row>
    <row r="46" spans="1:8" x14ac:dyDescent="0.2">
      <c r="A46" s="19"/>
      <c r="B46" s="32" t="e">
        <f>Leistungsverzeichnis!#REF!</f>
        <v>#REF!</v>
      </c>
      <c r="C46" s="155" t="e">
        <f>Leistungsverzeichnis!#REF!</f>
        <v>#REF!</v>
      </c>
      <c r="D46" s="156"/>
      <c r="E46" s="26"/>
      <c r="F46" s="26"/>
      <c r="G46" s="37"/>
      <c r="H46" s="38"/>
    </row>
    <row r="47" spans="1:8" x14ac:dyDescent="0.2">
      <c r="A47" s="19"/>
      <c r="B47" s="33" t="e">
        <f>IF(B46=$H$5,$H$9,"")</f>
        <v>#REF!</v>
      </c>
      <c r="C47" s="155" t="e">
        <f>Leistungsverzeichnis!#REF!</f>
        <v>#REF!</v>
      </c>
      <c r="D47" s="156"/>
      <c r="E47" s="26"/>
      <c r="F47" s="26"/>
      <c r="G47" s="37"/>
      <c r="H47" s="38" t="e">
        <f>IF(B47=$H$9,1,0)</f>
        <v>#REF!</v>
      </c>
    </row>
    <row r="48" spans="1:8" x14ac:dyDescent="0.2">
      <c r="A48" s="47">
        <v>12</v>
      </c>
      <c r="B48" s="59" t="e">
        <f>Leistungsverzeichnis!#REF!</f>
        <v>#REF!</v>
      </c>
      <c r="C48" s="49" t="e">
        <f>Leistungsverzeichnis!#REF!</f>
        <v>#REF!</v>
      </c>
      <c r="D48" s="49" t="e">
        <f>Leistungsverzeichnis!#REF!</f>
        <v>#REF!</v>
      </c>
      <c r="E48" s="51" t="e">
        <f>Leistungsverzeichnis!#REF!</f>
        <v>#REF!</v>
      </c>
      <c r="F48" s="51" t="e">
        <f>C48*E48</f>
        <v>#REF!</v>
      </c>
      <c r="G48" s="52" t="e">
        <f>IF($B$5=$E$5,E48+(E48*$C$6)*$C$5,$C$5*E48+E48)</f>
        <v>#REF!</v>
      </c>
      <c r="H48" s="53" t="e">
        <f>G48*C48</f>
        <v>#REF!</v>
      </c>
    </row>
    <row r="49" spans="1:8" x14ac:dyDescent="0.2">
      <c r="A49" s="19"/>
      <c r="B49" s="32" t="e">
        <f>Leistungsverzeichnis!#REF!</f>
        <v>#REF!</v>
      </c>
      <c r="C49" s="155" t="e">
        <f>Leistungsverzeichnis!#REF!</f>
        <v>#REF!</v>
      </c>
      <c r="D49" s="156"/>
      <c r="E49" s="26"/>
      <c r="F49" s="26"/>
      <c r="G49" s="37"/>
      <c r="H49" s="38"/>
    </row>
    <row r="50" spans="1:8" x14ac:dyDescent="0.2">
      <c r="A50" s="19"/>
      <c r="B50" s="33" t="e">
        <f>IF(B49=$H$5,$H$9,"")</f>
        <v>#REF!</v>
      </c>
      <c r="C50" s="155" t="e">
        <f>Leistungsverzeichnis!#REF!</f>
        <v>#REF!</v>
      </c>
      <c r="D50" s="156"/>
      <c r="E50" s="26"/>
      <c r="F50" s="26"/>
      <c r="G50" s="37"/>
      <c r="H50" s="38" t="e">
        <f>IF(B50=$H$9,1,0)</f>
        <v>#REF!</v>
      </c>
    </row>
    <row r="51" spans="1:8" x14ac:dyDescent="0.2">
      <c r="A51" s="47">
        <v>13</v>
      </c>
      <c r="B51" s="59" t="e">
        <f>Leistungsverzeichnis!#REF!</f>
        <v>#REF!</v>
      </c>
      <c r="C51" s="49" t="e">
        <f>Leistungsverzeichnis!#REF!</f>
        <v>#REF!</v>
      </c>
      <c r="D51" s="49" t="e">
        <f>Leistungsverzeichnis!#REF!</f>
        <v>#REF!</v>
      </c>
      <c r="E51" s="51" t="e">
        <f>Leistungsverzeichnis!#REF!</f>
        <v>#REF!</v>
      </c>
      <c r="F51" s="51" t="e">
        <f>C51*E51</f>
        <v>#REF!</v>
      </c>
      <c r="G51" s="52" t="e">
        <f>IF($B$5=$E$5,E51+(E51*$C$6)*$C$5,$C$5*E51+E51)</f>
        <v>#REF!</v>
      </c>
      <c r="H51" s="53" t="e">
        <f>G51*C51</f>
        <v>#REF!</v>
      </c>
    </row>
    <row r="52" spans="1:8" x14ac:dyDescent="0.2">
      <c r="A52" s="19"/>
      <c r="B52" s="32" t="e">
        <f>Leistungsverzeichnis!#REF!</f>
        <v>#REF!</v>
      </c>
      <c r="C52" s="155" t="e">
        <f>Leistungsverzeichnis!#REF!</f>
        <v>#REF!</v>
      </c>
      <c r="D52" s="156"/>
      <c r="E52" s="26"/>
      <c r="F52" s="26"/>
      <c r="G52" s="37"/>
      <c r="H52" s="38"/>
    </row>
    <row r="53" spans="1:8" x14ac:dyDescent="0.2">
      <c r="A53" s="19"/>
      <c r="B53" s="33" t="e">
        <f>IF(B52=$H$5,$H$9,"")</f>
        <v>#REF!</v>
      </c>
      <c r="C53" s="155" t="e">
        <f>Leistungsverzeichnis!#REF!</f>
        <v>#REF!</v>
      </c>
      <c r="D53" s="156"/>
      <c r="E53" s="26"/>
      <c r="F53" s="26"/>
      <c r="G53" s="37"/>
      <c r="H53" s="38" t="e">
        <f>IF(B53=$H$9,1,0)</f>
        <v>#REF!</v>
      </c>
    </row>
    <row r="54" spans="1:8" x14ac:dyDescent="0.2">
      <c r="A54" s="47">
        <v>14</v>
      </c>
      <c r="B54" s="59" t="e">
        <f>Leistungsverzeichnis!#REF!</f>
        <v>#REF!</v>
      </c>
      <c r="C54" s="49" t="e">
        <f>Leistungsverzeichnis!#REF!</f>
        <v>#REF!</v>
      </c>
      <c r="D54" s="49" t="e">
        <f>Leistungsverzeichnis!#REF!</f>
        <v>#REF!</v>
      </c>
      <c r="E54" s="51" t="e">
        <f>Leistungsverzeichnis!#REF!</f>
        <v>#REF!</v>
      </c>
      <c r="F54" s="51" t="e">
        <f>C54*E54</f>
        <v>#REF!</v>
      </c>
      <c r="G54" s="52" t="e">
        <f>IF($B$5=$E$5,E54+(E54*$C$6)*$C$5,$C$5*E54+E54)</f>
        <v>#REF!</v>
      </c>
      <c r="H54" s="53" t="e">
        <f>G54*C54</f>
        <v>#REF!</v>
      </c>
    </row>
    <row r="55" spans="1:8" x14ac:dyDescent="0.2">
      <c r="A55" s="19"/>
      <c r="B55" s="32" t="e">
        <f>Leistungsverzeichnis!#REF!</f>
        <v>#REF!</v>
      </c>
      <c r="C55" s="155" t="e">
        <f>Leistungsverzeichnis!#REF!</f>
        <v>#REF!</v>
      </c>
      <c r="D55" s="156"/>
      <c r="E55" s="26"/>
      <c r="F55" s="26"/>
      <c r="G55" s="37"/>
      <c r="H55" s="38"/>
    </row>
    <row r="56" spans="1:8" x14ac:dyDescent="0.2">
      <c r="A56" s="19"/>
      <c r="B56" s="33" t="e">
        <f>IF(B55=$H$5,$H$9,"")</f>
        <v>#REF!</v>
      </c>
      <c r="C56" s="155" t="e">
        <f>Leistungsverzeichnis!#REF!</f>
        <v>#REF!</v>
      </c>
      <c r="D56" s="156"/>
      <c r="E56" s="26"/>
      <c r="F56" s="26"/>
      <c r="G56" s="37"/>
      <c r="H56" s="38" t="e">
        <f>IF(B56=$H$9,1,0)</f>
        <v>#REF!</v>
      </c>
    </row>
    <row r="57" spans="1:8" x14ac:dyDescent="0.2">
      <c r="A57" s="47">
        <v>15</v>
      </c>
      <c r="B57" s="59" t="e">
        <f>Leistungsverzeichnis!#REF!</f>
        <v>#REF!</v>
      </c>
      <c r="C57" s="49" t="e">
        <f>Leistungsverzeichnis!#REF!</f>
        <v>#REF!</v>
      </c>
      <c r="D57" s="49" t="e">
        <f>Leistungsverzeichnis!#REF!</f>
        <v>#REF!</v>
      </c>
      <c r="E57" s="51" t="e">
        <f>Leistungsverzeichnis!#REF!</f>
        <v>#REF!</v>
      </c>
      <c r="F57" s="51" t="e">
        <f>C57*E57</f>
        <v>#REF!</v>
      </c>
      <c r="G57" s="52" t="e">
        <f>IF($B$5=$E$5,E57+(E57*$C$6)*$C$5,$C$5*E57+E57)</f>
        <v>#REF!</v>
      </c>
      <c r="H57" s="53" t="e">
        <f>G57*C57</f>
        <v>#REF!</v>
      </c>
    </row>
    <row r="58" spans="1:8" x14ac:dyDescent="0.2">
      <c r="A58" s="19"/>
      <c r="B58" s="32" t="e">
        <f>Leistungsverzeichnis!#REF!</f>
        <v>#REF!</v>
      </c>
      <c r="C58" s="155" t="e">
        <f>Leistungsverzeichnis!#REF!</f>
        <v>#REF!</v>
      </c>
      <c r="D58" s="156"/>
      <c r="E58" s="26"/>
      <c r="F58" s="26"/>
      <c r="G58" s="37"/>
      <c r="H58" s="38"/>
    </row>
    <row r="59" spans="1:8" x14ac:dyDescent="0.2">
      <c r="A59" s="19"/>
      <c r="B59" s="33" t="e">
        <f>IF(B58=$H$5,$H$9,"")</f>
        <v>#REF!</v>
      </c>
      <c r="C59" s="155" t="e">
        <f>Leistungsverzeichnis!#REF!</f>
        <v>#REF!</v>
      </c>
      <c r="D59" s="156"/>
      <c r="E59" s="26"/>
      <c r="F59" s="26"/>
      <c r="G59" s="37"/>
      <c r="H59" s="38" t="e">
        <f>IF(B59=$H$9,1,0)</f>
        <v>#REF!</v>
      </c>
    </row>
    <row r="60" spans="1:8" x14ac:dyDescent="0.2">
      <c r="A60" s="47">
        <v>16</v>
      </c>
      <c r="B60" s="59" t="e">
        <f>Leistungsverzeichnis!#REF!</f>
        <v>#REF!</v>
      </c>
      <c r="C60" s="49" t="e">
        <f>Leistungsverzeichnis!#REF!</f>
        <v>#REF!</v>
      </c>
      <c r="D60" s="49" t="e">
        <f>Leistungsverzeichnis!#REF!</f>
        <v>#REF!</v>
      </c>
      <c r="E60" s="51" t="e">
        <f>Leistungsverzeichnis!#REF!</f>
        <v>#REF!</v>
      </c>
      <c r="F60" s="51" t="e">
        <f>C60*E60</f>
        <v>#REF!</v>
      </c>
      <c r="G60" s="52" t="e">
        <f>IF($B$5=$E$5,E60+(E60*$C$6)*$C$5,$C$5*E60+E60)</f>
        <v>#REF!</v>
      </c>
      <c r="H60" s="53" t="e">
        <f>G60*C60</f>
        <v>#REF!</v>
      </c>
    </row>
    <row r="61" spans="1:8" x14ac:dyDescent="0.2">
      <c r="A61" s="19"/>
      <c r="B61" s="32" t="e">
        <f>Leistungsverzeichnis!#REF!</f>
        <v>#REF!</v>
      </c>
      <c r="C61" s="155" t="e">
        <f>Leistungsverzeichnis!#REF!</f>
        <v>#REF!</v>
      </c>
      <c r="D61" s="156"/>
      <c r="E61" s="26"/>
      <c r="F61" s="26"/>
      <c r="G61" s="37"/>
      <c r="H61" s="38"/>
    </row>
    <row r="62" spans="1:8" x14ac:dyDescent="0.2">
      <c r="A62" s="19"/>
      <c r="B62" s="33" t="e">
        <f>IF(B61=$H$5,$H$9,"")</f>
        <v>#REF!</v>
      </c>
      <c r="C62" s="155" t="e">
        <f>Leistungsverzeichnis!#REF!</f>
        <v>#REF!</v>
      </c>
      <c r="D62" s="156"/>
      <c r="E62" s="26"/>
      <c r="F62" s="26"/>
      <c r="G62" s="37"/>
      <c r="H62" s="38" t="e">
        <f>IF(B62=$H$9,1,0)</f>
        <v>#REF!</v>
      </c>
    </row>
    <row r="63" spans="1:8" x14ac:dyDescent="0.2">
      <c r="A63" s="47">
        <v>17</v>
      </c>
      <c r="B63" s="59" t="e">
        <f>Leistungsverzeichnis!#REF!</f>
        <v>#REF!</v>
      </c>
      <c r="C63" s="49" t="e">
        <f>Leistungsverzeichnis!#REF!</f>
        <v>#REF!</v>
      </c>
      <c r="D63" s="49" t="e">
        <f>Leistungsverzeichnis!#REF!</f>
        <v>#REF!</v>
      </c>
      <c r="E63" s="51" t="e">
        <f>Leistungsverzeichnis!#REF!</f>
        <v>#REF!</v>
      </c>
      <c r="F63" s="51" t="e">
        <f>C63*E63</f>
        <v>#REF!</v>
      </c>
      <c r="G63" s="52" t="e">
        <f>IF($B$5=$E$5,E63+(E63*$C$6)*$C$5,$C$5*E63+E63)</f>
        <v>#REF!</v>
      </c>
      <c r="H63" s="53" t="e">
        <f>G63*C63</f>
        <v>#REF!</v>
      </c>
    </row>
    <row r="64" spans="1:8" x14ac:dyDescent="0.2">
      <c r="A64" s="19"/>
      <c r="B64" s="32" t="e">
        <f>Leistungsverzeichnis!#REF!</f>
        <v>#REF!</v>
      </c>
      <c r="C64" s="155" t="e">
        <f>Leistungsverzeichnis!#REF!</f>
        <v>#REF!</v>
      </c>
      <c r="D64" s="156"/>
      <c r="E64" s="26"/>
      <c r="F64" s="26"/>
      <c r="G64" s="37"/>
      <c r="H64" s="38"/>
    </row>
    <row r="65" spans="1:8" x14ac:dyDescent="0.2">
      <c r="A65" s="19"/>
      <c r="B65" s="33" t="e">
        <f>IF(B64=$H$5,$H$9,"")</f>
        <v>#REF!</v>
      </c>
      <c r="C65" s="155" t="e">
        <f>Leistungsverzeichnis!#REF!</f>
        <v>#REF!</v>
      </c>
      <c r="D65" s="156"/>
      <c r="E65" s="26"/>
      <c r="F65" s="26"/>
      <c r="G65" s="37"/>
      <c r="H65" s="38" t="e">
        <f>IF(B65=$H$9,1,0)</f>
        <v>#REF!</v>
      </c>
    </row>
    <row r="66" spans="1:8" x14ac:dyDescent="0.2">
      <c r="A66" s="47">
        <v>18</v>
      </c>
      <c r="B66" s="59" t="e">
        <f>Leistungsverzeichnis!#REF!</f>
        <v>#REF!</v>
      </c>
      <c r="C66" s="49" t="e">
        <f>Leistungsverzeichnis!#REF!</f>
        <v>#REF!</v>
      </c>
      <c r="D66" s="49" t="e">
        <f>Leistungsverzeichnis!#REF!</f>
        <v>#REF!</v>
      </c>
      <c r="E66" s="51" t="e">
        <f>Leistungsverzeichnis!#REF!</f>
        <v>#REF!</v>
      </c>
      <c r="F66" s="51" t="e">
        <f>C66*E66</f>
        <v>#REF!</v>
      </c>
      <c r="G66" s="52" t="e">
        <f>IF($B$5=$E$5,E66+(E66*$C$6)*$C$5,$C$5*E66+E66)</f>
        <v>#REF!</v>
      </c>
      <c r="H66" s="53" t="e">
        <f>G66*C66</f>
        <v>#REF!</v>
      </c>
    </row>
    <row r="67" spans="1:8" x14ac:dyDescent="0.2">
      <c r="A67" s="19"/>
      <c r="B67" s="32" t="e">
        <f>Leistungsverzeichnis!#REF!</f>
        <v>#REF!</v>
      </c>
      <c r="C67" s="155" t="e">
        <f>Leistungsverzeichnis!#REF!</f>
        <v>#REF!</v>
      </c>
      <c r="D67" s="156"/>
      <c r="E67" s="26"/>
      <c r="F67" s="26"/>
      <c r="G67" s="37"/>
      <c r="H67" s="38"/>
    </row>
    <row r="68" spans="1:8" x14ac:dyDescent="0.2">
      <c r="A68" s="19"/>
      <c r="B68" s="33" t="e">
        <f>IF(B67=$H$5,$H$9,"")</f>
        <v>#REF!</v>
      </c>
      <c r="C68" s="155" t="e">
        <f>Leistungsverzeichnis!#REF!</f>
        <v>#REF!</v>
      </c>
      <c r="D68" s="156"/>
      <c r="E68" s="26"/>
      <c r="F68" s="26"/>
      <c r="G68" s="37"/>
      <c r="H68" s="38" t="e">
        <f>IF(B68=$H$9,1,0)</f>
        <v>#REF!</v>
      </c>
    </row>
    <row r="69" spans="1:8" x14ac:dyDescent="0.2">
      <c r="A69" s="47">
        <v>19</v>
      </c>
      <c r="B69" s="59" t="e">
        <f>Leistungsverzeichnis!#REF!</f>
        <v>#REF!</v>
      </c>
      <c r="C69" s="49" t="e">
        <f>Leistungsverzeichnis!#REF!</f>
        <v>#REF!</v>
      </c>
      <c r="D69" s="49" t="e">
        <f>Leistungsverzeichnis!#REF!</f>
        <v>#REF!</v>
      </c>
      <c r="E69" s="51" t="e">
        <f>Leistungsverzeichnis!#REF!</f>
        <v>#REF!</v>
      </c>
      <c r="F69" s="51" t="e">
        <f>C69*E69</f>
        <v>#REF!</v>
      </c>
      <c r="G69" s="52" t="e">
        <f>IF($B$5=$E$5,E69+(E69*$C$6)*$C$5,$C$5*E69+E69)</f>
        <v>#REF!</v>
      </c>
      <c r="H69" s="53" t="e">
        <f>G69*C69</f>
        <v>#REF!</v>
      </c>
    </row>
    <row r="70" spans="1:8" x14ac:dyDescent="0.2">
      <c r="A70" s="19"/>
      <c r="B70" s="32" t="e">
        <f>Leistungsverzeichnis!#REF!</f>
        <v>#REF!</v>
      </c>
      <c r="C70" s="155" t="e">
        <f>Leistungsverzeichnis!#REF!</f>
        <v>#REF!</v>
      </c>
      <c r="D70" s="156"/>
      <c r="E70" s="26"/>
      <c r="F70" s="26"/>
      <c r="G70" s="37"/>
      <c r="H70" s="38"/>
    </row>
    <row r="71" spans="1:8" x14ac:dyDescent="0.2">
      <c r="A71" s="19"/>
      <c r="B71" s="33" t="e">
        <f>IF(B70=$H$5,$H$9,"")</f>
        <v>#REF!</v>
      </c>
      <c r="C71" s="155" t="e">
        <f>Leistungsverzeichnis!#REF!</f>
        <v>#REF!</v>
      </c>
      <c r="D71" s="156"/>
      <c r="E71" s="26"/>
      <c r="F71" s="26"/>
      <c r="G71" s="37"/>
      <c r="H71" s="38" t="e">
        <f>IF(B71=$H$9,1,0)</f>
        <v>#REF!</v>
      </c>
    </row>
    <row r="72" spans="1:8" x14ac:dyDescent="0.2">
      <c r="A72" s="47">
        <v>20</v>
      </c>
      <c r="B72" s="59" t="e">
        <f>Leistungsverzeichnis!#REF!</f>
        <v>#REF!</v>
      </c>
      <c r="C72" s="49" t="e">
        <f>Leistungsverzeichnis!#REF!</f>
        <v>#REF!</v>
      </c>
      <c r="D72" s="49" t="e">
        <f>Leistungsverzeichnis!#REF!</f>
        <v>#REF!</v>
      </c>
      <c r="E72" s="51" t="e">
        <f>Leistungsverzeichnis!#REF!</f>
        <v>#REF!</v>
      </c>
      <c r="F72" s="51" t="e">
        <f>C72*E72</f>
        <v>#REF!</v>
      </c>
      <c r="G72" s="52" t="e">
        <f>IF($B$5=$E$5,E72+(E72*$C$6)*$C$5,$C$5*E72+E72)</f>
        <v>#REF!</v>
      </c>
      <c r="H72" s="53" t="e">
        <f>G72*C72</f>
        <v>#REF!</v>
      </c>
    </row>
    <row r="73" spans="1:8" x14ac:dyDescent="0.2">
      <c r="A73" s="19"/>
      <c r="B73" s="32" t="e">
        <f>Leistungsverzeichnis!#REF!</f>
        <v>#REF!</v>
      </c>
      <c r="C73" s="155" t="e">
        <f>Leistungsverzeichnis!#REF!</f>
        <v>#REF!</v>
      </c>
      <c r="D73" s="156"/>
      <c r="E73" s="26"/>
      <c r="F73" s="26"/>
      <c r="G73" s="37"/>
      <c r="H73" s="38"/>
    </row>
    <row r="74" spans="1:8" x14ac:dyDescent="0.2">
      <c r="A74" s="19"/>
      <c r="B74" s="33" t="e">
        <f>IF(B73=$H$5,$H$9,"")</f>
        <v>#REF!</v>
      </c>
      <c r="C74" s="155" t="e">
        <f>Leistungsverzeichnis!#REF!</f>
        <v>#REF!</v>
      </c>
      <c r="D74" s="156"/>
      <c r="E74" s="26"/>
      <c r="F74" s="26"/>
      <c r="G74" s="37"/>
      <c r="H74" s="38" t="e">
        <f>IF(B74=$H$9,1,0)</f>
        <v>#REF!</v>
      </c>
    </row>
    <row r="75" spans="1:8" x14ac:dyDescent="0.2">
      <c r="A75" s="47">
        <v>21</v>
      </c>
      <c r="B75" s="59" t="e">
        <f>Leistungsverzeichnis!#REF!</f>
        <v>#REF!</v>
      </c>
      <c r="C75" s="49" t="e">
        <f>Leistungsverzeichnis!#REF!</f>
        <v>#REF!</v>
      </c>
      <c r="D75" s="49" t="e">
        <f>Leistungsverzeichnis!#REF!</f>
        <v>#REF!</v>
      </c>
      <c r="E75" s="51" t="e">
        <f>Leistungsverzeichnis!#REF!</f>
        <v>#REF!</v>
      </c>
      <c r="F75" s="51" t="e">
        <f>C75*E75</f>
        <v>#REF!</v>
      </c>
      <c r="G75" s="52" t="e">
        <f>IF($B$5=$E$5,E75+(E75*$C$6)*$C$5,$C$5*E75+E75)</f>
        <v>#REF!</v>
      </c>
      <c r="H75" s="53" t="e">
        <f>G75*C75</f>
        <v>#REF!</v>
      </c>
    </row>
    <row r="76" spans="1:8" x14ac:dyDescent="0.2">
      <c r="A76" s="19"/>
      <c r="B76" s="32" t="e">
        <f>Leistungsverzeichnis!#REF!</f>
        <v>#REF!</v>
      </c>
      <c r="C76" s="155" t="e">
        <f>Leistungsverzeichnis!#REF!</f>
        <v>#REF!</v>
      </c>
      <c r="D76" s="156"/>
      <c r="E76" s="26"/>
      <c r="F76" s="26"/>
      <c r="G76" s="37"/>
      <c r="H76" s="38"/>
    </row>
    <row r="77" spans="1:8" x14ac:dyDescent="0.2">
      <c r="A77" s="19"/>
      <c r="B77" s="33" t="e">
        <f>IF(B76=$H$5,$H$9,"")</f>
        <v>#REF!</v>
      </c>
      <c r="C77" s="155" t="e">
        <f>Leistungsverzeichnis!#REF!</f>
        <v>#REF!</v>
      </c>
      <c r="D77" s="156"/>
      <c r="E77" s="26"/>
      <c r="F77" s="26"/>
      <c r="G77" s="37"/>
      <c r="H77" s="38" t="e">
        <f>IF(B77=$H$9,1,0)</f>
        <v>#REF!</v>
      </c>
    </row>
    <row r="78" spans="1:8" x14ac:dyDescent="0.2">
      <c r="A78" s="47">
        <v>22</v>
      </c>
      <c r="B78" s="59" t="e">
        <f>Leistungsverzeichnis!#REF!</f>
        <v>#REF!</v>
      </c>
      <c r="C78" s="49" t="e">
        <f>Leistungsverzeichnis!#REF!</f>
        <v>#REF!</v>
      </c>
      <c r="D78" s="49" t="e">
        <f>Leistungsverzeichnis!#REF!</f>
        <v>#REF!</v>
      </c>
      <c r="E78" s="51" t="e">
        <f>Leistungsverzeichnis!#REF!</f>
        <v>#REF!</v>
      </c>
      <c r="F78" s="51" t="e">
        <f>C78*E78</f>
        <v>#REF!</v>
      </c>
      <c r="G78" s="52" t="e">
        <f>IF($B$5=$E$5,E78+(E78*$C$6)*$C$5,$C$5*E78+E78)</f>
        <v>#REF!</v>
      </c>
      <c r="H78" s="53" t="e">
        <f>G78*C78</f>
        <v>#REF!</v>
      </c>
    </row>
    <row r="79" spans="1:8" x14ac:dyDescent="0.2">
      <c r="A79" s="19"/>
      <c r="B79" s="32" t="e">
        <f>Leistungsverzeichnis!#REF!</f>
        <v>#REF!</v>
      </c>
      <c r="C79" s="155" t="e">
        <f>Leistungsverzeichnis!#REF!</f>
        <v>#REF!</v>
      </c>
      <c r="D79" s="156"/>
      <c r="E79" s="26"/>
      <c r="F79" s="26"/>
      <c r="G79" s="37"/>
      <c r="H79" s="38"/>
    </row>
    <row r="80" spans="1:8" x14ac:dyDescent="0.2">
      <c r="A80" s="19"/>
      <c r="B80" s="33" t="e">
        <f>IF(B79=$H$5,$H$9,"")</f>
        <v>#REF!</v>
      </c>
      <c r="C80" s="155" t="e">
        <f>Leistungsverzeichnis!#REF!</f>
        <v>#REF!</v>
      </c>
      <c r="D80" s="156"/>
      <c r="E80" s="26"/>
      <c r="F80" s="26"/>
      <c r="G80" s="37"/>
      <c r="H80" s="38" t="e">
        <f>IF(B80=$H$9,1,0)</f>
        <v>#REF!</v>
      </c>
    </row>
    <row r="81" spans="1:8" x14ac:dyDescent="0.2">
      <c r="A81" s="47">
        <v>23</v>
      </c>
      <c r="B81" s="59" t="e">
        <f>Leistungsverzeichnis!#REF!</f>
        <v>#REF!</v>
      </c>
      <c r="C81" s="49" t="e">
        <f>Leistungsverzeichnis!#REF!</f>
        <v>#REF!</v>
      </c>
      <c r="D81" s="49" t="e">
        <f>Leistungsverzeichnis!#REF!</f>
        <v>#REF!</v>
      </c>
      <c r="E81" s="51" t="e">
        <f>Leistungsverzeichnis!#REF!</f>
        <v>#REF!</v>
      </c>
      <c r="F81" s="51" t="e">
        <f>C81*E81</f>
        <v>#REF!</v>
      </c>
      <c r="G81" s="52" t="e">
        <f>IF($B$5=$E$5,E81+(E81*$C$6)*$C$5,$C$5*E81+E81)</f>
        <v>#REF!</v>
      </c>
      <c r="H81" s="53" t="e">
        <f>G81*C81</f>
        <v>#REF!</v>
      </c>
    </row>
    <row r="82" spans="1:8" x14ac:dyDescent="0.2">
      <c r="A82" s="19"/>
      <c r="B82" s="32" t="e">
        <f>Leistungsverzeichnis!#REF!</f>
        <v>#REF!</v>
      </c>
      <c r="C82" s="155" t="e">
        <f>Leistungsverzeichnis!#REF!</f>
        <v>#REF!</v>
      </c>
      <c r="D82" s="156"/>
      <c r="E82" s="26"/>
      <c r="F82" s="26"/>
      <c r="G82" s="37"/>
      <c r="H82" s="38"/>
    </row>
    <row r="83" spans="1:8" x14ac:dyDescent="0.2">
      <c r="A83" s="19"/>
      <c r="B83" s="33" t="e">
        <f>IF(B82=$H$5,$H$9,"")</f>
        <v>#REF!</v>
      </c>
      <c r="C83" s="155" t="e">
        <f>Leistungsverzeichnis!#REF!</f>
        <v>#REF!</v>
      </c>
      <c r="D83" s="156"/>
      <c r="E83" s="26"/>
      <c r="F83" s="26"/>
      <c r="G83" s="37"/>
      <c r="H83" s="38" t="e">
        <f>IF(B83=$H$9,1,0)</f>
        <v>#REF!</v>
      </c>
    </row>
    <row r="84" spans="1:8" x14ac:dyDescent="0.2">
      <c r="A84" s="47">
        <v>24</v>
      </c>
      <c r="B84" s="59" t="e">
        <f>Leistungsverzeichnis!#REF!</f>
        <v>#REF!</v>
      </c>
      <c r="C84" s="49" t="e">
        <f>Leistungsverzeichnis!#REF!</f>
        <v>#REF!</v>
      </c>
      <c r="D84" s="49" t="e">
        <f>Leistungsverzeichnis!#REF!</f>
        <v>#REF!</v>
      </c>
      <c r="E84" s="51" t="e">
        <f>Leistungsverzeichnis!#REF!</f>
        <v>#REF!</v>
      </c>
      <c r="F84" s="51" t="e">
        <f>C84*E84</f>
        <v>#REF!</v>
      </c>
      <c r="G84" s="52" t="e">
        <f>IF($B$5=$E$5,E84+(E84*$C$6)*$C$5,$C$5*E84+E84)</f>
        <v>#REF!</v>
      </c>
      <c r="H84" s="53" t="e">
        <f>G84*C84</f>
        <v>#REF!</v>
      </c>
    </row>
    <row r="85" spans="1:8" x14ac:dyDescent="0.2">
      <c r="A85" s="19"/>
      <c r="B85" s="32" t="e">
        <f>Leistungsverzeichnis!#REF!</f>
        <v>#REF!</v>
      </c>
      <c r="C85" s="155" t="e">
        <f>Leistungsverzeichnis!#REF!</f>
        <v>#REF!</v>
      </c>
      <c r="D85" s="156"/>
      <c r="E85" s="26"/>
      <c r="F85" s="26"/>
      <c r="G85" s="37"/>
      <c r="H85" s="38"/>
    </row>
    <row r="86" spans="1:8" x14ac:dyDescent="0.2">
      <c r="A86" s="19"/>
      <c r="B86" s="33" t="e">
        <f>IF(B85=$H$5,$H$9,"")</f>
        <v>#REF!</v>
      </c>
      <c r="C86" s="155" t="e">
        <f>Leistungsverzeichnis!#REF!</f>
        <v>#REF!</v>
      </c>
      <c r="D86" s="156"/>
      <c r="E86" s="26"/>
      <c r="F86" s="26"/>
      <c r="G86" s="37"/>
      <c r="H86" s="38" t="e">
        <f>IF(B86=$H$9,1,0)</f>
        <v>#REF!</v>
      </c>
    </row>
    <row r="87" spans="1:8" x14ac:dyDescent="0.2">
      <c r="A87" s="47">
        <v>25</v>
      </c>
      <c r="B87" s="59" t="e">
        <f>Leistungsverzeichnis!#REF!</f>
        <v>#REF!</v>
      </c>
      <c r="C87" s="49" t="e">
        <f>Leistungsverzeichnis!#REF!</f>
        <v>#REF!</v>
      </c>
      <c r="D87" s="49" t="e">
        <f>Leistungsverzeichnis!#REF!</f>
        <v>#REF!</v>
      </c>
      <c r="E87" s="51" t="e">
        <f>Leistungsverzeichnis!#REF!</f>
        <v>#REF!</v>
      </c>
      <c r="F87" s="51" t="e">
        <f>C87*E87</f>
        <v>#REF!</v>
      </c>
      <c r="G87" s="52" t="e">
        <f>IF($B$5=$E$5,E87+(E87*$C$6)*$C$5,$C$5*E87+E87)</f>
        <v>#REF!</v>
      </c>
      <c r="H87" s="53" t="e">
        <f>G87*C87</f>
        <v>#REF!</v>
      </c>
    </row>
    <row r="88" spans="1:8" x14ac:dyDescent="0.2">
      <c r="A88" s="19"/>
      <c r="B88" s="32" t="e">
        <f>Leistungsverzeichnis!#REF!</f>
        <v>#REF!</v>
      </c>
      <c r="C88" s="155" t="e">
        <f>Leistungsverzeichnis!#REF!</f>
        <v>#REF!</v>
      </c>
      <c r="D88" s="156"/>
      <c r="E88" s="26"/>
      <c r="F88" s="26"/>
      <c r="G88" s="37"/>
      <c r="H88" s="38"/>
    </row>
    <row r="89" spans="1:8" x14ac:dyDescent="0.2">
      <c r="A89" s="19"/>
      <c r="B89" s="33" t="e">
        <f>IF(B88=$H$5,$H$9,"")</f>
        <v>#REF!</v>
      </c>
      <c r="C89" s="155" t="e">
        <f>Leistungsverzeichnis!#REF!</f>
        <v>#REF!</v>
      </c>
      <c r="D89" s="156"/>
      <c r="E89" s="26"/>
      <c r="F89" s="26"/>
      <c r="G89" s="37"/>
      <c r="H89" s="38" t="e">
        <f>IF(B89=$H$9,1,0)</f>
        <v>#REF!</v>
      </c>
    </row>
    <row r="90" spans="1:8" x14ac:dyDescent="0.2">
      <c r="A90" s="47">
        <v>26</v>
      </c>
      <c r="B90" s="59" t="e">
        <f>Leistungsverzeichnis!#REF!</f>
        <v>#REF!</v>
      </c>
      <c r="C90" s="49" t="e">
        <f>Leistungsverzeichnis!#REF!</f>
        <v>#REF!</v>
      </c>
      <c r="D90" s="49" t="e">
        <f>Leistungsverzeichnis!#REF!</f>
        <v>#REF!</v>
      </c>
      <c r="E90" s="51" t="e">
        <f>Leistungsverzeichnis!#REF!</f>
        <v>#REF!</v>
      </c>
      <c r="F90" s="51" t="e">
        <f>C90*E90</f>
        <v>#REF!</v>
      </c>
      <c r="G90" s="52" t="e">
        <f>IF($B$5=$E$5,E90+(E90*$C$6)*$C$5,$C$5*E90+E90)</f>
        <v>#REF!</v>
      </c>
      <c r="H90" s="53" t="e">
        <f>G90*C90</f>
        <v>#REF!</v>
      </c>
    </row>
    <row r="91" spans="1:8" x14ac:dyDescent="0.2">
      <c r="A91" s="19"/>
      <c r="B91" s="32" t="e">
        <f>Leistungsverzeichnis!#REF!</f>
        <v>#REF!</v>
      </c>
      <c r="C91" s="155" t="e">
        <f>Leistungsverzeichnis!#REF!</f>
        <v>#REF!</v>
      </c>
      <c r="D91" s="156"/>
      <c r="E91" s="26"/>
      <c r="F91" s="26"/>
      <c r="G91" s="37"/>
      <c r="H91" s="38"/>
    </row>
    <row r="92" spans="1:8" x14ac:dyDescent="0.2">
      <c r="A92" s="19"/>
      <c r="B92" s="33" t="e">
        <f>IF(B91=$H$5,$H$9,"")</f>
        <v>#REF!</v>
      </c>
      <c r="C92" s="155" t="e">
        <f>Leistungsverzeichnis!#REF!</f>
        <v>#REF!</v>
      </c>
      <c r="D92" s="156"/>
      <c r="E92" s="26"/>
      <c r="F92" s="26"/>
      <c r="G92" s="37"/>
      <c r="H92" s="38" t="e">
        <f>IF(B92=$H$9,1,0)</f>
        <v>#REF!</v>
      </c>
    </row>
    <row r="93" spans="1:8" x14ac:dyDescent="0.2">
      <c r="A93" s="47">
        <v>27</v>
      </c>
      <c r="B93" s="59" t="e">
        <f>Leistungsverzeichnis!#REF!</f>
        <v>#REF!</v>
      </c>
      <c r="C93" s="49" t="e">
        <f>Leistungsverzeichnis!#REF!</f>
        <v>#REF!</v>
      </c>
      <c r="D93" s="49" t="e">
        <f>Leistungsverzeichnis!#REF!</f>
        <v>#REF!</v>
      </c>
      <c r="E93" s="51" t="e">
        <f>Leistungsverzeichnis!#REF!</f>
        <v>#REF!</v>
      </c>
      <c r="F93" s="51" t="e">
        <f>C93*E93</f>
        <v>#REF!</v>
      </c>
      <c r="G93" s="52" t="e">
        <f>IF($B$5=$E$5,E93+(E93*$C$6)*$C$5,$C$5*E93+E93)</f>
        <v>#REF!</v>
      </c>
      <c r="H93" s="53" t="e">
        <f>G93*C93</f>
        <v>#REF!</v>
      </c>
    </row>
    <row r="94" spans="1:8" x14ac:dyDescent="0.2">
      <c r="A94" s="19"/>
      <c r="B94" s="32" t="e">
        <f>Leistungsverzeichnis!#REF!</f>
        <v>#REF!</v>
      </c>
      <c r="C94" s="155" t="e">
        <f>Leistungsverzeichnis!#REF!</f>
        <v>#REF!</v>
      </c>
      <c r="D94" s="156"/>
      <c r="E94" s="26"/>
      <c r="F94" s="26"/>
      <c r="G94" s="37"/>
      <c r="H94" s="38"/>
    </row>
    <row r="95" spans="1:8" x14ac:dyDescent="0.2">
      <c r="A95" s="19"/>
      <c r="B95" s="33" t="e">
        <f>IF(B94=$H$5,$H$9,"")</f>
        <v>#REF!</v>
      </c>
      <c r="C95" s="155" t="e">
        <f>Leistungsverzeichnis!#REF!</f>
        <v>#REF!</v>
      </c>
      <c r="D95" s="156"/>
      <c r="E95" s="26"/>
      <c r="F95" s="26"/>
      <c r="G95" s="37"/>
      <c r="H95" s="38" t="e">
        <f>IF(B95=$H$9,1,0)</f>
        <v>#REF!</v>
      </c>
    </row>
    <row r="96" spans="1:8" x14ac:dyDescent="0.2">
      <c r="A96" s="47">
        <v>28</v>
      </c>
      <c r="B96" s="59" t="e">
        <f>Leistungsverzeichnis!#REF!</f>
        <v>#REF!</v>
      </c>
      <c r="C96" s="49" t="e">
        <f>Leistungsverzeichnis!#REF!</f>
        <v>#REF!</v>
      </c>
      <c r="D96" s="49" t="e">
        <f>Leistungsverzeichnis!#REF!</f>
        <v>#REF!</v>
      </c>
      <c r="E96" s="51" t="e">
        <f>Leistungsverzeichnis!#REF!</f>
        <v>#REF!</v>
      </c>
      <c r="F96" s="51" t="e">
        <f>C96*E96</f>
        <v>#REF!</v>
      </c>
      <c r="G96" s="52" t="e">
        <f>IF($B$5=$E$5,E96+(E96*$C$6)*$C$5,$C$5*E96+E96)</f>
        <v>#REF!</v>
      </c>
      <c r="H96" s="53" t="e">
        <f>G96*C96</f>
        <v>#REF!</v>
      </c>
    </row>
    <row r="97" spans="1:8" x14ac:dyDescent="0.2">
      <c r="A97" s="19"/>
      <c r="B97" s="32" t="e">
        <f>Leistungsverzeichnis!#REF!</f>
        <v>#REF!</v>
      </c>
      <c r="C97" s="155" t="e">
        <f>Leistungsverzeichnis!#REF!</f>
        <v>#REF!</v>
      </c>
      <c r="D97" s="156"/>
      <c r="E97" s="26"/>
      <c r="F97" s="26"/>
      <c r="G97" s="37"/>
      <c r="H97" s="38"/>
    </row>
    <row r="98" spans="1:8" x14ac:dyDescent="0.2">
      <c r="A98" s="19"/>
      <c r="B98" s="33" t="e">
        <f>IF(B97=$H$5,$H$9,"")</f>
        <v>#REF!</v>
      </c>
      <c r="C98" s="155" t="e">
        <f>Leistungsverzeichnis!#REF!</f>
        <v>#REF!</v>
      </c>
      <c r="D98" s="156"/>
      <c r="E98" s="26"/>
      <c r="F98" s="26"/>
      <c r="G98" s="37"/>
      <c r="H98" s="38" t="e">
        <f>IF(B98=$H$9,1,0)</f>
        <v>#REF!</v>
      </c>
    </row>
    <row r="99" spans="1:8" x14ac:dyDescent="0.2">
      <c r="A99" s="47">
        <v>29</v>
      </c>
      <c r="B99" s="59" t="e">
        <f>Leistungsverzeichnis!#REF!</f>
        <v>#REF!</v>
      </c>
      <c r="C99" s="49" t="e">
        <f>Leistungsverzeichnis!#REF!</f>
        <v>#REF!</v>
      </c>
      <c r="D99" s="49" t="e">
        <f>Leistungsverzeichnis!#REF!</f>
        <v>#REF!</v>
      </c>
      <c r="E99" s="51" t="e">
        <f>Leistungsverzeichnis!#REF!</f>
        <v>#REF!</v>
      </c>
      <c r="F99" s="51" t="e">
        <f>C99*E99</f>
        <v>#REF!</v>
      </c>
      <c r="G99" s="52" t="e">
        <f>IF($B$5=$E$5,E99+(E99*$C$6)*$C$5,$C$5*E99+E99)</f>
        <v>#REF!</v>
      </c>
      <c r="H99" s="53" t="e">
        <f>G99*C99</f>
        <v>#REF!</v>
      </c>
    </row>
    <row r="100" spans="1:8" x14ac:dyDescent="0.2">
      <c r="A100" s="19"/>
      <c r="B100" s="32" t="e">
        <f>Leistungsverzeichnis!#REF!</f>
        <v>#REF!</v>
      </c>
      <c r="C100" s="155" t="e">
        <f>Leistungsverzeichnis!#REF!</f>
        <v>#REF!</v>
      </c>
      <c r="D100" s="156"/>
      <c r="E100" s="26"/>
      <c r="F100" s="26"/>
      <c r="G100" s="37"/>
      <c r="H100" s="38"/>
    </row>
    <row r="101" spans="1:8" x14ac:dyDescent="0.2">
      <c r="A101" s="19"/>
      <c r="B101" s="33" t="e">
        <f>IF(B100=$H$5,$H$9,"")</f>
        <v>#REF!</v>
      </c>
      <c r="C101" s="155" t="e">
        <f>Leistungsverzeichnis!#REF!</f>
        <v>#REF!</v>
      </c>
      <c r="D101" s="156"/>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1" t="e">
        <f>Leistungsverzeichnis!#REF!</f>
        <v>#REF!</v>
      </c>
      <c r="F102" s="51" t="e">
        <f>C102*E102</f>
        <v>#REF!</v>
      </c>
      <c r="G102" s="52" t="e">
        <f>IF($B$5=$E$5,E102+(E102*$C$6)*$C$5,$C$5*E102+E102)</f>
        <v>#REF!</v>
      </c>
      <c r="H102" s="53" t="e">
        <f>G102*C102</f>
        <v>#REF!</v>
      </c>
    </row>
    <row r="103" spans="1:8" x14ac:dyDescent="0.2">
      <c r="A103" s="19"/>
      <c r="B103" s="32" t="e">
        <f>Leistungsverzeichnis!#REF!</f>
        <v>#REF!</v>
      </c>
      <c r="C103" s="155" t="e">
        <f>Leistungsverzeichnis!#REF!</f>
        <v>#REF!</v>
      </c>
      <c r="D103" s="156"/>
      <c r="E103" s="26"/>
      <c r="F103" s="26"/>
      <c r="G103" s="37"/>
      <c r="H103" s="38"/>
    </row>
    <row r="104" spans="1:8" x14ac:dyDescent="0.2">
      <c r="A104" s="19"/>
      <c r="B104" s="33" t="e">
        <f>IF(B103=$H$5,$H$9,"")</f>
        <v>#REF!</v>
      </c>
      <c r="C104" s="155" t="e">
        <f>Leistungsverzeichnis!#REF!</f>
        <v>#REF!</v>
      </c>
      <c r="D104" s="156"/>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1" t="e">
        <f>Leistungsverzeichnis!#REF!</f>
        <v>#REF!</v>
      </c>
      <c r="F105" s="51" t="e">
        <f>C105*E105</f>
        <v>#REF!</v>
      </c>
      <c r="G105" s="52" t="e">
        <f>IF($B$5=$E$5,E105+(E105*$C$6)*$C$5,$C$5*E105+E105)</f>
        <v>#REF!</v>
      </c>
      <c r="H105" s="53" t="e">
        <f>G105*C105</f>
        <v>#REF!</v>
      </c>
    </row>
    <row r="106" spans="1:8" x14ac:dyDescent="0.2">
      <c r="A106" s="19"/>
      <c r="B106" s="32" t="e">
        <f>Leistungsverzeichnis!#REF!</f>
        <v>#REF!</v>
      </c>
      <c r="C106" s="155" t="e">
        <f>Leistungsverzeichnis!#REF!</f>
        <v>#REF!</v>
      </c>
      <c r="D106" s="156"/>
      <c r="E106" s="26"/>
      <c r="F106" s="26"/>
      <c r="G106" s="37"/>
      <c r="H106" s="38"/>
    </row>
    <row r="107" spans="1:8" x14ac:dyDescent="0.2">
      <c r="A107" s="19"/>
      <c r="B107" s="33" t="e">
        <f>IF(B106=$H$5,$H$9,"")</f>
        <v>#REF!</v>
      </c>
      <c r="C107" s="155" t="e">
        <f>Leistungsverzeichnis!#REF!</f>
        <v>#REF!</v>
      </c>
      <c r="D107" s="156"/>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1" t="e">
        <f>Leistungsverzeichnis!#REF!</f>
        <v>#REF!</v>
      </c>
      <c r="F108" s="51" t="e">
        <f>C108*E108</f>
        <v>#REF!</v>
      </c>
      <c r="G108" s="52" t="e">
        <f>IF($B$5=$E$5,E108+(E108*$C$6)*$C$5,$C$5*E108+E108)</f>
        <v>#REF!</v>
      </c>
      <c r="H108" s="53" t="e">
        <f>G108*C108</f>
        <v>#REF!</v>
      </c>
    </row>
    <row r="109" spans="1:8" x14ac:dyDescent="0.2">
      <c r="A109" s="19"/>
      <c r="B109" s="32" t="e">
        <f>Leistungsverzeichnis!#REF!</f>
        <v>#REF!</v>
      </c>
      <c r="C109" s="155" t="e">
        <f>Leistungsverzeichnis!#REF!</f>
        <v>#REF!</v>
      </c>
      <c r="D109" s="156"/>
      <c r="E109" s="26"/>
      <c r="F109" s="26"/>
      <c r="G109" s="37"/>
      <c r="H109" s="38"/>
    </row>
    <row r="110" spans="1:8" x14ac:dyDescent="0.2">
      <c r="A110" s="19"/>
      <c r="B110" s="33" t="e">
        <f>IF(B109=$H$5,$H$9,"")</f>
        <v>#REF!</v>
      </c>
      <c r="C110" s="155" t="e">
        <f>Leistungsverzeichnis!#REF!</f>
        <v>#REF!</v>
      </c>
      <c r="D110" s="156"/>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1" t="e">
        <f>Leistungsverzeichnis!#REF!</f>
        <v>#REF!</v>
      </c>
      <c r="F111" s="51" t="e">
        <f>C111*E111</f>
        <v>#REF!</v>
      </c>
      <c r="G111" s="52" t="e">
        <f>IF($B$5=$E$5,E111+(E111*$C$6)*$C$5,$C$5*E111+E111)</f>
        <v>#REF!</v>
      </c>
      <c r="H111" s="53" t="e">
        <f>G111*C111</f>
        <v>#REF!</v>
      </c>
    </row>
    <row r="112" spans="1:8" x14ac:dyDescent="0.2">
      <c r="A112" s="19"/>
      <c r="B112" s="32" t="e">
        <f>Leistungsverzeichnis!#REF!</f>
        <v>#REF!</v>
      </c>
      <c r="C112" s="155" t="e">
        <f>Leistungsverzeichnis!#REF!</f>
        <v>#REF!</v>
      </c>
      <c r="D112" s="156"/>
      <c r="E112" s="26"/>
      <c r="F112" s="26"/>
      <c r="G112" s="37"/>
      <c r="H112" s="38"/>
    </row>
    <row r="113" spans="1:8" x14ac:dyDescent="0.2">
      <c r="A113" s="19"/>
      <c r="B113" s="33" t="e">
        <f>IF(B112=$H$5,$H$9,"")</f>
        <v>#REF!</v>
      </c>
      <c r="C113" s="155" t="e">
        <f>Leistungsverzeichnis!#REF!</f>
        <v>#REF!</v>
      </c>
      <c r="D113" s="156"/>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1" t="e">
        <f>Leistungsverzeichnis!#REF!</f>
        <v>#REF!</v>
      </c>
      <c r="F114" s="51" t="e">
        <f>C114*E114</f>
        <v>#REF!</v>
      </c>
      <c r="G114" s="52" t="e">
        <f>IF($B$5=$E$5,E114+(E114*$C$6)*$C$5,$C$5*E114+E114)</f>
        <v>#REF!</v>
      </c>
      <c r="H114" s="53" t="e">
        <f>G114*C114</f>
        <v>#REF!</v>
      </c>
    </row>
    <row r="115" spans="1:8" x14ac:dyDescent="0.2">
      <c r="A115" s="19"/>
      <c r="B115" s="32" t="e">
        <f>Leistungsverzeichnis!#REF!</f>
        <v>#REF!</v>
      </c>
      <c r="C115" s="155" t="e">
        <f>Leistungsverzeichnis!#REF!</f>
        <v>#REF!</v>
      </c>
      <c r="D115" s="156"/>
      <c r="E115" s="26"/>
      <c r="F115" s="26"/>
      <c r="G115" s="37"/>
      <c r="H115" s="38"/>
    </row>
    <row r="116" spans="1:8" x14ac:dyDescent="0.2">
      <c r="A116" s="19"/>
      <c r="B116" s="33" t="e">
        <f>IF(B115=$H$5,$H$9,"")</f>
        <v>#REF!</v>
      </c>
      <c r="C116" s="155" t="e">
        <f>Leistungsverzeichnis!#REF!</f>
        <v>#REF!</v>
      </c>
      <c r="D116" s="156"/>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1" t="e">
        <f>Leistungsverzeichnis!#REF!</f>
        <v>#REF!</v>
      </c>
      <c r="F117" s="51" t="e">
        <f>C117*E117</f>
        <v>#REF!</v>
      </c>
      <c r="G117" s="52" t="e">
        <f>IF($B$5=$E$5,E117+(E117*$C$6)*$C$5,$C$5*E117+E117)</f>
        <v>#REF!</v>
      </c>
      <c r="H117" s="53" t="e">
        <f>G117*C117</f>
        <v>#REF!</v>
      </c>
    </row>
    <row r="118" spans="1:8" x14ac:dyDescent="0.2">
      <c r="A118" s="19"/>
      <c r="B118" s="32" t="e">
        <f>Leistungsverzeichnis!#REF!</f>
        <v>#REF!</v>
      </c>
      <c r="C118" s="155" t="e">
        <f>Leistungsverzeichnis!#REF!</f>
        <v>#REF!</v>
      </c>
      <c r="D118" s="156"/>
      <c r="E118" s="26"/>
      <c r="F118" s="26"/>
      <c r="G118" s="37"/>
      <c r="H118" s="38"/>
    </row>
    <row r="119" spans="1:8" x14ac:dyDescent="0.2">
      <c r="A119" s="19"/>
      <c r="B119" s="33" t="e">
        <f>IF(B118=$H$5,$H$9,"")</f>
        <v>#REF!</v>
      </c>
      <c r="C119" s="155" t="e">
        <f>Leistungsverzeichnis!#REF!</f>
        <v>#REF!</v>
      </c>
      <c r="D119" s="156"/>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1" t="e">
        <f>Leistungsverzeichnis!#REF!</f>
        <v>#REF!</v>
      </c>
      <c r="F120" s="51" t="e">
        <f>C120*E120</f>
        <v>#REF!</v>
      </c>
      <c r="G120" s="52" t="e">
        <f>IF($B$5=$E$5,E120+(E120*$C$6)*$C$5,$C$5*E120+E120)</f>
        <v>#REF!</v>
      </c>
      <c r="H120" s="53" t="e">
        <f>G120*C120</f>
        <v>#REF!</v>
      </c>
    </row>
    <row r="121" spans="1:8" x14ac:dyDescent="0.2">
      <c r="A121" s="19"/>
      <c r="B121" s="32" t="e">
        <f>Leistungsverzeichnis!#REF!</f>
        <v>#REF!</v>
      </c>
      <c r="C121" s="155" t="e">
        <f>Leistungsverzeichnis!#REF!</f>
        <v>#REF!</v>
      </c>
      <c r="D121" s="156"/>
      <c r="E121" s="26"/>
      <c r="F121" s="26"/>
      <c r="G121" s="37"/>
      <c r="H121" s="38"/>
    </row>
    <row r="122" spans="1:8" x14ac:dyDescent="0.2">
      <c r="A122" s="19"/>
      <c r="B122" s="33" t="e">
        <f>IF(B121=$H$5,$H$9,"")</f>
        <v>#REF!</v>
      </c>
      <c r="C122" s="155" t="e">
        <f>Leistungsverzeichnis!#REF!</f>
        <v>#REF!</v>
      </c>
      <c r="D122" s="156"/>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1" t="e">
        <f>Leistungsverzeichnis!#REF!</f>
        <v>#REF!</v>
      </c>
      <c r="F123" s="51" t="e">
        <f>C123*E123</f>
        <v>#REF!</v>
      </c>
      <c r="G123" s="52" t="e">
        <f>IF($B$5=$E$5,E123+(E123*$C$6)*$C$5,$C$5*E123+E123)</f>
        <v>#REF!</v>
      </c>
      <c r="H123" s="53" t="e">
        <f>G123*C123</f>
        <v>#REF!</v>
      </c>
    </row>
    <row r="124" spans="1:8" x14ac:dyDescent="0.2">
      <c r="A124" s="19"/>
      <c r="B124" s="32" t="e">
        <f>Leistungsverzeichnis!#REF!</f>
        <v>#REF!</v>
      </c>
      <c r="C124" s="155" t="e">
        <f>Leistungsverzeichnis!#REF!</f>
        <v>#REF!</v>
      </c>
      <c r="D124" s="156"/>
      <c r="E124" s="26"/>
      <c r="F124" s="26"/>
      <c r="G124" s="37"/>
      <c r="H124" s="38"/>
    </row>
    <row r="125" spans="1:8" x14ac:dyDescent="0.2">
      <c r="A125" s="19"/>
      <c r="B125" s="33" t="e">
        <f>IF(B124=$H$5,$H$9,"")</f>
        <v>#REF!</v>
      </c>
      <c r="C125" s="155" t="e">
        <f>Leistungsverzeichnis!#REF!</f>
        <v>#REF!</v>
      </c>
      <c r="D125" s="156"/>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1" t="e">
        <f>Leistungsverzeichnis!#REF!</f>
        <v>#REF!</v>
      </c>
      <c r="F126" s="51" t="e">
        <f>C126*E126</f>
        <v>#REF!</v>
      </c>
      <c r="G126" s="52" t="e">
        <f>IF($B$5=$E$5,E126+(E126*$C$6)*$C$5,$C$5*E126+E126)</f>
        <v>#REF!</v>
      </c>
      <c r="H126" s="53" t="e">
        <f>G126*C126</f>
        <v>#REF!</v>
      </c>
    </row>
    <row r="127" spans="1:8" x14ac:dyDescent="0.2">
      <c r="A127" s="19"/>
      <c r="B127" s="32" t="e">
        <f>Leistungsverzeichnis!#REF!</f>
        <v>#REF!</v>
      </c>
      <c r="C127" s="155" t="e">
        <f>Leistungsverzeichnis!#REF!</f>
        <v>#REF!</v>
      </c>
      <c r="D127" s="156"/>
      <c r="E127" s="26"/>
      <c r="F127" s="26"/>
      <c r="G127" s="37"/>
      <c r="H127" s="38"/>
    </row>
    <row r="128" spans="1:8" x14ac:dyDescent="0.2">
      <c r="A128" s="19"/>
      <c r="B128" s="33" t="e">
        <f>IF(B127=$H$5,$H$9,"")</f>
        <v>#REF!</v>
      </c>
      <c r="C128" s="155" t="e">
        <f>Leistungsverzeichnis!#REF!</f>
        <v>#REF!</v>
      </c>
      <c r="D128" s="156"/>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1" t="e">
        <f>Leistungsverzeichnis!#REF!</f>
        <v>#REF!</v>
      </c>
      <c r="F129" s="51" t="e">
        <f>C129*E129</f>
        <v>#REF!</v>
      </c>
      <c r="G129" s="52" t="e">
        <f>IF($B$5=$E$5,E129+(E129*$C$6)*$C$5,$C$5*E129+E129)</f>
        <v>#REF!</v>
      </c>
      <c r="H129" s="53" t="e">
        <f>G129*C129</f>
        <v>#REF!</v>
      </c>
    </row>
    <row r="130" spans="1:8" x14ac:dyDescent="0.2">
      <c r="A130" s="19"/>
      <c r="B130" s="32" t="e">
        <f>Leistungsverzeichnis!#REF!</f>
        <v>#REF!</v>
      </c>
      <c r="C130" s="155" t="e">
        <f>Leistungsverzeichnis!#REF!</f>
        <v>#REF!</v>
      </c>
      <c r="D130" s="156"/>
      <c r="E130" s="26"/>
      <c r="F130" s="26"/>
      <c r="G130" s="37"/>
      <c r="H130" s="38"/>
    </row>
    <row r="131" spans="1:8" x14ac:dyDescent="0.2">
      <c r="A131" s="19"/>
      <c r="B131" s="33" t="e">
        <f>IF(B130=$H$5,$H$9,"")</f>
        <v>#REF!</v>
      </c>
      <c r="C131" s="155" t="e">
        <f>Leistungsverzeichnis!#REF!</f>
        <v>#REF!</v>
      </c>
      <c r="D131" s="156"/>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1" t="e">
        <f>Leistungsverzeichnis!#REF!</f>
        <v>#REF!</v>
      </c>
      <c r="F132" s="51" t="e">
        <f>C132*E132</f>
        <v>#REF!</v>
      </c>
      <c r="G132" s="52" t="e">
        <f>IF($B$5=$E$5,E132+(E132*$C$6)*$C$5,$C$5*E132+E132)</f>
        <v>#REF!</v>
      </c>
      <c r="H132" s="53" t="e">
        <f>G132*C132</f>
        <v>#REF!</v>
      </c>
    </row>
    <row r="133" spans="1:8" x14ac:dyDescent="0.2">
      <c r="A133" s="19"/>
      <c r="B133" s="32" t="e">
        <f>Leistungsverzeichnis!#REF!</f>
        <v>#REF!</v>
      </c>
      <c r="C133" s="155" t="e">
        <f>Leistungsverzeichnis!#REF!</f>
        <v>#REF!</v>
      </c>
      <c r="D133" s="156"/>
      <c r="E133" s="26"/>
      <c r="F133" s="26"/>
      <c r="G133" s="37"/>
      <c r="H133" s="38"/>
    </row>
    <row r="134" spans="1:8" x14ac:dyDescent="0.2">
      <c r="A134" s="19"/>
      <c r="B134" s="33" t="e">
        <f>IF(B133=$H$5,$H$9,"")</f>
        <v>#REF!</v>
      </c>
      <c r="C134" s="155" t="e">
        <f>Leistungsverzeichnis!#REF!</f>
        <v>#REF!</v>
      </c>
      <c r="D134" s="156"/>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1" t="e">
        <f>Leistungsverzeichnis!#REF!</f>
        <v>#REF!</v>
      </c>
      <c r="F135" s="51" t="e">
        <f>C135*E135</f>
        <v>#REF!</v>
      </c>
      <c r="G135" s="52" t="e">
        <f>IF($B$5=$E$5,E135+(E135*$C$6)*$C$5,$C$5*E135+E135)</f>
        <v>#REF!</v>
      </c>
      <c r="H135" s="53" t="e">
        <f>G135*C135</f>
        <v>#REF!</v>
      </c>
    </row>
    <row r="136" spans="1:8" x14ac:dyDescent="0.2">
      <c r="A136" s="19"/>
      <c r="B136" s="32" t="e">
        <f>Leistungsverzeichnis!#REF!</f>
        <v>#REF!</v>
      </c>
      <c r="C136" s="155" t="e">
        <f>Leistungsverzeichnis!#REF!</f>
        <v>#REF!</v>
      </c>
      <c r="D136" s="156"/>
      <c r="E136" s="26"/>
      <c r="F136" s="26"/>
      <c r="G136" s="37"/>
      <c r="H136" s="38"/>
    </row>
    <row r="137" spans="1:8" x14ac:dyDescent="0.2">
      <c r="A137" s="19"/>
      <c r="B137" s="33" t="e">
        <f>IF(B136=$H$5,$H$9,"")</f>
        <v>#REF!</v>
      </c>
      <c r="C137" s="155" t="e">
        <f>Leistungsverzeichnis!#REF!</f>
        <v>#REF!</v>
      </c>
      <c r="D137" s="156"/>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1" t="e">
        <f>Leistungsverzeichnis!#REF!</f>
        <v>#REF!</v>
      </c>
      <c r="F138" s="51" t="e">
        <f>C138*E138</f>
        <v>#REF!</v>
      </c>
      <c r="G138" s="52" t="e">
        <f>IF($B$5=$E$5,E138+(E138*$C$6)*$C$5,$C$5*E138+E138)</f>
        <v>#REF!</v>
      </c>
      <c r="H138" s="53" t="e">
        <f>G138*C138</f>
        <v>#REF!</v>
      </c>
    </row>
    <row r="139" spans="1:8" x14ac:dyDescent="0.2">
      <c r="A139" s="19"/>
      <c r="B139" s="32" t="e">
        <f>Leistungsverzeichnis!#REF!</f>
        <v>#REF!</v>
      </c>
      <c r="C139" s="155" t="e">
        <f>Leistungsverzeichnis!#REF!</f>
        <v>#REF!</v>
      </c>
      <c r="D139" s="156"/>
      <c r="E139" s="26"/>
      <c r="F139" s="26"/>
      <c r="G139" s="37"/>
      <c r="H139" s="38"/>
    </row>
    <row r="140" spans="1:8" x14ac:dyDescent="0.2">
      <c r="A140" s="19"/>
      <c r="B140" s="33" t="e">
        <f>IF(B139=$H$5,$H$9,"")</f>
        <v>#REF!</v>
      </c>
      <c r="C140" s="155" t="e">
        <f>Leistungsverzeichnis!#REF!</f>
        <v>#REF!</v>
      </c>
      <c r="D140" s="156"/>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1" t="e">
        <f>Leistungsverzeichnis!#REF!</f>
        <v>#REF!</v>
      </c>
      <c r="F141" s="51" t="e">
        <f>C141*E141</f>
        <v>#REF!</v>
      </c>
      <c r="G141" s="52" t="e">
        <f>IF($B$5=$E$5,E141+(E141*$C$6)*$C$5,$C$5*E141+E141)</f>
        <v>#REF!</v>
      </c>
      <c r="H141" s="53" t="e">
        <f>G141*C141</f>
        <v>#REF!</v>
      </c>
    </row>
    <row r="142" spans="1:8" x14ac:dyDescent="0.2">
      <c r="A142" s="19"/>
      <c r="B142" s="32" t="e">
        <f>Leistungsverzeichnis!#REF!</f>
        <v>#REF!</v>
      </c>
      <c r="C142" s="155" t="e">
        <f>Leistungsverzeichnis!#REF!</f>
        <v>#REF!</v>
      </c>
      <c r="D142" s="156"/>
      <c r="E142" s="26"/>
      <c r="F142" s="26"/>
      <c r="G142" s="37"/>
      <c r="H142" s="38"/>
    </row>
    <row r="143" spans="1:8" x14ac:dyDescent="0.2">
      <c r="A143" s="19"/>
      <c r="B143" s="33" t="e">
        <f>IF(B142=$H$5,$H$9,"")</f>
        <v>#REF!</v>
      </c>
      <c r="C143" s="155" t="e">
        <f>Leistungsverzeichnis!#REF!</f>
        <v>#REF!</v>
      </c>
      <c r="D143" s="156"/>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1" t="e">
        <f>Leistungsverzeichnis!#REF!</f>
        <v>#REF!</v>
      </c>
      <c r="F144" s="51" t="e">
        <f>C144*E144</f>
        <v>#REF!</v>
      </c>
      <c r="G144" s="52" t="e">
        <f>IF($B$5=$E$5,E144+(E144*$C$6)*$C$5,$C$5*E144+E144)</f>
        <v>#REF!</v>
      </c>
      <c r="H144" s="53" t="e">
        <f>G144*C144</f>
        <v>#REF!</v>
      </c>
    </row>
    <row r="145" spans="1:8" x14ac:dyDescent="0.2">
      <c r="A145" s="19"/>
      <c r="B145" s="32" t="e">
        <f>Leistungsverzeichnis!#REF!</f>
        <v>#REF!</v>
      </c>
      <c r="C145" s="155" t="e">
        <f>Leistungsverzeichnis!#REF!</f>
        <v>#REF!</v>
      </c>
      <c r="D145" s="156"/>
      <c r="E145" s="26"/>
      <c r="F145" s="26"/>
      <c r="G145" s="37"/>
      <c r="H145" s="38"/>
    </row>
    <row r="146" spans="1:8" x14ac:dyDescent="0.2">
      <c r="A146" s="19"/>
      <c r="B146" s="33" t="e">
        <f>IF(B145=$H$5,$H$9,"")</f>
        <v>#REF!</v>
      </c>
      <c r="C146" s="155" t="e">
        <f>Leistungsverzeichnis!#REF!</f>
        <v>#REF!</v>
      </c>
      <c r="D146" s="156"/>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1" t="e">
        <f>Leistungsverzeichnis!#REF!</f>
        <v>#REF!</v>
      </c>
      <c r="F147" s="51" t="e">
        <f>C147*E147</f>
        <v>#REF!</v>
      </c>
      <c r="G147" s="52" t="e">
        <f>IF($B$5=$E$5,E147+(E147*$C$6)*$C$5,$C$5*E147+E147)</f>
        <v>#REF!</v>
      </c>
      <c r="H147" s="53" t="e">
        <f>G147*C147</f>
        <v>#REF!</v>
      </c>
    </row>
    <row r="148" spans="1:8" x14ac:dyDescent="0.2">
      <c r="A148" s="19"/>
      <c r="B148" s="32" t="e">
        <f>Leistungsverzeichnis!#REF!</f>
        <v>#REF!</v>
      </c>
      <c r="C148" s="155" t="e">
        <f>Leistungsverzeichnis!#REF!</f>
        <v>#REF!</v>
      </c>
      <c r="D148" s="156"/>
      <c r="E148" s="26"/>
      <c r="F148" s="26"/>
      <c r="G148" s="37"/>
      <c r="H148" s="38"/>
    </row>
    <row r="149" spans="1:8" x14ac:dyDescent="0.2">
      <c r="A149" s="19"/>
      <c r="B149" s="33" t="e">
        <f>IF(B148=$H$5,$H$9,"")</f>
        <v>#REF!</v>
      </c>
      <c r="C149" s="155" t="e">
        <f>Leistungsverzeichnis!#REF!</f>
        <v>#REF!</v>
      </c>
      <c r="D149" s="156"/>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1" t="e">
        <f>Leistungsverzeichnis!#REF!</f>
        <v>#REF!</v>
      </c>
      <c r="F150" s="51" t="e">
        <f>C150*E150</f>
        <v>#REF!</v>
      </c>
      <c r="G150" s="52" t="e">
        <f>IF($B$5=$E$5,E150+(E150*$C$6)*$C$5,$C$5*E150+E150)</f>
        <v>#REF!</v>
      </c>
      <c r="H150" s="53" t="e">
        <f>G150*C150</f>
        <v>#REF!</v>
      </c>
    </row>
    <row r="151" spans="1:8" x14ac:dyDescent="0.2">
      <c r="A151" s="19"/>
      <c r="B151" s="32" t="e">
        <f>Leistungsverzeichnis!#REF!</f>
        <v>#REF!</v>
      </c>
      <c r="C151" s="155" t="e">
        <f>Leistungsverzeichnis!#REF!</f>
        <v>#REF!</v>
      </c>
      <c r="D151" s="156"/>
      <c r="E151" s="26"/>
      <c r="F151" s="26"/>
      <c r="G151" s="37"/>
      <c r="H151" s="38"/>
    </row>
    <row r="152" spans="1:8" x14ac:dyDescent="0.2">
      <c r="A152" s="19"/>
      <c r="B152" s="33" t="e">
        <f>IF(B151=$H$5,$H$9,"")</f>
        <v>#REF!</v>
      </c>
      <c r="C152" s="155" t="e">
        <f>Leistungsverzeichnis!#REF!</f>
        <v>#REF!</v>
      </c>
      <c r="D152" s="156"/>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1" t="e">
        <f>Leistungsverzeichnis!#REF!</f>
        <v>#REF!</v>
      </c>
      <c r="F153" s="51" t="e">
        <f>C153*E153</f>
        <v>#REF!</v>
      </c>
      <c r="G153" s="52" t="e">
        <f>IF($B$5=$E$5,E153+(E153*$C$6)*$C$5,$C$5*E153+E153)</f>
        <v>#REF!</v>
      </c>
      <c r="H153" s="53" t="e">
        <f>G153*C153</f>
        <v>#REF!</v>
      </c>
    </row>
    <row r="154" spans="1:8" x14ac:dyDescent="0.2">
      <c r="A154" s="19"/>
      <c r="B154" s="32" t="e">
        <f>Leistungsverzeichnis!#REF!</f>
        <v>#REF!</v>
      </c>
      <c r="C154" s="155" t="e">
        <f>Leistungsverzeichnis!#REF!</f>
        <v>#REF!</v>
      </c>
      <c r="D154" s="156"/>
      <c r="E154" s="26"/>
      <c r="F154" s="26"/>
      <c r="G154" s="37"/>
      <c r="H154" s="38"/>
    </row>
    <row r="155" spans="1:8" x14ac:dyDescent="0.2">
      <c r="A155" s="19"/>
      <c r="B155" s="33" t="e">
        <f>IF(B154=$H$5,$H$9,"")</f>
        <v>#REF!</v>
      </c>
      <c r="C155" s="155" t="e">
        <f>Leistungsverzeichnis!#REF!</f>
        <v>#REF!</v>
      </c>
      <c r="D155" s="156"/>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1" t="e">
        <f>Leistungsverzeichnis!#REF!</f>
        <v>#REF!</v>
      </c>
      <c r="F156" s="51" t="e">
        <f>C156*E156</f>
        <v>#REF!</v>
      </c>
      <c r="G156" s="52" t="e">
        <f>IF($B$5=$E$5,E156+(E156*$C$6)*$C$5,$C$5*E156+E156)</f>
        <v>#REF!</v>
      </c>
      <c r="H156" s="53" t="e">
        <f>G156*C156</f>
        <v>#REF!</v>
      </c>
    </row>
    <row r="157" spans="1:8" x14ac:dyDescent="0.2">
      <c r="A157" s="19"/>
      <c r="B157" s="32" t="e">
        <f>Leistungsverzeichnis!#REF!</f>
        <v>#REF!</v>
      </c>
      <c r="C157" s="155" t="e">
        <f>Leistungsverzeichnis!#REF!</f>
        <v>#REF!</v>
      </c>
      <c r="D157" s="156"/>
      <c r="E157" s="26"/>
      <c r="F157" s="26"/>
      <c r="G157" s="37"/>
      <c r="H157" s="38"/>
    </row>
    <row r="158" spans="1:8" x14ac:dyDescent="0.2">
      <c r="A158" s="19"/>
      <c r="B158" s="33" t="e">
        <f>IF(B157=$H$5,$H$9,"")</f>
        <v>#REF!</v>
      </c>
      <c r="C158" s="155" t="e">
        <f>Leistungsverzeichnis!#REF!</f>
        <v>#REF!</v>
      </c>
      <c r="D158" s="156"/>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1" t="e">
        <f>Leistungsverzeichnis!#REF!</f>
        <v>#REF!</v>
      </c>
      <c r="F159" s="51" t="e">
        <f>C159*E159</f>
        <v>#REF!</v>
      </c>
      <c r="G159" s="52" t="e">
        <f>IF($B$5=$E$5,E159+(E159*$C$6)*$C$5,$C$5*E159+E159)</f>
        <v>#REF!</v>
      </c>
      <c r="H159" s="53" t="e">
        <f>G159*C159</f>
        <v>#REF!</v>
      </c>
    </row>
    <row r="160" spans="1:8" x14ac:dyDescent="0.2">
      <c r="A160" s="19"/>
      <c r="B160" s="32" t="e">
        <f>Leistungsverzeichnis!#REF!</f>
        <v>#REF!</v>
      </c>
      <c r="C160" s="155" t="e">
        <f>Leistungsverzeichnis!#REF!</f>
        <v>#REF!</v>
      </c>
      <c r="D160" s="156"/>
      <c r="E160" s="26"/>
      <c r="F160" s="26"/>
      <c r="G160" s="37"/>
      <c r="H160" s="38"/>
    </row>
    <row r="161" spans="1:8" x14ac:dyDescent="0.2">
      <c r="A161" s="19"/>
      <c r="B161" s="33" t="e">
        <f>IF(B160=$H$5,$H$9,"")</f>
        <v>#REF!</v>
      </c>
      <c r="C161" s="155" t="e">
        <f>Leistungsverzeichnis!#REF!</f>
        <v>#REF!</v>
      </c>
      <c r="D161" s="156"/>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1" t="e">
        <f>Leistungsverzeichnis!#REF!</f>
        <v>#REF!</v>
      </c>
      <c r="F162" s="51" t="e">
        <f>C162*E162</f>
        <v>#REF!</v>
      </c>
      <c r="G162" s="52" t="e">
        <f>IF($B$5=$E$5,E162+(E162*$C$6)*$C$5,$C$5*E162+E162)</f>
        <v>#REF!</v>
      </c>
      <c r="H162" s="53" t="e">
        <f>G162*C162</f>
        <v>#REF!</v>
      </c>
    </row>
    <row r="163" spans="1:8" x14ac:dyDescent="0.2">
      <c r="A163" s="20"/>
      <c r="B163" s="32" t="e">
        <f>Leistungsverzeichnis!#REF!</f>
        <v>#REF!</v>
      </c>
      <c r="C163" s="155" t="e">
        <f>Leistungsverzeichnis!#REF!</f>
        <v>#REF!</v>
      </c>
      <c r="D163" s="156"/>
      <c r="E163" s="26"/>
      <c r="F163" s="26"/>
      <c r="G163" s="37"/>
      <c r="H163" s="38"/>
    </row>
    <row r="164" spans="1:8" x14ac:dyDescent="0.2">
      <c r="A164" s="19"/>
      <c r="B164" s="33" t="e">
        <f>IF(B163=$H$5,$H$9,"")</f>
        <v>#REF!</v>
      </c>
      <c r="C164" s="155" t="e">
        <f>Leistungsverzeichnis!#REF!</f>
        <v>#REF!</v>
      </c>
      <c r="D164" s="156"/>
      <c r="E164" s="26"/>
      <c r="F164" s="26"/>
      <c r="G164" s="37"/>
      <c r="H164" s="38" t="e">
        <f>IF(B164=$H$9,1,0)</f>
        <v>#REF!</v>
      </c>
    </row>
    <row r="165" spans="1:8" x14ac:dyDescent="0.2">
      <c r="A165" s="19"/>
      <c r="B165" s="21"/>
      <c r="C165" s="157" t="s">
        <v>39</v>
      </c>
      <c r="D165" s="158"/>
      <c r="E165" s="159"/>
      <c r="F165" s="27" t="e">
        <f>SUM(F15:F162)</f>
        <v>#REF!</v>
      </c>
      <c r="G165" s="38"/>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6:D16"/>
    <mergeCell ref="C17:D17"/>
    <mergeCell ref="C19:D19"/>
    <mergeCell ref="C20:D20"/>
    <mergeCell ref="C22:D22"/>
    <mergeCell ref="C23:D23"/>
    <mergeCell ref="C7:D7"/>
    <mergeCell ref="C34:D34"/>
    <mergeCell ref="C35:D35"/>
    <mergeCell ref="C37:D37"/>
    <mergeCell ref="C38:D38"/>
    <mergeCell ref="C40:D40"/>
    <mergeCell ref="C41:D41"/>
    <mergeCell ref="C25:D25"/>
    <mergeCell ref="C26:D26"/>
    <mergeCell ref="C28:D28"/>
    <mergeCell ref="C29:D29"/>
    <mergeCell ref="C31:D31"/>
    <mergeCell ref="C32:D32"/>
    <mergeCell ref="C52:D52"/>
    <mergeCell ref="C53:D53"/>
    <mergeCell ref="C55:D55"/>
    <mergeCell ref="C56:D56"/>
    <mergeCell ref="C58:D58"/>
    <mergeCell ref="C59:D59"/>
    <mergeCell ref="C43:D43"/>
    <mergeCell ref="C44:D44"/>
    <mergeCell ref="C46:D46"/>
    <mergeCell ref="C47:D47"/>
    <mergeCell ref="C49:D49"/>
    <mergeCell ref="C50:D50"/>
    <mergeCell ref="C70:D70"/>
    <mergeCell ref="C71:D71"/>
    <mergeCell ref="C73:D73"/>
    <mergeCell ref="C74:D74"/>
    <mergeCell ref="C76:D76"/>
    <mergeCell ref="C77:D77"/>
    <mergeCell ref="C61:D61"/>
    <mergeCell ref="C62:D62"/>
    <mergeCell ref="C64:D64"/>
    <mergeCell ref="C65:D65"/>
    <mergeCell ref="C67:D67"/>
    <mergeCell ref="C68:D68"/>
    <mergeCell ref="C88:D88"/>
    <mergeCell ref="C89:D89"/>
    <mergeCell ref="C91:D91"/>
    <mergeCell ref="C92:D92"/>
    <mergeCell ref="C94:D94"/>
    <mergeCell ref="C95:D95"/>
    <mergeCell ref="C79:D79"/>
    <mergeCell ref="C80:D80"/>
    <mergeCell ref="C82:D82"/>
    <mergeCell ref="C83:D83"/>
    <mergeCell ref="C85:D85"/>
    <mergeCell ref="C86:D86"/>
    <mergeCell ref="C106:D106"/>
    <mergeCell ref="C107:D107"/>
    <mergeCell ref="C109:D109"/>
    <mergeCell ref="C110:D110"/>
    <mergeCell ref="C112:D112"/>
    <mergeCell ref="C113:D113"/>
    <mergeCell ref="C97:D97"/>
    <mergeCell ref="C98:D98"/>
    <mergeCell ref="C100:D100"/>
    <mergeCell ref="C101:D101"/>
    <mergeCell ref="C103:D103"/>
    <mergeCell ref="C104:D104"/>
    <mergeCell ref="C124:D124"/>
    <mergeCell ref="C125:D125"/>
    <mergeCell ref="C127:D127"/>
    <mergeCell ref="C128:D128"/>
    <mergeCell ref="C130:D130"/>
    <mergeCell ref="C131:D131"/>
    <mergeCell ref="C115:D115"/>
    <mergeCell ref="C116:D116"/>
    <mergeCell ref="C118:D118"/>
    <mergeCell ref="C119:D119"/>
    <mergeCell ref="C121:D121"/>
    <mergeCell ref="C122:D122"/>
    <mergeCell ref="C142:D142"/>
    <mergeCell ref="C143:D143"/>
    <mergeCell ref="C145:D145"/>
    <mergeCell ref="C146:D146"/>
    <mergeCell ref="C148:D148"/>
    <mergeCell ref="C149:D149"/>
    <mergeCell ref="C133:D133"/>
    <mergeCell ref="C134:D134"/>
    <mergeCell ref="C136:D136"/>
    <mergeCell ref="C137:D137"/>
    <mergeCell ref="C139:D139"/>
    <mergeCell ref="C140:D140"/>
    <mergeCell ref="C160:D160"/>
    <mergeCell ref="C161:D161"/>
    <mergeCell ref="C163:D163"/>
    <mergeCell ref="C164:D164"/>
    <mergeCell ref="C165:E165"/>
    <mergeCell ref="C151:D151"/>
    <mergeCell ref="C152:D152"/>
    <mergeCell ref="C154:D154"/>
    <mergeCell ref="C155:D155"/>
    <mergeCell ref="C157:D157"/>
    <mergeCell ref="C158:D158"/>
  </mergeCells>
  <conditionalFormatting sqref="E163:E164">
    <cfRule type="expression" dxfId="954" priority="109">
      <formula>D163&gt;0</formula>
    </cfRule>
  </conditionalFormatting>
  <conditionalFormatting sqref="B164">
    <cfRule type="expression" dxfId="953" priority="108">
      <formula>#REF!&gt;0</formula>
    </cfRule>
  </conditionalFormatting>
  <conditionalFormatting sqref="B163">
    <cfRule type="expression" dxfId="952" priority="107">
      <formula>#REF!&gt;0</formula>
    </cfRule>
  </conditionalFormatting>
  <conditionalFormatting sqref="C164">
    <cfRule type="expression" dxfId="951" priority="110">
      <formula>B163&gt;0</formula>
    </cfRule>
  </conditionalFormatting>
  <conditionalFormatting sqref="C163">
    <cfRule type="expression" dxfId="950" priority="111">
      <formula>B163&gt;0</formula>
    </cfRule>
  </conditionalFormatting>
  <conditionalFormatting sqref="C6">
    <cfRule type="expression" dxfId="949" priority="103">
      <formula>$B$6=$E$8</formula>
    </cfRule>
  </conditionalFormatting>
  <conditionalFormatting sqref="C7 D7">
    <cfRule type="expression" dxfId="948" priority="102">
      <formula>$B$7=$E$7</formula>
    </cfRule>
  </conditionalFormatting>
  <conditionalFormatting sqref="F166:H166">
    <cfRule type="cellIs" dxfId="947" priority="3" operator="greaterThan">
      <formula>0</formula>
    </cfRule>
  </conditionalFormatting>
  <conditionalFormatting sqref="F167:H167">
    <cfRule type="expression" dxfId="946" priority="2">
      <formula>F166&gt;0</formula>
    </cfRule>
  </conditionalFormatting>
  <conditionalFormatting sqref="E166 C167:E167">
    <cfRule type="expression" dxfId="945" priority="1">
      <formula>$F$166&gt;0</formula>
    </cfRule>
  </conditionalFormatting>
  <dataValidations count="2">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0 B163" xr:uid="{4189F384-71EC-406E-9D43-7925245DB979}">
      <formula1>$H$5:$H$6</formula1>
    </dataValidation>
    <dataValidation type="list" allowBlank="1" showInputMessage="1" showErrorMessage="1" sqref="B5" xr:uid="{0997F066-3B87-427B-8518-A0386B10C4E4}">
      <formula1>$E$5:$E$6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C17 C20 E15 E18 E21 C23 E24 C26 E27 C29 E30 C32 E33 C35 E36 C38 E39 C41 E42 C44 E45 C47 E48 C50 E51 C53 E54 C56 E57 C59 E60 C62 E63 C65 E66 C68 E69 C71 E72 C74 E75 C77 E78 C80 E81 C83 E84 C86 E87 C89 E90 C92 E93 C95 E96 C98 E99 C101 E102 C104 E105 C107 E108 C110 E111 C113 E114 C116 E117 C119 E120 C122 E123 C125 E126 C128 E129 C131 E132 C134 E135 C137 E138 C140 E141 C143 E144 C146 E147 C149 E150 C152 E153 C155 E156 C158 E159 C161 E162 C16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ED27-8B51-4B36-AFF3-E2ED48232E05}">
  <dimension ref="A1:H167"/>
  <sheetViews>
    <sheetView showZeros="0" topLeftCell="A133" zoomScaleNormal="100" workbookViewId="0">
      <selection activeCell="E166" sqref="C166:H167"/>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27</v>
      </c>
      <c r="C5" s="56"/>
      <c r="D5" s="45"/>
      <c r="E5" s="43" t="s">
        <v>27</v>
      </c>
      <c r="F5" s="45"/>
      <c r="G5" s="45"/>
      <c r="H5" s="24" t="s">
        <v>12</v>
      </c>
    </row>
    <row r="6" spans="1:8" ht="15.75" x14ac:dyDescent="0.25">
      <c r="B6" s="42" t="str">
        <f>IF(B5=E5,E8,"")</f>
        <v>Anteil der Lohnkostenanteilg in Prozent:</v>
      </c>
      <c r="C6" s="57"/>
      <c r="D6" s="45"/>
      <c r="E6" s="43" t="s">
        <v>28</v>
      </c>
      <c r="F6" s="45"/>
      <c r="G6" s="45"/>
    </row>
    <row r="7" spans="1:8" ht="15.75" x14ac:dyDescent="0.25">
      <c r="B7" s="42" t="str">
        <f>IF(B5=E6,E7,"")</f>
        <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4"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1'!G15</f>
        <v>#REF!</v>
      </c>
      <c r="F15" s="51" t="e">
        <f>C15*E15</f>
        <v>#REF!</v>
      </c>
      <c r="G15" s="52" t="e">
        <f>IF($B$5=$E$5,E15+(E15*$C$6)*$C$5,$C$5*E15+E15)</f>
        <v>#REF!</v>
      </c>
      <c r="H15" s="53" t="e">
        <f>G15*C15</f>
        <v>#REF!</v>
      </c>
    </row>
    <row r="16" spans="1:8" x14ac:dyDescent="0.2">
      <c r="A16" s="19"/>
      <c r="B16" s="37" t="e">
        <f>Leistungsverzeichnis!#REF!</f>
        <v>#REF!</v>
      </c>
      <c r="C16" s="155" t="e">
        <f>Leistungsverzeichnis!#REF!</f>
        <v>#REF!</v>
      </c>
      <c r="D16" s="156"/>
      <c r="E16" s="26"/>
      <c r="F16" s="26"/>
      <c r="G16" s="37"/>
      <c r="H16" s="38"/>
    </row>
    <row r="17" spans="1:8" x14ac:dyDescent="0.2">
      <c r="A17" s="19"/>
      <c r="B17" s="63"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1'!G18</f>
        <v>#REF!</v>
      </c>
      <c r="F18" s="51" t="e">
        <f>C18*E18</f>
        <v>#REF!</v>
      </c>
      <c r="G18" s="52" t="e">
        <f>IF($B$5=$E$5,E18+(E18*$C$6)*$C$5,$C$5*E18+E18)</f>
        <v>#REF!</v>
      </c>
      <c r="H18" s="53" t="e">
        <f>G18*C18</f>
        <v>#REF!</v>
      </c>
    </row>
    <row r="19" spans="1:8" x14ac:dyDescent="0.2">
      <c r="A19" s="19"/>
      <c r="B19" s="37" t="e">
        <f>Leistungsverzeichnis!#REF!</f>
        <v>#REF!</v>
      </c>
      <c r="C19" s="155" t="e">
        <f>Leistungsverzeichnis!#REF!</f>
        <v>#REF!</v>
      </c>
      <c r="D19" s="156"/>
      <c r="E19" s="26"/>
      <c r="F19" s="26"/>
      <c r="G19" s="37"/>
      <c r="H19" s="38"/>
    </row>
    <row r="20" spans="1:8" x14ac:dyDescent="0.2">
      <c r="A20" s="19"/>
      <c r="B20" s="63" t="e">
        <f>IF(B19=$H$5,$H$9,"")</f>
        <v>#REF!</v>
      </c>
      <c r="C20" s="162" t="e">
        <f>Leistungsverzeichnis!#REF!</f>
        <v>#REF!</v>
      </c>
      <c r="D20" s="163"/>
      <c r="E20" s="26"/>
      <c r="F20" s="26"/>
      <c r="G20" s="37"/>
      <c r="H20" s="38" t="e">
        <f>IF(B20=$H$9,1,0)</f>
        <v>#REF!</v>
      </c>
    </row>
    <row r="21" spans="1:8" x14ac:dyDescent="0.2">
      <c r="A21" s="47">
        <v>3</v>
      </c>
      <c r="B21" s="62" t="e">
        <f>Leistungsverzeichnis!#REF!</f>
        <v>#REF!</v>
      </c>
      <c r="C21" s="49" t="e">
        <f>Leistungsverzeichnis!#REF!</f>
        <v>#REF!</v>
      </c>
      <c r="D21" s="49" t="e">
        <f>Leistungsverzeichnis!#REF!</f>
        <v>#REF!</v>
      </c>
      <c r="E21" s="50" t="e">
        <f>'Anpassung 1'!G21</f>
        <v>#REF!</v>
      </c>
      <c r="F21" s="51" t="e">
        <f>C21*E21</f>
        <v>#REF!</v>
      </c>
      <c r="G21" s="52" t="e">
        <f>IF($B$5=$E$5,E21+(E21*$C$6)*$C$5,$C$5*E21+E21)</f>
        <v>#REF!</v>
      </c>
      <c r="H21" s="53" t="e">
        <f>G21*C21</f>
        <v>#REF!</v>
      </c>
    </row>
    <row r="22" spans="1:8" x14ac:dyDescent="0.2">
      <c r="A22" s="19"/>
      <c r="B22" s="37" t="e">
        <f>Leistungsverzeichnis!#REF!</f>
        <v>#REF!</v>
      </c>
      <c r="C22" s="155" t="e">
        <f>Leistungsverzeichnis!#REF!</f>
        <v>#REF!</v>
      </c>
      <c r="D22" s="156"/>
      <c r="E22" s="26"/>
      <c r="F22" s="26"/>
      <c r="G22" s="37"/>
      <c r="H22" s="38"/>
    </row>
    <row r="23" spans="1:8" x14ac:dyDescent="0.2">
      <c r="A23" s="19"/>
      <c r="B23" s="63" t="e">
        <f>IF(B22=$H$5,$H$9,"")</f>
        <v>#REF!</v>
      </c>
      <c r="C23" s="162" t="e">
        <f>Leistungsverzeichnis!#REF!</f>
        <v>#REF!</v>
      </c>
      <c r="D23" s="163"/>
      <c r="E23" s="26"/>
      <c r="F23" s="26"/>
      <c r="G23" s="37"/>
      <c r="H23" s="38" t="e">
        <f>IF(B23=$H$9,1,0)</f>
        <v>#REF!</v>
      </c>
    </row>
    <row r="24" spans="1:8" x14ac:dyDescent="0.2">
      <c r="A24" s="47">
        <v>4</v>
      </c>
      <c r="B24" s="62" t="e">
        <f>Leistungsverzeichnis!#REF!</f>
        <v>#REF!</v>
      </c>
      <c r="C24" s="49" t="e">
        <f>Leistungsverzeichnis!#REF!</f>
        <v>#REF!</v>
      </c>
      <c r="D24" s="49" t="e">
        <f>Leistungsverzeichnis!#REF!</f>
        <v>#REF!</v>
      </c>
      <c r="E24" s="50" t="e">
        <f>'Anpassung 1'!G24</f>
        <v>#REF!</v>
      </c>
      <c r="F24" s="51" t="e">
        <f>C24*E24</f>
        <v>#REF!</v>
      </c>
      <c r="G24" s="52" t="e">
        <f>IF($B$5=$E$5,E24+(E24*$C$6)*$C$5,$C$5*E24+E24)</f>
        <v>#REF!</v>
      </c>
      <c r="H24" s="53" t="e">
        <f>G24*C24</f>
        <v>#REF!</v>
      </c>
    </row>
    <row r="25" spans="1:8" x14ac:dyDescent="0.2">
      <c r="A25" s="19"/>
      <c r="B25" s="37" t="e">
        <f>Leistungsverzeichnis!#REF!</f>
        <v>#REF!</v>
      </c>
      <c r="C25" s="155" t="e">
        <f>Leistungsverzeichnis!#REF!</f>
        <v>#REF!</v>
      </c>
      <c r="D25" s="156"/>
      <c r="E25" s="26"/>
      <c r="F25" s="26"/>
      <c r="G25" s="37"/>
      <c r="H25" s="38"/>
    </row>
    <row r="26" spans="1:8" x14ac:dyDescent="0.2">
      <c r="A26" s="19"/>
      <c r="B26" s="63" t="e">
        <f>IF(B25=$H$5,$H$9,"")</f>
        <v>#REF!</v>
      </c>
      <c r="C26" s="162" t="e">
        <f>Leistungsverzeichnis!#REF!</f>
        <v>#REF!</v>
      </c>
      <c r="D26" s="163"/>
      <c r="E26" s="26"/>
      <c r="F26" s="26"/>
      <c r="G26" s="37"/>
      <c r="H26" s="38" t="e">
        <f>IF(B26=$H$9,1,0)</f>
        <v>#REF!</v>
      </c>
    </row>
    <row r="27" spans="1:8" x14ac:dyDescent="0.2">
      <c r="A27" s="47">
        <v>5</v>
      </c>
      <c r="B27" s="62" t="e">
        <f>Leistungsverzeichnis!#REF!</f>
        <v>#REF!</v>
      </c>
      <c r="C27" s="49" t="e">
        <f>Leistungsverzeichnis!#REF!</f>
        <v>#REF!</v>
      </c>
      <c r="D27" s="49" t="e">
        <f>Leistungsverzeichnis!#REF!</f>
        <v>#REF!</v>
      </c>
      <c r="E27" s="50" t="e">
        <f>'Anpassung 1'!G27</f>
        <v>#REF!</v>
      </c>
      <c r="F27" s="51" t="e">
        <f>C27*E27</f>
        <v>#REF!</v>
      </c>
      <c r="G27" s="52" t="e">
        <f>IF($B$5=$E$5,E27+(E27*$C$6)*$C$5,$C$5*E27+E27)</f>
        <v>#REF!</v>
      </c>
      <c r="H27" s="53" t="e">
        <f>G27*C27</f>
        <v>#REF!</v>
      </c>
    </row>
    <row r="28" spans="1:8" x14ac:dyDescent="0.2">
      <c r="A28" s="19"/>
      <c r="B28" s="37" t="e">
        <f>Leistungsverzeichnis!#REF!</f>
        <v>#REF!</v>
      </c>
      <c r="C28" s="155" t="e">
        <f>Leistungsverzeichnis!#REF!</f>
        <v>#REF!</v>
      </c>
      <c r="D28" s="156"/>
      <c r="E28" s="26"/>
      <c r="F28" s="26"/>
      <c r="G28" s="37"/>
      <c r="H28" s="38"/>
    </row>
    <row r="29" spans="1:8" x14ac:dyDescent="0.2">
      <c r="A29" s="19"/>
      <c r="B29" s="63" t="e">
        <f>IF(B28=$H$5,$H$9,"")</f>
        <v>#REF!</v>
      </c>
      <c r="C29" s="162" t="e">
        <f>Leistungsverzeichnis!#REF!</f>
        <v>#REF!</v>
      </c>
      <c r="D29" s="163"/>
      <c r="E29" s="26"/>
      <c r="F29" s="26"/>
      <c r="G29" s="37"/>
      <c r="H29" s="38" t="e">
        <f>IF(B29=$H$9,1,0)</f>
        <v>#REF!</v>
      </c>
    </row>
    <row r="30" spans="1:8" x14ac:dyDescent="0.2">
      <c r="A30" s="47">
        <v>6</v>
      </c>
      <c r="B30" s="62" t="e">
        <f>Leistungsverzeichnis!#REF!</f>
        <v>#REF!</v>
      </c>
      <c r="C30" s="49" t="e">
        <f>Leistungsverzeichnis!#REF!</f>
        <v>#REF!</v>
      </c>
      <c r="D30" s="49" t="e">
        <f>Leistungsverzeichnis!#REF!</f>
        <v>#REF!</v>
      </c>
      <c r="E30" s="50" t="e">
        <f>'Anpassung 1'!G30</f>
        <v>#REF!</v>
      </c>
      <c r="F30" s="51" t="e">
        <f>C30*E30</f>
        <v>#REF!</v>
      </c>
      <c r="G30" s="52" t="e">
        <f>IF($B$5=$E$5,E30+(E30*$C$6)*$C$5,$C$5*E30+E30)</f>
        <v>#REF!</v>
      </c>
      <c r="H30" s="53" t="e">
        <f>G30*C30</f>
        <v>#REF!</v>
      </c>
    </row>
    <row r="31" spans="1:8" x14ac:dyDescent="0.2">
      <c r="A31" s="19"/>
      <c r="B31" s="37" t="e">
        <f>Leistungsverzeichnis!#REF!</f>
        <v>#REF!</v>
      </c>
      <c r="C31" s="155" t="e">
        <f>Leistungsverzeichnis!#REF!</f>
        <v>#REF!</v>
      </c>
      <c r="D31" s="156"/>
      <c r="E31" s="26"/>
      <c r="F31" s="26"/>
      <c r="G31" s="37"/>
      <c r="H31" s="38"/>
    </row>
    <row r="32" spans="1:8" x14ac:dyDescent="0.2">
      <c r="A32" s="19"/>
      <c r="B32" s="63" t="e">
        <f>IF(B31=$H$5,$H$9,"")</f>
        <v>#REF!</v>
      </c>
      <c r="C32" s="162" t="e">
        <f>Leistungsverzeichnis!#REF!</f>
        <v>#REF!</v>
      </c>
      <c r="D32" s="163"/>
      <c r="E32" s="26"/>
      <c r="F32" s="26"/>
      <c r="G32" s="37"/>
      <c r="H32" s="38" t="e">
        <f>IF(B32=$H$9,1,0)</f>
        <v>#REF!</v>
      </c>
    </row>
    <row r="33" spans="1:8" x14ac:dyDescent="0.2">
      <c r="A33" s="47">
        <v>7</v>
      </c>
      <c r="B33" s="62" t="e">
        <f>Leistungsverzeichnis!#REF!</f>
        <v>#REF!</v>
      </c>
      <c r="C33" s="49" t="e">
        <f>Leistungsverzeichnis!#REF!</f>
        <v>#REF!</v>
      </c>
      <c r="D33" s="49" t="e">
        <f>Leistungsverzeichnis!#REF!</f>
        <v>#REF!</v>
      </c>
      <c r="E33" s="50" t="e">
        <f>'Anpassung 1'!G33</f>
        <v>#REF!</v>
      </c>
      <c r="F33" s="51" t="e">
        <f>C33*E33</f>
        <v>#REF!</v>
      </c>
      <c r="G33" s="52" t="e">
        <f>IF($B$5=$E$5,E33+(E33*$C$6)*$C$5,$C$5*E33+E33)</f>
        <v>#REF!</v>
      </c>
      <c r="H33" s="53" t="e">
        <f>G33*C33</f>
        <v>#REF!</v>
      </c>
    </row>
    <row r="34" spans="1:8" x14ac:dyDescent="0.2">
      <c r="A34" s="19"/>
      <c r="B34" s="37" t="e">
        <f>Leistungsverzeichnis!#REF!</f>
        <v>#REF!</v>
      </c>
      <c r="C34" s="155" t="e">
        <f>Leistungsverzeichnis!#REF!</f>
        <v>#REF!</v>
      </c>
      <c r="D34" s="156"/>
      <c r="E34" s="26"/>
      <c r="F34" s="26"/>
      <c r="G34" s="37"/>
      <c r="H34" s="38"/>
    </row>
    <row r="35" spans="1:8" x14ac:dyDescent="0.2">
      <c r="A35" s="19"/>
      <c r="B35" s="63" t="e">
        <f>IF(B34=$H$5,$H$9,"")</f>
        <v>#REF!</v>
      </c>
      <c r="C35" s="162" t="e">
        <f>Leistungsverzeichnis!#REF!</f>
        <v>#REF!</v>
      </c>
      <c r="D35" s="163"/>
      <c r="E35" s="26"/>
      <c r="F35" s="26"/>
      <c r="G35" s="37"/>
      <c r="H35" s="38" t="e">
        <f>IF(B35=$H$9,1,0)</f>
        <v>#REF!</v>
      </c>
    </row>
    <row r="36" spans="1:8" x14ac:dyDescent="0.2">
      <c r="A36" s="47">
        <v>8</v>
      </c>
      <c r="B36" s="62" t="e">
        <f>Leistungsverzeichnis!#REF!</f>
        <v>#REF!</v>
      </c>
      <c r="C36" s="49" t="e">
        <f>Leistungsverzeichnis!#REF!</f>
        <v>#REF!</v>
      </c>
      <c r="D36" s="49" t="e">
        <f>Leistungsverzeichnis!#REF!</f>
        <v>#REF!</v>
      </c>
      <c r="E36" s="50" t="e">
        <f>'Anpassung 1'!G36</f>
        <v>#REF!</v>
      </c>
      <c r="F36" s="51" t="e">
        <f>C36*E36</f>
        <v>#REF!</v>
      </c>
      <c r="G36" s="52" t="e">
        <f>IF($B$5=$E$5,E36+(E36*$C$6)*$C$5,$C$5*E36+E36)</f>
        <v>#REF!</v>
      </c>
      <c r="H36" s="53" t="e">
        <f>G36*C36</f>
        <v>#REF!</v>
      </c>
    </row>
    <row r="37" spans="1:8" x14ac:dyDescent="0.2">
      <c r="A37" s="19"/>
      <c r="B37" s="37" t="e">
        <f>Leistungsverzeichnis!#REF!</f>
        <v>#REF!</v>
      </c>
      <c r="C37" s="155" t="e">
        <f>Leistungsverzeichnis!#REF!</f>
        <v>#REF!</v>
      </c>
      <c r="D37" s="156"/>
      <c r="E37" s="26"/>
      <c r="F37" s="26"/>
      <c r="G37" s="37"/>
      <c r="H37" s="38"/>
    </row>
    <row r="38" spans="1:8" x14ac:dyDescent="0.2">
      <c r="A38" s="19"/>
      <c r="B38" s="63" t="e">
        <f>IF(B37=$H$5,$H$9,"")</f>
        <v>#REF!</v>
      </c>
      <c r="C38" s="162" t="e">
        <f>Leistungsverzeichnis!#REF!</f>
        <v>#REF!</v>
      </c>
      <c r="D38" s="163"/>
      <c r="E38" s="26"/>
      <c r="F38" s="26"/>
      <c r="G38" s="37"/>
      <c r="H38" s="38" t="e">
        <f>IF(B38=$H$9,1,0)</f>
        <v>#REF!</v>
      </c>
    </row>
    <row r="39" spans="1:8" x14ac:dyDescent="0.2">
      <c r="A39" s="47">
        <v>9</v>
      </c>
      <c r="B39" s="62" t="e">
        <f>Leistungsverzeichnis!#REF!</f>
        <v>#REF!</v>
      </c>
      <c r="C39" s="49" t="e">
        <f>Leistungsverzeichnis!#REF!</f>
        <v>#REF!</v>
      </c>
      <c r="D39" s="49" t="e">
        <f>Leistungsverzeichnis!#REF!</f>
        <v>#REF!</v>
      </c>
      <c r="E39" s="50" t="e">
        <f>'Anpassung 1'!G39</f>
        <v>#REF!</v>
      </c>
      <c r="F39" s="51" t="e">
        <f>C39*E39</f>
        <v>#REF!</v>
      </c>
      <c r="G39" s="52" t="e">
        <f>IF($B$5=$E$5,E39+(E39*$C$6)*$C$5,$C$5*E39+E39)</f>
        <v>#REF!</v>
      </c>
      <c r="H39" s="53" t="e">
        <f>G39*C39</f>
        <v>#REF!</v>
      </c>
    </row>
    <row r="40" spans="1:8" x14ac:dyDescent="0.2">
      <c r="A40" s="19"/>
      <c r="B40" s="37" t="e">
        <f>Leistungsverzeichnis!#REF!</f>
        <v>#REF!</v>
      </c>
      <c r="C40" s="155" t="e">
        <f>Leistungsverzeichnis!#REF!</f>
        <v>#REF!</v>
      </c>
      <c r="D40" s="156"/>
      <c r="E40" s="26"/>
      <c r="F40" s="26"/>
      <c r="G40" s="37"/>
      <c r="H40" s="38"/>
    </row>
    <row r="41" spans="1:8" x14ac:dyDescent="0.2">
      <c r="A41" s="19"/>
      <c r="B41" s="63" t="e">
        <f>IF(B40=$H$5,$H$9,"")</f>
        <v>#REF!</v>
      </c>
      <c r="C41" s="162" t="e">
        <f>Leistungsverzeichnis!#REF!</f>
        <v>#REF!</v>
      </c>
      <c r="D41" s="163"/>
      <c r="E41" s="26"/>
      <c r="F41" s="26"/>
      <c r="G41" s="37"/>
      <c r="H41" s="38" t="e">
        <f>IF(B41=$H$9,1,0)</f>
        <v>#REF!</v>
      </c>
    </row>
    <row r="42" spans="1:8" x14ac:dyDescent="0.2">
      <c r="A42" s="47">
        <v>10</v>
      </c>
      <c r="B42" s="62" t="e">
        <f>Leistungsverzeichnis!#REF!</f>
        <v>#REF!</v>
      </c>
      <c r="C42" s="49" t="e">
        <f>Leistungsverzeichnis!#REF!</f>
        <v>#REF!</v>
      </c>
      <c r="D42" s="49" t="e">
        <f>Leistungsverzeichnis!#REF!</f>
        <v>#REF!</v>
      </c>
      <c r="E42" s="50" t="e">
        <f>'Anpassung 1'!G42</f>
        <v>#REF!</v>
      </c>
      <c r="F42" s="51" t="e">
        <f>C42*E42</f>
        <v>#REF!</v>
      </c>
      <c r="G42" s="52" t="e">
        <f>IF($B$5=$E$5,E42+(E42*$C$6)*$C$5,$C$5*E42+E42)</f>
        <v>#REF!</v>
      </c>
      <c r="H42" s="53" t="e">
        <f>G42*C42</f>
        <v>#REF!</v>
      </c>
    </row>
    <row r="43" spans="1:8" x14ac:dyDescent="0.2">
      <c r="A43" s="19"/>
      <c r="B43" s="37" t="e">
        <f>Leistungsverzeichnis!#REF!</f>
        <v>#REF!</v>
      </c>
      <c r="C43" s="155" t="e">
        <f>Leistungsverzeichnis!#REF!</f>
        <v>#REF!</v>
      </c>
      <c r="D43" s="156"/>
      <c r="E43" s="26"/>
      <c r="F43" s="26"/>
      <c r="G43" s="37"/>
      <c r="H43" s="38"/>
    </row>
    <row r="44" spans="1:8" x14ac:dyDescent="0.2">
      <c r="A44" s="19"/>
      <c r="B44" s="63" t="e">
        <f>IF(B43=$H$5,$H$9,"")</f>
        <v>#REF!</v>
      </c>
      <c r="C44" s="162" t="e">
        <f>Leistungsverzeichnis!#REF!</f>
        <v>#REF!</v>
      </c>
      <c r="D44" s="163"/>
      <c r="E44" s="26"/>
      <c r="F44" s="26"/>
      <c r="G44" s="37"/>
      <c r="H44" s="38" t="e">
        <f>IF(B44=$H$9,1,0)</f>
        <v>#REF!</v>
      </c>
    </row>
    <row r="45" spans="1:8" x14ac:dyDescent="0.2">
      <c r="A45" s="47">
        <v>11</v>
      </c>
      <c r="B45" s="62" t="e">
        <f>Leistungsverzeichnis!#REF!</f>
        <v>#REF!</v>
      </c>
      <c r="C45" s="49" t="e">
        <f>Leistungsverzeichnis!#REF!</f>
        <v>#REF!</v>
      </c>
      <c r="D45" s="49" t="e">
        <f>Leistungsverzeichnis!#REF!</f>
        <v>#REF!</v>
      </c>
      <c r="E45" s="50" t="e">
        <f>'Anpassung 1'!G45</f>
        <v>#REF!</v>
      </c>
      <c r="F45" s="51" t="e">
        <f>C45*E45</f>
        <v>#REF!</v>
      </c>
      <c r="G45" s="52" t="e">
        <f>IF($B$5=$E$5,E45+(E45*$C$6)*$C$5,$C$5*E45+E45)</f>
        <v>#REF!</v>
      </c>
      <c r="H45" s="53" t="e">
        <f>G45*C45</f>
        <v>#REF!</v>
      </c>
    </row>
    <row r="46" spans="1:8" x14ac:dyDescent="0.2">
      <c r="A46" s="19"/>
      <c r="B46" s="37" t="e">
        <f>Leistungsverzeichnis!#REF!</f>
        <v>#REF!</v>
      </c>
      <c r="C46" s="155" t="e">
        <f>Leistungsverzeichnis!#REF!</f>
        <v>#REF!</v>
      </c>
      <c r="D46" s="156"/>
      <c r="E46" s="26"/>
      <c r="F46" s="26"/>
      <c r="G46" s="37"/>
      <c r="H46" s="38"/>
    </row>
    <row r="47" spans="1:8" x14ac:dyDescent="0.2">
      <c r="A47" s="19"/>
      <c r="B47" s="63" t="e">
        <f>IF(B46=$H$5,$H$9,"")</f>
        <v>#REF!</v>
      </c>
      <c r="C47" s="162" t="e">
        <f>Leistungsverzeichnis!#REF!</f>
        <v>#REF!</v>
      </c>
      <c r="D47" s="163"/>
      <c r="E47" s="26"/>
      <c r="F47" s="26"/>
      <c r="G47" s="37"/>
      <c r="H47" s="38" t="e">
        <f>IF(B47=$H$9,1,0)</f>
        <v>#REF!</v>
      </c>
    </row>
    <row r="48" spans="1:8" x14ac:dyDescent="0.2">
      <c r="A48" s="47">
        <v>12</v>
      </c>
      <c r="B48" s="62" t="e">
        <f>Leistungsverzeichnis!#REF!</f>
        <v>#REF!</v>
      </c>
      <c r="C48" s="49" t="e">
        <f>Leistungsverzeichnis!#REF!</f>
        <v>#REF!</v>
      </c>
      <c r="D48" s="49" t="e">
        <f>Leistungsverzeichnis!#REF!</f>
        <v>#REF!</v>
      </c>
      <c r="E48" s="50" t="e">
        <f>'Anpassung 1'!G48</f>
        <v>#REF!</v>
      </c>
      <c r="F48" s="51" t="e">
        <f>C48*E48</f>
        <v>#REF!</v>
      </c>
      <c r="G48" s="52" t="e">
        <f>IF($B$5=$E$5,E48+(E48*$C$6)*$C$5,$C$5*E48+E48)</f>
        <v>#REF!</v>
      </c>
      <c r="H48" s="53" t="e">
        <f>G48*C48</f>
        <v>#REF!</v>
      </c>
    </row>
    <row r="49" spans="1:8" x14ac:dyDescent="0.2">
      <c r="A49" s="19"/>
      <c r="B49" s="37" t="e">
        <f>Leistungsverzeichnis!#REF!</f>
        <v>#REF!</v>
      </c>
      <c r="C49" s="155" t="e">
        <f>Leistungsverzeichnis!#REF!</f>
        <v>#REF!</v>
      </c>
      <c r="D49" s="156"/>
      <c r="E49" s="26"/>
      <c r="F49" s="26"/>
      <c r="G49" s="37"/>
      <c r="H49" s="38"/>
    </row>
    <row r="50" spans="1:8" x14ac:dyDescent="0.2">
      <c r="A50" s="19"/>
      <c r="B50" s="63" t="e">
        <f>IF(B49=$H$5,$H$9,"")</f>
        <v>#REF!</v>
      </c>
      <c r="C50" s="162" t="e">
        <f>Leistungsverzeichnis!#REF!</f>
        <v>#REF!</v>
      </c>
      <c r="D50" s="163"/>
      <c r="E50" s="26"/>
      <c r="F50" s="26"/>
      <c r="G50" s="37"/>
      <c r="H50" s="38" t="e">
        <f>IF(B50=$H$9,1,0)</f>
        <v>#REF!</v>
      </c>
    </row>
    <row r="51" spans="1:8" x14ac:dyDescent="0.2">
      <c r="A51" s="47">
        <v>13</v>
      </c>
      <c r="B51" s="62" t="e">
        <f>Leistungsverzeichnis!#REF!</f>
        <v>#REF!</v>
      </c>
      <c r="C51" s="49" t="e">
        <f>Leistungsverzeichnis!#REF!</f>
        <v>#REF!</v>
      </c>
      <c r="D51" s="49" t="e">
        <f>Leistungsverzeichnis!#REF!</f>
        <v>#REF!</v>
      </c>
      <c r="E51" s="50" t="e">
        <f>'Anpassung 1'!G51</f>
        <v>#REF!</v>
      </c>
      <c r="F51" s="51" t="e">
        <f>C51*E51</f>
        <v>#REF!</v>
      </c>
      <c r="G51" s="52" t="e">
        <f>IF($B$5=$E$5,E51+(E51*$C$6)*$C$5,$C$5*E51+E51)</f>
        <v>#REF!</v>
      </c>
      <c r="H51" s="53" t="e">
        <f>G51*C51</f>
        <v>#REF!</v>
      </c>
    </row>
    <row r="52" spans="1:8" x14ac:dyDescent="0.2">
      <c r="A52" s="19"/>
      <c r="B52" s="37" t="e">
        <f>Leistungsverzeichnis!#REF!</f>
        <v>#REF!</v>
      </c>
      <c r="C52" s="155" t="e">
        <f>Leistungsverzeichnis!#REF!</f>
        <v>#REF!</v>
      </c>
      <c r="D52" s="156"/>
      <c r="E52" s="26"/>
      <c r="F52" s="26"/>
      <c r="G52" s="37"/>
      <c r="H52" s="38"/>
    </row>
    <row r="53" spans="1:8" x14ac:dyDescent="0.2">
      <c r="A53" s="19"/>
      <c r="B53" s="63" t="e">
        <f>IF(B52=$H$5,$H$9,"")</f>
        <v>#REF!</v>
      </c>
      <c r="C53" s="162" t="e">
        <f>Leistungsverzeichnis!#REF!</f>
        <v>#REF!</v>
      </c>
      <c r="D53" s="163"/>
      <c r="E53" s="26"/>
      <c r="F53" s="26"/>
      <c r="G53" s="37"/>
      <c r="H53" s="38" t="e">
        <f>IF(B53=$H$9,1,0)</f>
        <v>#REF!</v>
      </c>
    </row>
    <row r="54" spans="1:8" x14ac:dyDescent="0.2">
      <c r="A54" s="47">
        <v>14</v>
      </c>
      <c r="B54" s="62" t="e">
        <f>Leistungsverzeichnis!#REF!</f>
        <v>#REF!</v>
      </c>
      <c r="C54" s="49" t="e">
        <f>Leistungsverzeichnis!#REF!</f>
        <v>#REF!</v>
      </c>
      <c r="D54" s="49" t="e">
        <f>Leistungsverzeichnis!#REF!</f>
        <v>#REF!</v>
      </c>
      <c r="E54" s="50" t="e">
        <f>'Anpassung 1'!G54</f>
        <v>#REF!</v>
      </c>
      <c r="F54" s="51" t="e">
        <f>C54*E54</f>
        <v>#REF!</v>
      </c>
      <c r="G54" s="52" t="e">
        <f>IF($B$5=$E$5,E54+(E54*$C$6)*$C$5,$C$5*E54+E54)</f>
        <v>#REF!</v>
      </c>
      <c r="H54" s="53" t="e">
        <f>G54*C54</f>
        <v>#REF!</v>
      </c>
    </row>
    <row r="55" spans="1:8" x14ac:dyDescent="0.2">
      <c r="A55" s="19"/>
      <c r="B55" s="37" t="e">
        <f>Leistungsverzeichnis!#REF!</f>
        <v>#REF!</v>
      </c>
      <c r="C55" s="155" t="e">
        <f>Leistungsverzeichnis!#REF!</f>
        <v>#REF!</v>
      </c>
      <c r="D55" s="156"/>
      <c r="E55" s="26"/>
      <c r="F55" s="26"/>
      <c r="G55" s="37"/>
      <c r="H55" s="38"/>
    </row>
    <row r="56" spans="1:8" x14ac:dyDescent="0.2">
      <c r="A56" s="19"/>
      <c r="B56" s="63" t="e">
        <f>IF(B55=$H$5,$H$9,"")</f>
        <v>#REF!</v>
      </c>
      <c r="C56" s="162" t="e">
        <f>Leistungsverzeichnis!#REF!</f>
        <v>#REF!</v>
      </c>
      <c r="D56" s="163"/>
      <c r="E56" s="26"/>
      <c r="F56" s="26"/>
      <c r="G56" s="37"/>
      <c r="H56" s="38" t="e">
        <f>IF(B56=$H$9,1,0)</f>
        <v>#REF!</v>
      </c>
    </row>
    <row r="57" spans="1:8" x14ac:dyDescent="0.2">
      <c r="A57" s="47">
        <v>15</v>
      </c>
      <c r="B57" s="62" t="e">
        <f>Leistungsverzeichnis!#REF!</f>
        <v>#REF!</v>
      </c>
      <c r="C57" s="49" t="e">
        <f>Leistungsverzeichnis!#REF!</f>
        <v>#REF!</v>
      </c>
      <c r="D57" s="49" t="e">
        <f>Leistungsverzeichnis!#REF!</f>
        <v>#REF!</v>
      </c>
      <c r="E57" s="50" t="e">
        <f>'Anpassung 1'!G57</f>
        <v>#REF!</v>
      </c>
      <c r="F57" s="51" t="e">
        <f>C57*E57</f>
        <v>#REF!</v>
      </c>
      <c r="G57" s="52" t="e">
        <f>IF($B$5=$E$5,E57+(E57*$C$6)*$C$5,$C$5*E57+E57)</f>
        <v>#REF!</v>
      </c>
      <c r="H57" s="53" t="e">
        <f>G57*C57</f>
        <v>#REF!</v>
      </c>
    </row>
    <row r="58" spans="1:8" x14ac:dyDescent="0.2">
      <c r="A58" s="19"/>
      <c r="B58" s="37" t="e">
        <f>Leistungsverzeichnis!#REF!</f>
        <v>#REF!</v>
      </c>
      <c r="C58" s="155" t="e">
        <f>Leistungsverzeichnis!#REF!</f>
        <v>#REF!</v>
      </c>
      <c r="D58" s="156"/>
      <c r="E58" s="26"/>
      <c r="F58" s="26"/>
      <c r="G58" s="37"/>
      <c r="H58" s="38"/>
    </row>
    <row r="59" spans="1:8" x14ac:dyDescent="0.2">
      <c r="A59" s="19"/>
      <c r="B59" s="63" t="e">
        <f>IF(B58=$H$5,$H$9,"")</f>
        <v>#REF!</v>
      </c>
      <c r="C59" s="162" t="e">
        <f>Leistungsverzeichnis!#REF!</f>
        <v>#REF!</v>
      </c>
      <c r="D59" s="163"/>
      <c r="E59" s="26"/>
      <c r="F59" s="26"/>
      <c r="G59" s="37"/>
      <c r="H59" s="38" t="e">
        <f>IF(B59=$H$9,1,0)</f>
        <v>#REF!</v>
      </c>
    </row>
    <row r="60" spans="1:8" x14ac:dyDescent="0.2">
      <c r="A60" s="47">
        <v>16</v>
      </c>
      <c r="B60" s="62" t="e">
        <f>Leistungsverzeichnis!#REF!</f>
        <v>#REF!</v>
      </c>
      <c r="C60" s="49" t="e">
        <f>Leistungsverzeichnis!#REF!</f>
        <v>#REF!</v>
      </c>
      <c r="D60" s="49" t="e">
        <f>Leistungsverzeichnis!#REF!</f>
        <v>#REF!</v>
      </c>
      <c r="E60" s="50" t="e">
        <f>'Anpassung 1'!G60</f>
        <v>#REF!</v>
      </c>
      <c r="F60" s="51" t="e">
        <f>C60*E60</f>
        <v>#REF!</v>
      </c>
      <c r="G60" s="52" t="e">
        <f>IF($B$5=$E$5,E60+(E60*$C$6)*$C$5,$C$5*E60+E60)</f>
        <v>#REF!</v>
      </c>
      <c r="H60" s="53" t="e">
        <f>G60*C60</f>
        <v>#REF!</v>
      </c>
    </row>
    <row r="61" spans="1:8" x14ac:dyDescent="0.2">
      <c r="A61" s="19"/>
      <c r="B61" s="37" t="e">
        <f>Leistungsverzeichnis!#REF!</f>
        <v>#REF!</v>
      </c>
      <c r="C61" s="155" t="e">
        <f>Leistungsverzeichnis!#REF!</f>
        <v>#REF!</v>
      </c>
      <c r="D61" s="156"/>
      <c r="E61" s="26"/>
      <c r="F61" s="26"/>
      <c r="G61" s="37"/>
      <c r="H61" s="38"/>
    </row>
    <row r="62" spans="1:8" x14ac:dyDescent="0.2">
      <c r="A62" s="19"/>
      <c r="B62" s="63" t="e">
        <f>IF(B61=$H$5,$H$9,"")</f>
        <v>#REF!</v>
      </c>
      <c r="C62" s="162" t="e">
        <f>Leistungsverzeichnis!#REF!</f>
        <v>#REF!</v>
      </c>
      <c r="D62" s="163"/>
      <c r="E62" s="26"/>
      <c r="F62" s="26"/>
      <c r="G62" s="37"/>
      <c r="H62" s="38" t="e">
        <f>IF(B62=$H$9,1,0)</f>
        <v>#REF!</v>
      </c>
    </row>
    <row r="63" spans="1:8" x14ac:dyDescent="0.2">
      <c r="A63" s="47">
        <v>17</v>
      </c>
      <c r="B63" s="62" t="e">
        <f>Leistungsverzeichnis!#REF!</f>
        <v>#REF!</v>
      </c>
      <c r="C63" s="49" t="e">
        <f>Leistungsverzeichnis!#REF!</f>
        <v>#REF!</v>
      </c>
      <c r="D63" s="49" t="e">
        <f>Leistungsverzeichnis!#REF!</f>
        <v>#REF!</v>
      </c>
      <c r="E63" s="50" t="e">
        <f>'Anpassung 1'!G63</f>
        <v>#REF!</v>
      </c>
      <c r="F63" s="51" t="e">
        <f>C63*E63</f>
        <v>#REF!</v>
      </c>
      <c r="G63" s="52" t="e">
        <f>IF($B$5=$E$5,E63+(E63*$C$6)*$C$5,$C$5*E63+E63)</f>
        <v>#REF!</v>
      </c>
      <c r="H63" s="53" t="e">
        <f>G63*C63</f>
        <v>#REF!</v>
      </c>
    </row>
    <row r="64" spans="1:8" x14ac:dyDescent="0.2">
      <c r="A64" s="19"/>
      <c r="B64" s="37" t="e">
        <f>Leistungsverzeichnis!#REF!</f>
        <v>#REF!</v>
      </c>
      <c r="C64" s="155" t="e">
        <f>Leistungsverzeichnis!#REF!</f>
        <v>#REF!</v>
      </c>
      <c r="D64" s="156"/>
      <c r="E64" s="26"/>
      <c r="F64" s="26"/>
      <c r="G64" s="37"/>
      <c r="H64" s="38"/>
    </row>
    <row r="65" spans="1:8" x14ac:dyDescent="0.2">
      <c r="A65" s="19"/>
      <c r="B65" s="63" t="e">
        <f>IF(B64=$H$5,$H$9,"")</f>
        <v>#REF!</v>
      </c>
      <c r="C65" s="162" t="e">
        <f>Leistungsverzeichnis!#REF!</f>
        <v>#REF!</v>
      </c>
      <c r="D65" s="163"/>
      <c r="E65" s="26"/>
      <c r="F65" s="26"/>
      <c r="G65" s="37"/>
      <c r="H65" s="38" t="e">
        <f>IF(B65=$H$9,1,0)</f>
        <v>#REF!</v>
      </c>
    </row>
    <row r="66" spans="1:8" x14ac:dyDescent="0.2">
      <c r="A66" s="47">
        <v>18</v>
      </c>
      <c r="B66" s="62" t="e">
        <f>Leistungsverzeichnis!#REF!</f>
        <v>#REF!</v>
      </c>
      <c r="C66" s="49" t="e">
        <f>Leistungsverzeichnis!#REF!</f>
        <v>#REF!</v>
      </c>
      <c r="D66" s="49" t="e">
        <f>Leistungsverzeichnis!#REF!</f>
        <v>#REF!</v>
      </c>
      <c r="E66" s="50" t="e">
        <f>'Anpassung 1'!G66</f>
        <v>#REF!</v>
      </c>
      <c r="F66" s="51" t="e">
        <f>C66*E66</f>
        <v>#REF!</v>
      </c>
      <c r="G66" s="52" t="e">
        <f>IF($B$5=$E$5,E66+(E66*$C$6)*$C$5,$C$5*E66+E66)</f>
        <v>#REF!</v>
      </c>
      <c r="H66" s="53" t="e">
        <f>G66*C66</f>
        <v>#REF!</v>
      </c>
    </row>
    <row r="67" spans="1:8" x14ac:dyDescent="0.2">
      <c r="A67" s="19"/>
      <c r="B67" s="37" t="e">
        <f>Leistungsverzeichnis!#REF!</f>
        <v>#REF!</v>
      </c>
      <c r="C67" s="155" t="e">
        <f>Leistungsverzeichnis!#REF!</f>
        <v>#REF!</v>
      </c>
      <c r="D67" s="156"/>
      <c r="E67" s="26"/>
      <c r="F67" s="26"/>
      <c r="G67" s="37"/>
      <c r="H67" s="38"/>
    </row>
    <row r="68" spans="1:8" x14ac:dyDescent="0.2">
      <c r="A68" s="19"/>
      <c r="B68" s="63" t="e">
        <f>IF(B67=$H$5,$H$9,"")</f>
        <v>#REF!</v>
      </c>
      <c r="C68" s="162" t="e">
        <f>Leistungsverzeichnis!#REF!</f>
        <v>#REF!</v>
      </c>
      <c r="D68" s="163"/>
      <c r="E68" s="26"/>
      <c r="F68" s="26"/>
      <c r="G68" s="37"/>
      <c r="H68" s="38" t="e">
        <f>IF(B68=$H$9,1,0)</f>
        <v>#REF!</v>
      </c>
    </row>
    <row r="69" spans="1:8" x14ac:dyDescent="0.2">
      <c r="A69" s="47">
        <v>19</v>
      </c>
      <c r="B69" s="62" t="e">
        <f>Leistungsverzeichnis!#REF!</f>
        <v>#REF!</v>
      </c>
      <c r="C69" s="49" t="e">
        <f>Leistungsverzeichnis!#REF!</f>
        <v>#REF!</v>
      </c>
      <c r="D69" s="49" t="e">
        <f>Leistungsverzeichnis!#REF!</f>
        <v>#REF!</v>
      </c>
      <c r="E69" s="50" t="e">
        <f>'Anpassung 1'!G69</f>
        <v>#REF!</v>
      </c>
      <c r="F69" s="51" t="e">
        <f>C69*E69</f>
        <v>#REF!</v>
      </c>
      <c r="G69" s="52" t="e">
        <f>IF($B$5=$E$5,E69+(E69*$C$6)*$C$5,$C$5*E69+E69)</f>
        <v>#REF!</v>
      </c>
      <c r="H69" s="53" t="e">
        <f>G69*C69</f>
        <v>#REF!</v>
      </c>
    </row>
    <row r="70" spans="1:8" x14ac:dyDescent="0.2">
      <c r="A70" s="19"/>
      <c r="B70" s="37" t="e">
        <f>Leistungsverzeichnis!#REF!</f>
        <v>#REF!</v>
      </c>
      <c r="C70" s="155" t="e">
        <f>Leistungsverzeichnis!#REF!</f>
        <v>#REF!</v>
      </c>
      <c r="D70" s="156"/>
      <c r="E70" s="26"/>
      <c r="F70" s="26"/>
      <c r="G70" s="37"/>
      <c r="H70" s="38"/>
    </row>
    <row r="71" spans="1:8" x14ac:dyDescent="0.2">
      <c r="A71" s="19"/>
      <c r="B71" s="63" t="e">
        <f>IF(B70=$H$5,$H$9,"")</f>
        <v>#REF!</v>
      </c>
      <c r="C71" s="162" t="e">
        <f>Leistungsverzeichnis!#REF!</f>
        <v>#REF!</v>
      </c>
      <c r="D71" s="163"/>
      <c r="E71" s="26"/>
      <c r="F71" s="26"/>
      <c r="G71" s="37"/>
      <c r="H71" s="38" t="e">
        <f>IF(B71=$H$9,1,0)</f>
        <v>#REF!</v>
      </c>
    </row>
    <row r="72" spans="1:8" x14ac:dyDescent="0.2">
      <c r="A72" s="47">
        <v>20</v>
      </c>
      <c r="B72" s="62" t="e">
        <f>Leistungsverzeichnis!#REF!</f>
        <v>#REF!</v>
      </c>
      <c r="C72" s="49" t="e">
        <f>Leistungsverzeichnis!#REF!</f>
        <v>#REF!</v>
      </c>
      <c r="D72" s="49" t="e">
        <f>Leistungsverzeichnis!#REF!</f>
        <v>#REF!</v>
      </c>
      <c r="E72" s="50" t="e">
        <f>'Anpassung 1'!G72</f>
        <v>#REF!</v>
      </c>
      <c r="F72" s="51" t="e">
        <f>C72*E72</f>
        <v>#REF!</v>
      </c>
      <c r="G72" s="52" t="e">
        <f>IF($B$5=$E$5,E72+(E72*$C$6)*$C$5,$C$5*E72+E72)</f>
        <v>#REF!</v>
      </c>
      <c r="H72" s="53" t="e">
        <f>G72*C72</f>
        <v>#REF!</v>
      </c>
    </row>
    <row r="73" spans="1:8" x14ac:dyDescent="0.2">
      <c r="A73" s="19"/>
      <c r="B73" s="37" t="e">
        <f>Leistungsverzeichnis!#REF!</f>
        <v>#REF!</v>
      </c>
      <c r="C73" s="155" t="e">
        <f>Leistungsverzeichnis!#REF!</f>
        <v>#REF!</v>
      </c>
      <c r="D73" s="156"/>
      <c r="E73" s="26"/>
      <c r="F73" s="26"/>
      <c r="G73" s="37"/>
      <c r="H73" s="38"/>
    </row>
    <row r="74" spans="1:8" x14ac:dyDescent="0.2">
      <c r="A74" s="19"/>
      <c r="B74" s="63" t="e">
        <f>IF(B73=$H$5,$H$9,"")</f>
        <v>#REF!</v>
      </c>
      <c r="C74" s="162" t="e">
        <f>Leistungsverzeichnis!#REF!</f>
        <v>#REF!</v>
      </c>
      <c r="D74" s="163"/>
      <c r="E74" s="26"/>
      <c r="F74" s="26"/>
      <c r="G74" s="37"/>
      <c r="H74" s="38" t="e">
        <f>IF(B74=$H$9,1,0)</f>
        <v>#REF!</v>
      </c>
    </row>
    <row r="75" spans="1:8" x14ac:dyDescent="0.2">
      <c r="A75" s="47">
        <v>21</v>
      </c>
      <c r="B75" s="62" t="e">
        <f>Leistungsverzeichnis!#REF!</f>
        <v>#REF!</v>
      </c>
      <c r="C75" s="49" t="e">
        <f>Leistungsverzeichnis!#REF!</f>
        <v>#REF!</v>
      </c>
      <c r="D75" s="49" t="e">
        <f>Leistungsverzeichnis!#REF!</f>
        <v>#REF!</v>
      </c>
      <c r="E75" s="50" t="e">
        <f>'Anpassung 1'!G75</f>
        <v>#REF!</v>
      </c>
      <c r="F75" s="51" t="e">
        <f>C75*E75</f>
        <v>#REF!</v>
      </c>
      <c r="G75" s="52" t="e">
        <f>IF($B$5=$E$5,E75+(E75*$C$6)*$C$5,$C$5*E75+E75)</f>
        <v>#REF!</v>
      </c>
      <c r="H75" s="53" t="e">
        <f>G75*C75</f>
        <v>#REF!</v>
      </c>
    </row>
    <row r="76" spans="1:8" x14ac:dyDescent="0.2">
      <c r="A76" s="19"/>
      <c r="B76" s="37" t="e">
        <f>Leistungsverzeichnis!#REF!</f>
        <v>#REF!</v>
      </c>
      <c r="C76" s="155" t="e">
        <f>Leistungsverzeichnis!#REF!</f>
        <v>#REF!</v>
      </c>
      <c r="D76" s="156"/>
      <c r="E76" s="26"/>
      <c r="F76" s="26"/>
      <c r="G76" s="37"/>
      <c r="H76" s="38"/>
    </row>
    <row r="77" spans="1:8" x14ac:dyDescent="0.2">
      <c r="A77" s="19"/>
      <c r="B77" s="63" t="e">
        <f>IF(B76=$H$5,$H$9,"")</f>
        <v>#REF!</v>
      </c>
      <c r="C77" s="162" t="e">
        <f>Leistungsverzeichnis!#REF!</f>
        <v>#REF!</v>
      </c>
      <c r="D77" s="163"/>
      <c r="E77" s="26"/>
      <c r="F77" s="26"/>
      <c r="G77" s="37"/>
      <c r="H77" s="38" t="e">
        <f>IF(B77=$H$9,1,0)</f>
        <v>#REF!</v>
      </c>
    </row>
    <row r="78" spans="1:8" x14ac:dyDescent="0.2">
      <c r="A78" s="47">
        <v>22</v>
      </c>
      <c r="B78" s="62" t="e">
        <f>Leistungsverzeichnis!#REF!</f>
        <v>#REF!</v>
      </c>
      <c r="C78" s="49" t="e">
        <f>Leistungsverzeichnis!#REF!</f>
        <v>#REF!</v>
      </c>
      <c r="D78" s="49" t="e">
        <f>Leistungsverzeichnis!#REF!</f>
        <v>#REF!</v>
      </c>
      <c r="E78" s="50" t="e">
        <f>'Anpassung 1'!G78</f>
        <v>#REF!</v>
      </c>
      <c r="F78" s="51" t="e">
        <f>C78*E78</f>
        <v>#REF!</v>
      </c>
      <c r="G78" s="52" t="e">
        <f>IF($B$5=$E$5,E78+(E78*$C$6)*$C$5,$C$5*E78+E78)</f>
        <v>#REF!</v>
      </c>
      <c r="H78" s="53" t="e">
        <f>G78*C78</f>
        <v>#REF!</v>
      </c>
    </row>
    <row r="79" spans="1:8" x14ac:dyDescent="0.2">
      <c r="A79" s="19"/>
      <c r="B79" s="37" t="e">
        <f>Leistungsverzeichnis!#REF!</f>
        <v>#REF!</v>
      </c>
      <c r="C79" s="155" t="e">
        <f>Leistungsverzeichnis!#REF!</f>
        <v>#REF!</v>
      </c>
      <c r="D79" s="156"/>
      <c r="E79" s="26"/>
      <c r="F79" s="26"/>
      <c r="G79" s="37"/>
      <c r="H79" s="38"/>
    </row>
    <row r="80" spans="1:8" x14ac:dyDescent="0.2">
      <c r="A80" s="19"/>
      <c r="B80" s="63" t="e">
        <f>IF(B79=$H$5,$H$9,"")</f>
        <v>#REF!</v>
      </c>
      <c r="C80" s="162" t="e">
        <f>Leistungsverzeichnis!#REF!</f>
        <v>#REF!</v>
      </c>
      <c r="D80" s="163"/>
      <c r="E80" s="26"/>
      <c r="F80" s="26"/>
      <c r="G80" s="37"/>
      <c r="H80" s="38" t="e">
        <f>IF(B80=$H$9,1,0)</f>
        <v>#REF!</v>
      </c>
    </row>
    <row r="81" spans="1:8" x14ac:dyDescent="0.2">
      <c r="A81" s="47">
        <v>23</v>
      </c>
      <c r="B81" s="62" t="e">
        <f>Leistungsverzeichnis!#REF!</f>
        <v>#REF!</v>
      </c>
      <c r="C81" s="49" t="e">
        <f>Leistungsverzeichnis!#REF!</f>
        <v>#REF!</v>
      </c>
      <c r="D81" s="49" t="e">
        <f>Leistungsverzeichnis!#REF!</f>
        <v>#REF!</v>
      </c>
      <c r="E81" s="50" t="e">
        <f>'Anpassung 1'!G81</f>
        <v>#REF!</v>
      </c>
      <c r="F81" s="51" t="e">
        <f>C81*E81</f>
        <v>#REF!</v>
      </c>
      <c r="G81" s="52" t="e">
        <f>IF($B$5=$E$5,E81+(E81*$C$6)*$C$5,$C$5*E81+E81)</f>
        <v>#REF!</v>
      </c>
      <c r="H81" s="53" t="e">
        <f>G81*C81</f>
        <v>#REF!</v>
      </c>
    </row>
    <row r="82" spans="1:8" x14ac:dyDescent="0.2">
      <c r="A82" s="19"/>
      <c r="B82" s="37" t="e">
        <f>Leistungsverzeichnis!#REF!</f>
        <v>#REF!</v>
      </c>
      <c r="C82" s="155" t="e">
        <f>Leistungsverzeichnis!#REF!</f>
        <v>#REF!</v>
      </c>
      <c r="D82" s="156"/>
      <c r="E82" s="26"/>
      <c r="F82" s="26"/>
      <c r="G82" s="37"/>
      <c r="H82" s="38"/>
    </row>
    <row r="83" spans="1:8" x14ac:dyDescent="0.2">
      <c r="A83" s="19"/>
      <c r="B83" s="63" t="e">
        <f>IF(B82=$H$5,$H$9,"")</f>
        <v>#REF!</v>
      </c>
      <c r="C83" s="162" t="e">
        <f>Leistungsverzeichnis!#REF!</f>
        <v>#REF!</v>
      </c>
      <c r="D83" s="163"/>
      <c r="E83" s="26"/>
      <c r="F83" s="26"/>
      <c r="G83" s="37"/>
      <c r="H83" s="38" t="e">
        <f>IF(B83=$H$9,1,0)</f>
        <v>#REF!</v>
      </c>
    </row>
    <row r="84" spans="1:8" x14ac:dyDescent="0.2">
      <c r="A84" s="47">
        <v>24</v>
      </c>
      <c r="B84" s="62" t="e">
        <f>Leistungsverzeichnis!#REF!</f>
        <v>#REF!</v>
      </c>
      <c r="C84" s="49" t="e">
        <f>Leistungsverzeichnis!#REF!</f>
        <v>#REF!</v>
      </c>
      <c r="D84" s="49" t="e">
        <f>Leistungsverzeichnis!#REF!</f>
        <v>#REF!</v>
      </c>
      <c r="E84" s="50" t="e">
        <f>'Anpassung 1'!G84</f>
        <v>#REF!</v>
      </c>
      <c r="F84" s="51" t="e">
        <f>C84*E84</f>
        <v>#REF!</v>
      </c>
      <c r="G84" s="52" t="e">
        <f>IF($B$5=$E$5,E84+(E84*$C$6)*$C$5,$C$5*E84+E84)</f>
        <v>#REF!</v>
      </c>
      <c r="H84" s="53" t="e">
        <f>G84*C84</f>
        <v>#REF!</v>
      </c>
    </row>
    <row r="85" spans="1:8" x14ac:dyDescent="0.2">
      <c r="A85" s="19"/>
      <c r="B85" s="37" t="e">
        <f>Leistungsverzeichnis!#REF!</f>
        <v>#REF!</v>
      </c>
      <c r="C85" s="155" t="e">
        <f>Leistungsverzeichnis!#REF!</f>
        <v>#REF!</v>
      </c>
      <c r="D85" s="156"/>
      <c r="E85" s="26"/>
      <c r="F85" s="26"/>
      <c r="G85" s="37"/>
      <c r="H85" s="38"/>
    </row>
    <row r="86" spans="1:8" x14ac:dyDescent="0.2">
      <c r="A86" s="19"/>
      <c r="B86" s="63" t="e">
        <f>IF(B85=$H$5,$H$9,"")</f>
        <v>#REF!</v>
      </c>
      <c r="C86" s="162" t="e">
        <f>Leistungsverzeichnis!#REF!</f>
        <v>#REF!</v>
      </c>
      <c r="D86" s="163"/>
      <c r="E86" s="26"/>
      <c r="F86" s="26"/>
      <c r="G86" s="37"/>
      <c r="H86" s="38" t="e">
        <f>IF(B86=$H$9,1,0)</f>
        <v>#REF!</v>
      </c>
    </row>
    <row r="87" spans="1:8" x14ac:dyDescent="0.2">
      <c r="A87" s="47">
        <v>25</v>
      </c>
      <c r="B87" s="62" t="e">
        <f>Leistungsverzeichnis!#REF!</f>
        <v>#REF!</v>
      </c>
      <c r="C87" s="49" t="e">
        <f>Leistungsverzeichnis!#REF!</f>
        <v>#REF!</v>
      </c>
      <c r="D87" s="49" t="e">
        <f>Leistungsverzeichnis!#REF!</f>
        <v>#REF!</v>
      </c>
      <c r="E87" s="50" t="e">
        <f>'Anpassung 1'!G87</f>
        <v>#REF!</v>
      </c>
      <c r="F87" s="51" t="e">
        <f>C87*E87</f>
        <v>#REF!</v>
      </c>
      <c r="G87" s="52" t="e">
        <f>IF($B$5=$E$5,E87+(E87*$C$6)*$C$5,$C$5*E87+E87)</f>
        <v>#REF!</v>
      </c>
      <c r="H87" s="53" t="e">
        <f>G87*C87</f>
        <v>#REF!</v>
      </c>
    </row>
    <row r="88" spans="1:8" x14ac:dyDescent="0.2">
      <c r="A88" s="19"/>
      <c r="B88" s="37" t="e">
        <f>Leistungsverzeichnis!#REF!</f>
        <v>#REF!</v>
      </c>
      <c r="C88" s="155" t="e">
        <f>Leistungsverzeichnis!#REF!</f>
        <v>#REF!</v>
      </c>
      <c r="D88" s="156"/>
      <c r="E88" s="26"/>
      <c r="F88" s="26"/>
      <c r="G88" s="37"/>
      <c r="H88" s="38"/>
    </row>
    <row r="89" spans="1:8" x14ac:dyDescent="0.2">
      <c r="A89" s="19"/>
      <c r="B89" s="63" t="e">
        <f>IF(B88=$H$5,$H$9,"")</f>
        <v>#REF!</v>
      </c>
      <c r="C89" s="162" t="e">
        <f>Leistungsverzeichnis!#REF!</f>
        <v>#REF!</v>
      </c>
      <c r="D89" s="163"/>
      <c r="E89" s="26"/>
      <c r="F89" s="26"/>
      <c r="G89" s="37"/>
      <c r="H89" s="38" t="e">
        <f>IF(B89=$H$9,1,0)</f>
        <v>#REF!</v>
      </c>
    </row>
    <row r="90" spans="1:8" x14ac:dyDescent="0.2">
      <c r="A90" s="47">
        <v>26</v>
      </c>
      <c r="B90" s="62" t="e">
        <f>Leistungsverzeichnis!#REF!</f>
        <v>#REF!</v>
      </c>
      <c r="C90" s="49" t="e">
        <f>Leistungsverzeichnis!#REF!</f>
        <v>#REF!</v>
      </c>
      <c r="D90" s="49" t="e">
        <f>Leistungsverzeichnis!#REF!</f>
        <v>#REF!</v>
      </c>
      <c r="E90" s="50" t="e">
        <f>'Anpassung 1'!G90</f>
        <v>#REF!</v>
      </c>
      <c r="F90" s="51" t="e">
        <f>C90*E90</f>
        <v>#REF!</v>
      </c>
      <c r="G90" s="52" t="e">
        <f>IF($B$5=$E$5,E90+(E90*$C$6)*$C$5,$C$5*E90+E90)</f>
        <v>#REF!</v>
      </c>
      <c r="H90" s="53" t="e">
        <f>G90*C90</f>
        <v>#REF!</v>
      </c>
    </row>
    <row r="91" spans="1:8" x14ac:dyDescent="0.2">
      <c r="A91" s="19"/>
      <c r="B91" s="37" t="e">
        <f>Leistungsverzeichnis!#REF!</f>
        <v>#REF!</v>
      </c>
      <c r="C91" s="155" t="e">
        <f>Leistungsverzeichnis!#REF!</f>
        <v>#REF!</v>
      </c>
      <c r="D91" s="156"/>
      <c r="E91" s="26"/>
      <c r="F91" s="26"/>
      <c r="G91" s="37"/>
      <c r="H91" s="38"/>
    </row>
    <row r="92" spans="1:8" x14ac:dyDescent="0.2">
      <c r="A92" s="19"/>
      <c r="B92" s="63" t="e">
        <f>IF(B91=$H$5,$H$9,"")</f>
        <v>#REF!</v>
      </c>
      <c r="C92" s="162" t="e">
        <f>Leistungsverzeichnis!#REF!</f>
        <v>#REF!</v>
      </c>
      <c r="D92" s="163"/>
      <c r="E92" s="26"/>
      <c r="F92" s="26"/>
      <c r="G92" s="37"/>
      <c r="H92" s="38" t="e">
        <f>IF(B92=$H$9,1,0)</f>
        <v>#REF!</v>
      </c>
    </row>
    <row r="93" spans="1:8" x14ac:dyDescent="0.2">
      <c r="A93" s="47">
        <v>27</v>
      </c>
      <c r="B93" s="62" t="e">
        <f>Leistungsverzeichnis!#REF!</f>
        <v>#REF!</v>
      </c>
      <c r="C93" s="49" t="e">
        <f>Leistungsverzeichnis!#REF!</f>
        <v>#REF!</v>
      </c>
      <c r="D93" s="49" t="e">
        <f>Leistungsverzeichnis!#REF!</f>
        <v>#REF!</v>
      </c>
      <c r="E93" s="50" t="e">
        <f>'Anpassung 1'!G93</f>
        <v>#REF!</v>
      </c>
      <c r="F93" s="51" t="e">
        <f>C93*E93</f>
        <v>#REF!</v>
      </c>
      <c r="G93" s="52" t="e">
        <f>IF($B$5=$E$5,E93+(E93*$C$6)*$C$5,$C$5*E93+E93)</f>
        <v>#REF!</v>
      </c>
      <c r="H93" s="53" t="e">
        <f>G93*C93</f>
        <v>#REF!</v>
      </c>
    </row>
    <row r="94" spans="1:8" x14ac:dyDescent="0.2">
      <c r="A94" s="19"/>
      <c r="B94" s="37" t="e">
        <f>Leistungsverzeichnis!#REF!</f>
        <v>#REF!</v>
      </c>
      <c r="C94" s="155" t="e">
        <f>Leistungsverzeichnis!#REF!</f>
        <v>#REF!</v>
      </c>
      <c r="D94" s="156"/>
      <c r="E94" s="26"/>
      <c r="F94" s="26"/>
      <c r="G94" s="37"/>
      <c r="H94" s="38"/>
    </row>
    <row r="95" spans="1:8" x14ac:dyDescent="0.2">
      <c r="A95" s="19"/>
      <c r="B95" s="63" t="e">
        <f>IF(B94=$H$5,$H$9,"")</f>
        <v>#REF!</v>
      </c>
      <c r="C95" s="162" t="e">
        <f>Leistungsverzeichnis!#REF!</f>
        <v>#REF!</v>
      </c>
      <c r="D95" s="163"/>
      <c r="E95" s="26"/>
      <c r="F95" s="26"/>
      <c r="G95" s="37"/>
      <c r="H95" s="38" t="e">
        <f>IF(B95=$H$9,1,0)</f>
        <v>#REF!</v>
      </c>
    </row>
    <row r="96" spans="1:8" x14ac:dyDescent="0.2">
      <c r="A96" s="47">
        <v>28</v>
      </c>
      <c r="B96" s="62" t="e">
        <f>Leistungsverzeichnis!#REF!</f>
        <v>#REF!</v>
      </c>
      <c r="C96" s="49" t="e">
        <f>Leistungsverzeichnis!#REF!</f>
        <v>#REF!</v>
      </c>
      <c r="D96" s="49" t="e">
        <f>Leistungsverzeichnis!#REF!</f>
        <v>#REF!</v>
      </c>
      <c r="E96" s="50" t="e">
        <f>'Anpassung 1'!G96</f>
        <v>#REF!</v>
      </c>
      <c r="F96" s="51" t="e">
        <f>C96*E96</f>
        <v>#REF!</v>
      </c>
      <c r="G96" s="52" t="e">
        <f>IF($B$5=$E$5,E96+(E96*$C$6)*$C$5,$C$5*E96+E96)</f>
        <v>#REF!</v>
      </c>
      <c r="H96" s="53" t="e">
        <f>G96*C96</f>
        <v>#REF!</v>
      </c>
    </row>
    <row r="97" spans="1:8" x14ac:dyDescent="0.2">
      <c r="A97" s="19"/>
      <c r="B97" s="37" t="e">
        <f>Leistungsverzeichnis!#REF!</f>
        <v>#REF!</v>
      </c>
      <c r="C97" s="155" t="e">
        <f>Leistungsverzeichnis!#REF!</f>
        <v>#REF!</v>
      </c>
      <c r="D97" s="156"/>
      <c r="E97" s="26"/>
      <c r="F97" s="26"/>
      <c r="G97" s="37"/>
      <c r="H97" s="38"/>
    </row>
    <row r="98" spans="1:8" x14ac:dyDescent="0.2">
      <c r="A98" s="19"/>
      <c r="B98" s="63" t="e">
        <f>IF(B97=$H$5,$H$9,"")</f>
        <v>#REF!</v>
      </c>
      <c r="C98" s="162" t="e">
        <f>Leistungsverzeichnis!#REF!</f>
        <v>#REF!</v>
      </c>
      <c r="D98" s="163"/>
      <c r="E98" s="26"/>
      <c r="F98" s="26"/>
      <c r="G98" s="37"/>
      <c r="H98" s="38" t="e">
        <f>IF(B98=$H$9,1,0)</f>
        <v>#REF!</v>
      </c>
    </row>
    <row r="99" spans="1:8" x14ac:dyDescent="0.2">
      <c r="A99" s="47">
        <v>29</v>
      </c>
      <c r="B99" s="62" t="e">
        <f>Leistungsverzeichnis!#REF!</f>
        <v>#REF!</v>
      </c>
      <c r="C99" s="49" t="e">
        <f>Leistungsverzeichnis!#REF!</f>
        <v>#REF!</v>
      </c>
      <c r="D99" s="49" t="e">
        <f>Leistungsverzeichnis!#REF!</f>
        <v>#REF!</v>
      </c>
      <c r="E99" s="50" t="e">
        <f>'Anpassung 1'!G99</f>
        <v>#REF!</v>
      </c>
      <c r="F99" s="51" t="e">
        <f>C99*E99</f>
        <v>#REF!</v>
      </c>
      <c r="G99" s="52" t="e">
        <f>IF($B$5=$E$5,E99+(E99*$C$6)*$C$5,$C$5*E99+E99)</f>
        <v>#REF!</v>
      </c>
      <c r="H99" s="53" t="e">
        <f>G99*C99</f>
        <v>#REF!</v>
      </c>
    </row>
    <row r="100" spans="1:8" x14ac:dyDescent="0.2">
      <c r="A100" s="19"/>
      <c r="B100" s="37" t="e">
        <f>Leistungsverzeichnis!#REF!</f>
        <v>#REF!</v>
      </c>
      <c r="C100" s="155" t="e">
        <f>Leistungsverzeichnis!#REF!</f>
        <v>#REF!</v>
      </c>
      <c r="D100" s="156"/>
      <c r="E100" s="26"/>
      <c r="F100" s="26"/>
      <c r="G100" s="37"/>
      <c r="H100" s="38"/>
    </row>
    <row r="101" spans="1:8" x14ac:dyDescent="0.2">
      <c r="A101" s="19"/>
      <c r="B101" s="63" t="e">
        <f>IF(B100=$H$5,$H$9,"")</f>
        <v>#REF!</v>
      </c>
      <c r="C101" s="162" t="e">
        <f>Leistungsverzeichnis!#REF!</f>
        <v>#REF!</v>
      </c>
      <c r="D101" s="163"/>
      <c r="E101" s="26"/>
      <c r="F101" s="26"/>
      <c r="G101" s="37"/>
      <c r="H101" s="38" t="e">
        <f>IF(B101=$H$9,1,0)</f>
        <v>#REF!</v>
      </c>
    </row>
    <row r="102" spans="1:8" x14ac:dyDescent="0.2">
      <c r="A102" s="47">
        <v>30</v>
      </c>
      <c r="B102" s="62" t="e">
        <f>Leistungsverzeichnis!#REF!</f>
        <v>#REF!</v>
      </c>
      <c r="C102" s="49" t="e">
        <f>Leistungsverzeichnis!#REF!</f>
        <v>#REF!</v>
      </c>
      <c r="D102" s="49" t="e">
        <f>Leistungsverzeichnis!#REF!</f>
        <v>#REF!</v>
      </c>
      <c r="E102" s="50" t="e">
        <f>'Anpassung 1'!G102</f>
        <v>#REF!</v>
      </c>
      <c r="F102" s="51" t="e">
        <f>C102*E102</f>
        <v>#REF!</v>
      </c>
      <c r="G102" s="52" t="e">
        <f>IF($B$5=$E$5,E102+(E102*$C$6)*$C$5,$C$5*E102+E102)</f>
        <v>#REF!</v>
      </c>
      <c r="H102" s="53" t="e">
        <f>G102*C102</f>
        <v>#REF!</v>
      </c>
    </row>
    <row r="103" spans="1:8" x14ac:dyDescent="0.2">
      <c r="A103" s="19"/>
      <c r="B103" s="37" t="e">
        <f>Leistungsverzeichnis!#REF!</f>
        <v>#REF!</v>
      </c>
      <c r="C103" s="155" t="e">
        <f>Leistungsverzeichnis!#REF!</f>
        <v>#REF!</v>
      </c>
      <c r="D103" s="156"/>
      <c r="E103" s="26"/>
      <c r="F103" s="26"/>
      <c r="G103" s="37"/>
      <c r="H103" s="38"/>
    </row>
    <row r="104" spans="1:8" x14ac:dyDescent="0.2">
      <c r="A104" s="19"/>
      <c r="B104" s="63" t="e">
        <f>IF(B103=$H$5,$H$9,"")</f>
        <v>#REF!</v>
      </c>
      <c r="C104" s="162" t="e">
        <f>Leistungsverzeichnis!#REF!</f>
        <v>#REF!</v>
      </c>
      <c r="D104" s="163"/>
      <c r="E104" s="26"/>
      <c r="F104" s="26"/>
      <c r="G104" s="37"/>
      <c r="H104" s="38" t="e">
        <f>IF(B104=$H$9,1,0)</f>
        <v>#REF!</v>
      </c>
    </row>
    <row r="105" spans="1:8" x14ac:dyDescent="0.2">
      <c r="A105" s="47">
        <v>31</v>
      </c>
      <c r="B105" s="62" t="e">
        <f>Leistungsverzeichnis!#REF!</f>
        <v>#REF!</v>
      </c>
      <c r="C105" s="49" t="e">
        <f>Leistungsverzeichnis!#REF!</f>
        <v>#REF!</v>
      </c>
      <c r="D105" s="49" t="e">
        <f>Leistungsverzeichnis!#REF!</f>
        <v>#REF!</v>
      </c>
      <c r="E105" s="50" t="e">
        <f>'Anpassung 1'!G105</f>
        <v>#REF!</v>
      </c>
      <c r="F105" s="51" t="e">
        <f>C105*E105</f>
        <v>#REF!</v>
      </c>
      <c r="G105" s="52" t="e">
        <f>IF($B$5=$E$5,E105+(E105*$C$6)*$C$5,$C$5*E105+E105)</f>
        <v>#REF!</v>
      </c>
      <c r="H105" s="53" t="e">
        <f>G105*C105</f>
        <v>#REF!</v>
      </c>
    </row>
    <row r="106" spans="1:8" x14ac:dyDescent="0.2">
      <c r="A106" s="19"/>
      <c r="B106" s="37" t="e">
        <f>Leistungsverzeichnis!#REF!</f>
        <v>#REF!</v>
      </c>
      <c r="C106" s="155" t="e">
        <f>Leistungsverzeichnis!#REF!</f>
        <v>#REF!</v>
      </c>
      <c r="D106" s="156"/>
      <c r="E106" s="26"/>
      <c r="F106" s="26"/>
      <c r="G106" s="37"/>
      <c r="H106" s="38"/>
    </row>
    <row r="107" spans="1:8" x14ac:dyDescent="0.2">
      <c r="A107" s="19"/>
      <c r="B107" s="63" t="e">
        <f>IF(B106=$H$5,$H$9,"")</f>
        <v>#REF!</v>
      </c>
      <c r="C107" s="162" t="e">
        <f>Leistungsverzeichnis!#REF!</f>
        <v>#REF!</v>
      </c>
      <c r="D107" s="163"/>
      <c r="E107" s="26"/>
      <c r="F107" s="26"/>
      <c r="G107" s="37"/>
      <c r="H107" s="38" t="e">
        <f>IF(B107=$H$9,1,0)</f>
        <v>#REF!</v>
      </c>
    </row>
    <row r="108" spans="1:8" x14ac:dyDescent="0.2">
      <c r="A108" s="47">
        <v>32</v>
      </c>
      <c r="B108" s="62" t="e">
        <f>Leistungsverzeichnis!#REF!</f>
        <v>#REF!</v>
      </c>
      <c r="C108" s="49" t="e">
        <f>Leistungsverzeichnis!#REF!</f>
        <v>#REF!</v>
      </c>
      <c r="D108" s="49" t="e">
        <f>Leistungsverzeichnis!#REF!</f>
        <v>#REF!</v>
      </c>
      <c r="E108" s="50" t="e">
        <f>'Anpassung 1'!G108</f>
        <v>#REF!</v>
      </c>
      <c r="F108" s="51" t="e">
        <f>C108*E108</f>
        <v>#REF!</v>
      </c>
      <c r="G108" s="52" t="e">
        <f>IF($B$5=$E$5,E108+(E108*$C$6)*$C$5,$C$5*E108+E108)</f>
        <v>#REF!</v>
      </c>
      <c r="H108" s="53" t="e">
        <f>G108*C108</f>
        <v>#REF!</v>
      </c>
    </row>
    <row r="109" spans="1:8" x14ac:dyDescent="0.2">
      <c r="A109" s="19"/>
      <c r="B109" s="37" t="e">
        <f>Leistungsverzeichnis!#REF!</f>
        <v>#REF!</v>
      </c>
      <c r="C109" s="155" t="e">
        <f>Leistungsverzeichnis!#REF!</f>
        <v>#REF!</v>
      </c>
      <c r="D109" s="156"/>
      <c r="E109" s="26"/>
      <c r="F109" s="26"/>
      <c r="G109" s="37"/>
      <c r="H109" s="38"/>
    </row>
    <row r="110" spans="1:8" x14ac:dyDescent="0.2">
      <c r="A110" s="19"/>
      <c r="B110" s="63" t="e">
        <f>IF(B109=$H$5,$H$9,"")</f>
        <v>#REF!</v>
      </c>
      <c r="C110" s="162" t="e">
        <f>Leistungsverzeichnis!#REF!</f>
        <v>#REF!</v>
      </c>
      <c r="D110" s="163"/>
      <c r="E110" s="26"/>
      <c r="F110" s="26"/>
      <c r="G110" s="37"/>
      <c r="H110" s="38" t="e">
        <f>IF(B110=$H$9,1,0)</f>
        <v>#REF!</v>
      </c>
    </row>
    <row r="111" spans="1:8" x14ac:dyDescent="0.2">
      <c r="A111" s="47">
        <v>33</v>
      </c>
      <c r="B111" s="62" t="e">
        <f>Leistungsverzeichnis!#REF!</f>
        <v>#REF!</v>
      </c>
      <c r="C111" s="49" t="e">
        <f>Leistungsverzeichnis!#REF!</f>
        <v>#REF!</v>
      </c>
      <c r="D111" s="49" t="e">
        <f>Leistungsverzeichnis!#REF!</f>
        <v>#REF!</v>
      </c>
      <c r="E111" s="50" t="e">
        <f>'Anpassung 1'!G111</f>
        <v>#REF!</v>
      </c>
      <c r="F111" s="51" t="e">
        <f>C111*E111</f>
        <v>#REF!</v>
      </c>
      <c r="G111" s="52" t="e">
        <f>IF($B$5=$E$5,E111+(E111*$C$6)*$C$5,$C$5*E111+E111)</f>
        <v>#REF!</v>
      </c>
      <c r="H111" s="53" t="e">
        <f>G111*C111</f>
        <v>#REF!</v>
      </c>
    </row>
    <row r="112" spans="1:8" x14ac:dyDescent="0.2">
      <c r="A112" s="19"/>
      <c r="B112" s="37" t="e">
        <f>Leistungsverzeichnis!#REF!</f>
        <v>#REF!</v>
      </c>
      <c r="C112" s="155" t="e">
        <f>Leistungsverzeichnis!#REF!</f>
        <v>#REF!</v>
      </c>
      <c r="D112" s="156"/>
      <c r="E112" s="26"/>
      <c r="F112" s="26"/>
      <c r="G112" s="37"/>
      <c r="H112" s="38"/>
    </row>
    <row r="113" spans="1:8" x14ac:dyDescent="0.2">
      <c r="A113" s="19"/>
      <c r="B113" s="63" t="e">
        <f>IF(B112=$H$5,$H$9,"")</f>
        <v>#REF!</v>
      </c>
      <c r="C113" s="162" t="e">
        <f>Leistungsverzeichnis!#REF!</f>
        <v>#REF!</v>
      </c>
      <c r="D113" s="163"/>
      <c r="E113" s="26"/>
      <c r="F113" s="26"/>
      <c r="G113" s="37"/>
      <c r="H113" s="38" t="e">
        <f>IF(B113=$H$9,1,0)</f>
        <v>#REF!</v>
      </c>
    </row>
    <row r="114" spans="1:8" x14ac:dyDescent="0.2">
      <c r="A114" s="47">
        <v>34</v>
      </c>
      <c r="B114" s="62" t="e">
        <f>Leistungsverzeichnis!#REF!</f>
        <v>#REF!</v>
      </c>
      <c r="C114" s="49" t="e">
        <f>Leistungsverzeichnis!#REF!</f>
        <v>#REF!</v>
      </c>
      <c r="D114" s="49" t="e">
        <f>Leistungsverzeichnis!#REF!</f>
        <v>#REF!</v>
      </c>
      <c r="E114" s="50" t="e">
        <f>'Anpassung 1'!G114</f>
        <v>#REF!</v>
      </c>
      <c r="F114" s="51" t="e">
        <f>C114*E114</f>
        <v>#REF!</v>
      </c>
      <c r="G114" s="52" t="e">
        <f>IF($B$5=$E$5,E114+(E114*$C$6)*$C$5,$C$5*E114+E114)</f>
        <v>#REF!</v>
      </c>
      <c r="H114" s="53" t="e">
        <f>G114*C114</f>
        <v>#REF!</v>
      </c>
    </row>
    <row r="115" spans="1:8" x14ac:dyDescent="0.2">
      <c r="A115" s="19"/>
      <c r="B115" s="37" t="e">
        <f>Leistungsverzeichnis!#REF!</f>
        <v>#REF!</v>
      </c>
      <c r="C115" s="155" t="e">
        <f>Leistungsverzeichnis!#REF!</f>
        <v>#REF!</v>
      </c>
      <c r="D115" s="156"/>
      <c r="E115" s="26"/>
      <c r="F115" s="26"/>
      <c r="G115" s="37"/>
      <c r="H115" s="38"/>
    </row>
    <row r="116" spans="1:8" x14ac:dyDescent="0.2">
      <c r="A116" s="19"/>
      <c r="B116" s="63" t="e">
        <f>IF(B115=$H$5,$H$9,"")</f>
        <v>#REF!</v>
      </c>
      <c r="C116" s="162" t="e">
        <f>Leistungsverzeichnis!#REF!</f>
        <v>#REF!</v>
      </c>
      <c r="D116" s="163"/>
      <c r="E116" s="26"/>
      <c r="F116" s="26"/>
      <c r="G116" s="37"/>
      <c r="H116" s="38" t="e">
        <f>IF(B116=$H$9,1,0)</f>
        <v>#REF!</v>
      </c>
    </row>
    <row r="117" spans="1:8" x14ac:dyDescent="0.2">
      <c r="A117" s="47">
        <v>35</v>
      </c>
      <c r="B117" s="62" t="e">
        <f>Leistungsverzeichnis!#REF!</f>
        <v>#REF!</v>
      </c>
      <c r="C117" s="49" t="e">
        <f>Leistungsverzeichnis!#REF!</f>
        <v>#REF!</v>
      </c>
      <c r="D117" s="49" t="e">
        <f>Leistungsverzeichnis!#REF!</f>
        <v>#REF!</v>
      </c>
      <c r="E117" s="50" t="e">
        <f>'Anpassung 1'!G117</f>
        <v>#REF!</v>
      </c>
      <c r="F117" s="51" t="e">
        <f>C117*E117</f>
        <v>#REF!</v>
      </c>
      <c r="G117" s="52" t="e">
        <f>IF($B$5=$E$5,E117+(E117*$C$6)*$C$5,$C$5*E117+E117)</f>
        <v>#REF!</v>
      </c>
      <c r="H117" s="53" t="e">
        <f>G117*C117</f>
        <v>#REF!</v>
      </c>
    </row>
    <row r="118" spans="1:8" x14ac:dyDescent="0.2">
      <c r="A118" s="19"/>
      <c r="B118" s="37" t="e">
        <f>Leistungsverzeichnis!#REF!</f>
        <v>#REF!</v>
      </c>
      <c r="C118" s="155" t="e">
        <f>Leistungsverzeichnis!#REF!</f>
        <v>#REF!</v>
      </c>
      <c r="D118" s="156"/>
      <c r="E118" s="26"/>
      <c r="F118" s="26"/>
      <c r="G118" s="37"/>
      <c r="H118" s="38"/>
    </row>
    <row r="119" spans="1:8" x14ac:dyDescent="0.2">
      <c r="A119" s="19"/>
      <c r="B119" s="63" t="e">
        <f>IF(B118=$H$5,$H$9,"")</f>
        <v>#REF!</v>
      </c>
      <c r="C119" s="162" t="e">
        <f>Leistungsverzeichnis!#REF!</f>
        <v>#REF!</v>
      </c>
      <c r="D119" s="163"/>
      <c r="E119" s="26"/>
      <c r="F119" s="26"/>
      <c r="G119" s="37"/>
      <c r="H119" s="38" t="e">
        <f>IF(B119=$H$9,1,0)</f>
        <v>#REF!</v>
      </c>
    </row>
    <row r="120" spans="1:8" x14ac:dyDescent="0.2">
      <c r="A120" s="47">
        <v>36</v>
      </c>
      <c r="B120" s="62" t="e">
        <f>Leistungsverzeichnis!#REF!</f>
        <v>#REF!</v>
      </c>
      <c r="C120" s="49" t="e">
        <f>Leistungsverzeichnis!#REF!</f>
        <v>#REF!</v>
      </c>
      <c r="D120" s="49" t="e">
        <f>Leistungsverzeichnis!#REF!</f>
        <v>#REF!</v>
      </c>
      <c r="E120" s="50" t="e">
        <f>'Anpassung 1'!G120</f>
        <v>#REF!</v>
      </c>
      <c r="F120" s="51" t="e">
        <f>C120*E120</f>
        <v>#REF!</v>
      </c>
      <c r="G120" s="52" t="e">
        <f>IF($B$5=$E$5,E120+(E120*$C$6)*$C$5,$C$5*E120+E120)</f>
        <v>#REF!</v>
      </c>
      <c r="H120" s="53" t="e">
        <f>G120*C120</f>
        <v>#REF!</v>
      </c>
    </row>
    <row r="121" spans="1:8" x14ac:dyDescent="0.2">
      <c r="A121" s="19"/>
      <c r="B121" s="37" t="e">
        <f>Leistungsverzeichnis!#REF!</f>
        <v>#REF!</v>
      </c>
      <c r="C121" s="155" t="e">
        <f>Leistungsverzeichnis!#REF!</f>
        <v>#REF!</v>
      </c>
      <c r="D121" s="156"/>
      <c r="E121" s="26"/>
      <c r="F121" s="26"/>
      <c r="G121" s="37"/>
      <c r="H121" s="38"/>
    </row>
    <row r="122" spans="1:8" x14ac:dyDescent="0.2">
      <c r="A122" s="19"/>
      <c r="B122" s="63" t="e">
        <f>IF(B121=$H$5,$H$9,"")</f>
        <v>#REF!</v>
      </c>
      <c r="C122" s="162" t="e">
        <f>Leistungsverzeichnis!#REF!</f>
        <v>#REF!</v>
      </c>
      <c r="D122" s="163"/>
      <c r="E122" s="26"/>
      <c r="F122" s="26"/>
      <c r="G122" s="37"/>
      <c r="H122" s="38" t="e">
        <f>IF(B122=$H$9,1,0)</f>
        <v>#REF!</v>
      </c>
    </row>
    <row r="123" spans="1:8" x14ac:dyDescent="0.2">
      <c r="A123" s="47">
        <v>37</v>
      </c>
      <c r="B123" s="62" t="e">
        <f>Leistungsverzeichnis!#REF!</f>
        <v>#REF!</v>
      </c>
      <c r="C123" s="49" t="e">
        <f>Leistungsverzeichnis!#REF!</f>
        <v>#REF!</v>
      </c>
      <c r="D123" s="49" t="e">
        <f>Leistungsverzeichnis!#REF!</f>
        <v>#REF!</v>
      </c>
      <c r="E123" s="50" t="e">
        <f>'Anpassung 1'!G123</f>
        <v>#REF!</v>
      </c>
      <c r="F123" s="51" t="e">
        <f>C123*E123</f>
        <v>#REF!</v>
      </c>
      <c r="G123" s="52" t="e">
        <f>IF($B$5=$E$5,E123+(E123*$C$6)*$C$5,$C$5*E123+E123)</f>
        <v>#REF!</v>
      </c>
      <c r="H123" s="53" t="e">
        <f>G123*C123</f>
        <v>#REF!</v>
      </c>
    </row>
    <row r="124" spans="1:8" x14ac:dyDescent="0.2">
      <c r="A124" s="19"/>
      <c r="B124" s="37" t="e">
        <f>Leistungsverzeichnis!#REF!</f>
        <v>#REF!</v>
      </c>
      <c r="C124" s="155" t="e">
        <f>Leistungsverzeichnis!#REF!</f>
        <v>#REF!</v>
      </c>
      <c r="D124" s="156"/>
      <c r="E124" s="26"/>
      <c r="F124" s="26"/>
      <c r="G124" s="37"/>
      <c r="H124" s="38"/>
    </row>
    <row r="125" spans="1:8" x14ac:dyDescent="0.2">
      <c r="A125" s="19"/>
      <c r="B125" s="63" t="e">
        <f>IF(B124=$H$5,$H$9,"")</f>
        <v>#REF!</v>
      </c>
      <c r="C125" s="162" t="e">
        <f>Leistungsverzeichnis!#REF!</f>
        <v>#REF!</v>
      </c>
      <c r="D125" s="163"/>
      <c r="E125" s="26"/>
      <c r="F125" s="26"/>
      <c r="G125" s="37"/>
      <c r="H125" s="38" t="e">
        <f>IF(B125=$H$9,1,0)</f>
        <v>#REF!</v>
      </c>
    </row>
    <row r="126" spans="1:8" x14ac:dyDescent="0.2">
      <c r="A126" s="47">
        <v>38</v>
      </c>
      <c r="B126" s="62" t="e">
        <f>Leistungsverzeichnis!#REF!</f>
        <v>#REF!</v>
      </c>
      <c r="C126" s="49" t="e">
        <f>Leistungsverzeichnis!#REF!</f>
        <v>#REF!</v>
      </c>
      <c r="D126" s="49" t="e">
        <f>Leistungsverzeichnis!#REF!</f>
        <v>#REF!</v>
      </c>
      <c r="E126" s="50" t="e">
        <f>'Anpassung 1'!G126</f>
        <v>#REF!</v>
      </c>
      <c r="F126" s="51" t="e">
        <f>C126*E126</f>
        <v>#REF!</v>
      </c>
      <c r="G126" s="52" t="e">
        <f>IF($B$5=$E$5,E126+(E126*$C$6)*$C$5,$C$5*E126+E126)</f>
        <v>#REF!</v>
      </c>
      <c r="H126" s="53" t="e">
        <f>G126*C126</f>
        <v>#REF!</v>
      </c>
    </row>
    <row r="127" spans="1:8" x14ac:dyDescent="0.2">
      <c r="A127" s="19"/>
      <c r="B127" s="37" t="e">
        <f>Leistungsverzeichnis!#REF!</f>
        <v>#REF!</v>
      </c>
      <c r="C127" s="155" t="e">
        <f>Leistungsverzeichnis!#REF!</f>
        <v>#REF!</v>
      </c>
      <c r="D127" s="156"/>
      <c r="E127" s="26"/>
      <c r="F127" s="26"/>
      <c r="G127" s="37"/>
      <c r="H127" s="38"/>
    </row>
    <row r="128" spans="1:8" x14ac:dyDescent="0.2">
      <c r="A128" s="19"/>
      <c r="B128" s="63" t="e">
        <f>IF(B127=$H$5,$H$9,"")</f>
        <v>#REF!</v>
      </c>
      <c r="C128" s="162" t="e">
        <f>Leistungsverzeichnis!#REF!</f>
        <v>#REF!</v>
      </c>
      <c r="D128" s="163"/>
      <c r="E128" s="26"/>
      <c r="F128" s="26"/>
      <c r="G128" s="37"/>
      <c r="H128" s="38" t="e">
        <f>IF(B128=$H$9,1,0)</f>
        <v>#REF!</v>
      </c>
    </row>
    <row r="129" spans="1:8" x14ac:dyDescent="0.2">
      <c r="A129" s="47">
        <v>39</v>
      </c>
      <c r="B129" s="62" t="e">
        <f>Leistungsverzeichnis!#REF!</f>
        <v>#REF!</v>
      </c>
      <c r="C129" s="49" t="e">
        <f>Leistungsverzeichnis!#REF!</f>
        <v>#REF!</v>
      </c>
      <c r="D129" s="49" t="e">
        <f>Leistungsverzeichnis!#REF!</f>
        <v>#REF!</v>
      </c>
      <c r="E129" s="50" t="e">
        <f>'Anpassung 1'!G129</f>
        <v>#REF!</v>
      </c>
      <c r="F129" s="51" t="e">
        <f>C129*E129</f>
        <v>#REF!</v>
      </c>
      <c r="G129" s="52" t="e">
        <f>IF($B$5=$E$5,E129+(E129*$C$6)*$C$5,$C$5*E129+E129)</f>
        <v>#REF!</v>
      </c>
      <c r="H129" s="53" t="e">
        <f>G129*C129</f>
        <v>#REF!</v>
      </c>
    </row>
    <row r="130" spans="1:8" x14ac:dyDescent="0.2">
      <c r="A130" s="19"/>
      <c r="B130" s="37" t="e">
        <f>Leistungsverzeichnis!#REF!</f>
        <v>#REF!</v>
      </c>
      <c r="C130" s="155" t="e">
        <f>Leistungsverzeichnis!#REF!</f>
        <v>#REF!</v>
      </c>
      <c r="D130" s="156"/>
      <c r="E130" s="26"/>
      <c r="F130" s="26"/>
      <c r="G130" s="37"/>
      <c r="H130" s="38"/>
    </row>
    <row r="131" spans="1:8" x14ac:dyDescent="0.2">
      <c r="A131" s="19"/>
      <c r="B131" s="63" t="e">
        <f>IF(B130=$H$5,$H$9,"")</f>
        <v>#REF!</v>
      </c>
      <c r="C131" s="162" t="e">
        <f>Leistungsverzeichnis!#REF!</f>
        <v>#REF!</v>
      </c>
      <c r="D131" s="163"/>
      <c r="E131" s="26"/>
      <c r="F131" s="26"/>
      <c r="G131" s="37"/>
      <c r="H131" s="38" t="e">
        <f>IF(B131=$H$9,1,0)</f>
        <v>#REF!</v>
      </c>
    </row>
    <row r="132" spans="1:8" x14ac:dyDescent="0.2">
      <c r="A132" s="47">
        <v>40</v>
      </c>
      <c r="B132" s="62" t="e">
        <f>Leistungsverzeichnis!#REF!</f>
        <v>#REF!</v>
      </c>
      <c r="C132" s="49" t="e">
        <f>Leistungsverzeichnis!#REF!</f>
        <v>#REF!</v>
      </c>
      <c r="D132" s="49" t="e">
        <f>Leistungsverzeichnis!#REF!</f>
        <v>#REF!</v>
      </c>
      <c r="E132" s="50" t="e">
        <f>'Anpassung 1'!G132</f>
        <v>#REF!</v>
      </c>
      <c r="F132" s="51" t="e">
        <f>C132*E132</f>
        <v>#REF!</v>
      </c>
      <c r="G132" s="52" t="e">
        <f>IF($B$5=$E$5,E132+(E132*$C$6)*$C$5,$C$5*E132+E132)</f>
        <v>#REF!</v>
      </c>
      <c r="H132" s="53" t="e">
        <f>G132*C132</f>
        <v>#REF!</v>
      </c>
    </row>
    <row r="133" spans="1:8" x14ac:dyDescent="0.2">
      <c r="A133" s="19"/>
      <c r="B133" s="37" t="e">
        <f>Leistungsverzeichnis!#REF!</f>
        <v>#REF!</v>
      </c>
      <c r="C133" s="155" t="e">
        <f>Leistungsverzeichnis!#REF!</f>
        <v>#REF!</v>
      </c>
      <c r="D133" s="156"/>
      <c r="E133" s="26"/>
      <c r="F133" s="26"/>
      <c r="G133" s="37"/>
      <c r="H133" s="38"/>
    </row>
    <row r="134" spans="1:8" x14ac:dyDescent="0.2">
      <c r="A134" s="19"/>
      <c r="B134" s="63" t="e">
        <f>IF(B133=$H$5,$H$9,"")</f>
        <v>#REF!</v>
      </c>
      <c r="C134" s="162" t="e">
        <f>Leistungsverzeichnis!#REF!</f>
        <v>#REF!</v>
      </c>
      <c r="D134" s="163"/>
      <c r="E134" s="26"/>
      <c r="F134" s="26"/>
      <c r="G134" s="37"/>
      <c r="H134" s="38" t="e">
        <f>IF(B134=$H$9,1,0)</f>
        <v>#REF!</v>
      </c>
    </row>
    <row r="135" spans="1:8" x14ac:dyDescent="0.2">
      <c r="A135" s="47">
        <v>41</v>
      </c>
      <c r="B135" s="62" t="e">
        <f>Leistungsverzeichnis!#REF!</f>
        <v>#REF!</v>
      </c>
      <c r="C135" s="49" t="e">
        <f>Leistungsverzeichnis!#REF!</f>
        <v>#REF!</v>
      </c>
      <c r="D135" s="49" t="e">
        <f>Leistungsverzeichnis!#REF!</f>
        <v>#REF!</v>
      </c>
      <c r="E135" s="50" t="e">
        <f>'Anpassung 1'!G135</f>
        <v>#REF!</v>
      </c>
      <c r="F135" s="51" t="e">
        <f>C135*E135</f>
        <v>#REF!</v>
      </c>
      <c r="G135" s="52" t="e">
        <f>IF($B$5=$E$5,E135+(E135*$C$6)*$C$5,$C$5*E135+E135)</f>
        <v>#REF!</v>
      </c>
      <c r="H135" s="53" t="e">
        <f>G135*C135</f>
        <v>#REF!</v>
      </c>
    </row>
    <row r="136" spans="1:8" x14ac:dyDescent="0.2">
      <c r="A136" s="19"/>
      <c r="B136" s="37" t="e">
        <f>Leistungsverzeichnis!#REF!</f>
        <v>#REF!</v>
      </c>
      <c r="C136" s="155" t="e">
        <f>Leistungsverzeichnis!#REF!</f>
        <v>#REF!</v>
      </c>
      <c r="D136" s="156"/>
      <c r="E136" s="26"/>
      <c r="F136" s="26"/>
      <c r="G136" s="37"/>
      <c r="H136" s="38"/>
    </row>
    <row r="137" spans="1:8" x14ac:dyDescent="0.2">
      <c r="A137" s="19"/>
      <c r="B137" s="63" t="e">
        <f>IF(B136=$H$5,$H$9,"")</f>
        <v>#REF!</v>
      </c>
      <c r="C137" s="162" t="e">
        <f>Leistungsverzeichnis!#REF!</f>
        <v>#REF!</v>
      </c>
      <c r="D137" s="163"/>
      <c r="E137" s="26"/>
      <c r="F137" s="26"/>
      <c r="G137" s="37"/>
      <c r="H137" s="38" t="e">
        <f>IF(B137=$H$9,1,0)</f>
        <v>#REF!</v>
      </c>
    </row>
    <row r="138" spans="1:8" x14ac:dyDescent="0.2">
      <c r="A138" s="47">
        <v>42</v>
      </c>
      <c r="B138" s="62" t="e">
        <f>Leistungsverzeichnis!#REF!</f>
        <v>#REF!</v>
      </c>
      <c r="C138" s="49" t="e">
        <f>Leistungsverzeichnis!#REF!</f>
        <v>#REF!</v>
      </c>
      <c r="D138" s="49" t="e">
        <f>Leistungsverzeichnis!#REF!</f>
        <v>#REF!</v>
      </c>
      <c r="E138" s="50" t="e">
        <f>'Anpassung 1'!G138</f>
        <v>#REF!</v>
      </c>
      <c r="F138" s="51" t="e">
        <f>C138*E138</f>
        <v>#REF!</v>
      </c>
      <c r="G138" s="52" t="e">
        <f>IF($B$5=$E$5,E138+(E138*$C$6)*$C$5,$C$5*E138+E138)</f>
        <v>#REF!</v>
      </c>
      <c r="H138" s="53" t="e">
        <f>G138*C138</f>
        <v>#REF!</v>
      </c>
    </row>
    <row r="139" spans="1:8" x14ac:dyDescent="0.2">
      <c r="A139" s="19"/>
      <c r="B139" s="37" t="e">
        <f>Leistungsverzeichnis!#REF!</f>
        <v>#REF!</v>
      </c>
      <c r="C139" s="155" t="e">
        <f>Leistungsverzeichnis!#REF!</f>
        <v>#REF!</v>
      </c>
      <c r="D139" s="156"/>
      <c r="E139" s="26"/>
      <c r="F139" s="26"/>
      <c r="G139" s="37"/>
      <c r="H139" s="38"/>
    </row>
    <row r="140" spans="1:8" x14ac:dyDescent="0.2">
      <c r="A140" s="19"/>
      <c r="B140" s="63" t="e">
        <f>IF(B139=$H$5,$H$9,"")</f>
        <v>#REF!</v>
      </c>
      <c r="C140" s="162" t="e">
        <f>Leistungsverzeichnis!#REF!</f>
        <v>#REF!</v>
      </c>
      <c r="D140" s="163"/>
      <c r="E140" s="26"/>
      <c r="F140" s="26"/>
      <c r="G140" s="37"/>
      <c r="H140" s="38" t="e">
        <f>IF(B140=$H$9,1,0)</f>
        <v>#REF!</v>
      </c>
    </row>
    <row r="141" spans="1:8" x14ac:dyDescent="0.2">
      <c r="A141" s="47">
        <v>43</v>
      </c>
      <c r="B141" s="62" t="e">
        <f>Leistungsverzeichnis!#REF!</f>
        <v>#REF!</v>
      </c>
      <c r="C141" s="49" t="e">
        <f>Leistungsverzeichnis!#REF!</f>
        <v>#REF!</v>
      </c>
      <c r="D141" s="49" t="e">
        <f>Leistungsverzeichnis!#REF!</f>
        <v>#REF!</v>
      </c>
      <c r="E141" s="50" t="e">
        <f>'Anpassung 1'!G141</f>
        <v>#REF!</v>
      </c>
      <c r="F141" s="51" t="e">
        <f>C141*E141</f>
        <v>#REF!</v>
      </c>
      <c r="G141" s="52" t="e">
        <f>IF($B$5=$E$5,E141+(E141*$C$6)*$C$5,$C$5*E141+E141)</f>
        <v>#REF!</v>
      </c>
      <c r="H141" s="53" t="e">
        <f>G141*C141</f>
        <v>#REF!</v>
      </c>
    </row>
    <row r="142" spans="1:8" x14ac:dyDescent="0.2">
      <c r="A142" s="19"/>
      <c r="B142" s="37" t="e">
        <f>Leistungsverzeichnis!#REF!</f>
        <v>#REF!</v>
      </c>
      <c r="C142" s="155" t="e">
        <f>Leistungsverzeichnis!#REF!</f>
        <v>#REF!</v>
      </c>
      <c r="D142" s="156"/>
      <c r="E142" s="26"/>
      <c r="F142" s="26"/>
      <c r="G142" s="37"/>
      <c r="H142" s="38"/>
    </row>
    <row r="143" spans="1:8" x14ac:dyDescent="0.2">
      <c r="A143" s="19"/>
      <c r="B143" s="63" t="e">
        <f>IF(B142=$H$5,$H$9,"")</f>
        <v>#REF!</v>
      </c>
      <c r="C143" s="162" t="e">
        <f>Leistungsverzeichnis!#REF!</f>
        <v>#REF!</v>
      </c>
      <c r="D143" s="163"/>
      <c r="E143" s="26"/>
      <c r="F143" s="26"/>
      <c r="G143" s="37"/>
      <c r="H143" s="38" t="e">
        <f>IF(B143=$H$9,1,0)</f>
        <v>#REF!</v>
      </c>
    </row>
    <row r="144" spans="1:8" x14ac:dyDescent="0.2">
      <c r="A144" s="47">
        <v>44</v>
      </c>
      <c r="B144" s="62" t="e">
        <f>Leistungsverzeichnis!#REF!</f>
        <v>#REF!</v>
      </c>
      <c r="C144" s="49" t="e">
        <f>Leistungsverzeichnis!#REF!</f>
        <v>#REF!</v>
      </c>
      <c r="D144" s="49" t="e">
        <f>Leistungsverzeichnis!#REF!</f>
        <v>#REF!</v>
      </c>
      <c r="E144" s="50" t="e">
        <f>'Anpassung 1'!G144</f>
        <v>#REF!</v>
      </c>
      <c r="F144" s="51" t="e">
        <f>C144*E144</f>
        <v>#REF!</v>
      </c>
      <c r="G144" s="52" t="e">
        <f>IF($B$5=$E$5,E144+(E144*$C$6)*$C$5,$C$5*E144+E144)</f>
        <v>#REF!</v>
      </c>
      <c r="H144" s="53" t="e">
        <f>G144*C144</f>
        <v>#REF!</v>
      </c>
    </row>
    <row r="145" spans="1:8" x14ac:dyDescent="0.2">
      <c r="A145" s="19"/>
      <c r="B145" s="37" t="e">
        <f>Leistungsverzeichnis!#REF!</f>
        <v>#REF!</v>
      </c>
      <c r="C145" s="155" t="e">
        <f>Leistungsverzeichnis!#REF!</f>
        <v>#REF!</v>
      </c>
      <c r="D145" s="156"/>
      <c r="E145" s="26"/>
      <c r="F145" s="26"/>
      <c r="G145" s="37"/>
      <c r="H145" s="38"/>
    </row>
    <row r="146" spans="1:8" x14ac:dyDescent="0.2">
      <c r="A146" s="19"/>
      <c r="B146" s="63" t="e">
        <f>IF(B145=$H$5,$H$9,"")</f>
        <v>#REF!</v>
      </c>
      <c r="C146" s="162" t="e">
        <f>Leistungsverzeichnis!#REF!</f>
        <v>#REF!</v>
      </c>
      <c r="D146" s="163"/>
      <c r="E146" s="26"/>
      <c r="F146" s="26"/>
      <c r="G146" s="37"/>
      <c r="H146" s="38" t="e">
        <f>IF(B146=$H$9,1,0)</f>
        <v>#REF!</v>
      </c>
    </row>
    <row r="147" spans="1:8" x14ac:dyDescent="0.2">
      <c r="A147" s="47">
        <v>45</v>
      </c>
      <c r="B147" s="62" t="e">
        <f>Leistungsverzeichnis!#REF!</f>
        <v>#REF!</v>
      </c>
      <c r="C147" s="49" t="e">
        <f>Leistungsverzeichnis!#REF!</f>
        <v>#REF!</v>
      </c>
      <c r="D147" s="49" t="e">
        <f>Leistungsverzeichnis!#REF!</f>
        <v>#REF!</v>
      </c>
      <c r="E147" s="50" t="e">
        <f>'Anpassung 1'!G147</f>
        <v>#REF!</v>
      </c>
      <c r="F147" s="51" t="e">
        <f>C147*E147</f>
        <v>#REF!</v>
      </c>
      <c r="G147" s="52" t="e">
        <f>IF($B$5=$E$5,E147+(E147*$C$6)*$C$5,$C$5*E147+E147)</f>
        <v>#REF!</v>
      </c>
      <c r="H147" s="53" t="e">
        <f>G147*C147</f>
        <v>#REF!</v>
      </c>
    </row>
    <row r="148" spans="1:8" x14ac:dyDescent="0.2">
      <c r="A148" s="19"/>
      <c r="B148" s="37" t="e">
        <f>Leistungsverzeichnis!#REF!</f>
        <v>#REF!</v>
      </c>
      <c r="C148" s="155" t="e">
        <f>Leistungsverzeichnis!#REF!</f>
        <v>#REF!</v>
      </c>
      <c r="D148" s="156"/>
      <c r="E148" s="26"/>
      <c r="F148" s="26"/>
      <c r="G148" s="37"/>
      <c r="H148" s="38"/>
    </row>
    <row r="149" spans="1:8" x14ac:dyDescent="0.2">
      <c r="A149" s="19"/>
      <c r="B149" s="63" t="e">
        <f>IF(B148=$H$5,$H$9,"")</f>
        <v>#REF!</v>
      </c>
      <c r="C149" s="162" t="e">
        <f>Leistungsverzeichnis!#REF!</f>
        <v>#REF!</v>
      </c>
      <c r="D149" s="163"/>
      <c r="E149" s="26"/>
      <c r="F149" s="26"/>
      <c r="G149" s="37"/>
      <c r="H149" s="38" t="e">
        <f>IF(B149=$H$9,1,0)</f>
        <v>#REF!</v>
      </c>
    </row>
    <row r="150" spans="1:8" x14ac:dyDescent="0.2">
      <c r="A150" s="47">
        <v>46</v>
      </c>
      <c r="B150" s="62" t="e">
        <f>Leistungsverzeichnis!#REF!</f>
        <v>#REF!</v>
      </c>
      <c r="C150" s="49" t="e">
        <f>Leistungsverzeichnis!#REF!</f>
        <v>#REF!</v>
      </c>
      <c r="D150" s="49" t="e">
        <f>Leistungsverzeichnis!#REF!</f>
        <v>#REF!</v>
      </c>
      <c r="E150" s="50" t="e">
        <f>'Anpassung 1'!G150</f>
        <v>#REF!</v>
      </c>
      <c r="F150" s="51" t="e">
        <f>C150*E150</f>
        <v>#REF!</v>
      </c>
      <c r="G150" s="52" t="e">
        <f>IF($B$5=$E$5,E150+(E150*$C$6)*$C$5,$C$5*E150+E150)</f>
        <v>#REF!</v>
      </c>
      <c r="H150" s="53" t="e">
        <f>G150*C150</f>
        <v>#REF!</v>
      </c>
    </row>
    <row r="151" spans="1:8" x14ac:dyDescent="0.2">
      <c r="A151" s="19"/>
      <c r="B151" s="37" t="e">
        <f>Leistungsverzeichnis!#REF!</f>
        <v>#REF!</v>
      </c>
      <c r="C151" s="155" t="e">
        <f>Leistungsverzeichnis!#REF!</f>
        <v>#REF!</v>
      </c>
      <c r="D151" s="156"/>
      <c r="E151" s="26"/>
      <c r="F151" s="26"/>
      <c r="G151" s="37"/>
      <c r="H151" s="38"/>
    </row>
    <row r="152" spans="1:8" x14ac:dyDescent="0.2">
      <c r="A152" s="19"/>
      <c r="B152" s="63" t="e">
        <f>IF(B151=$H$5,$H$9,"")</f>
        <v>#REF!</v>
      </c>
      <c r="C152" s="162" t="e">
        <f>Leistungsverzeichnis!#REF!</f>
        <v>#REF!</v>
      </c>
      <c r="D152" s="163"/>
      <c r="E152" s="26"/>
      <c r="F152" s="26"/>
      <c r="G152" s="37"/>
      <c r="H152" s="38" t="e">
        <f>IF(B152=$H$9,1,0)</f>
        <v>#REF!</v>
      </c>
    </row>
    <row r="153" spans="1:8" x14ac:dyDescent="0.2">
      <c r="A153" s="47">
        <v>47</v>
      </c>
      <c r="B153" s="62" t="e">
        <f>Leistungsverzeichnis!#REF!</f>
        <v>#REF!</v>
      </c>
      <c r="C153" s="49" t="e">
        <f>Leistungsverzeichnis!#REF!</f>
        <v>#REF!</v>
      </c>
      <c r="D153" s="49" t="e">
        <f>Leistungsverzeichnis!#REF!</f>
        <v>#REF!</v>
      </c>
      <c r="E153" s="50" t="e">
        <f>'Anpassung 1'!G153</f>
        <v>#REF!</v>
      </c>
      <c r="F153" s="51" t="e">
        <f>C153*E153</f>
        <v>#REF!</v>
      </c>
      <c r="G153" s="52" t="e">
        <f>IF($B$5=$E$5,E153+(E153*$C$6)*$C$5,$C$5*E153+E153)</f>
        <v>#REF!</v>
      </c>
      <c r="H153" s="53" t="e">
        <f>G153*C153</f>
        <v>#REF!</v>
      </c>
    </row>
    <row r="154" spans="1:8" x14ac:dyDescent="0.2">
      <c r="A154" s="19"/>
      <c r="B154" s="37" t="e">
        <f>Leistungsverzeichnis!#REF!</f>
        <v>#REF!</v>
      </c>
      <c r="C154" s="155" t="e">
        <f>Leistungsverzeichnis!#REF!</f>
        <v>#REF!</v>
      </c>
      <c r="D154" s="156"/>
      <c r="E154" s="26"/>
      <c r="F154" s="26"/>
      <c r="G154" s="37"/>
      <c r="H154" s="38"/>
    </row>
    <row r="155" spans="1:8" x14ac:dyDescent="0.2">
      <c r="A155" s="19"/>
      <c r="B155" s="63" t="e">
        <f>IF(B154=$H$5,$H$9,"")</f>
        <v>#REF!</v>
      </c>
      <c r="C155" s="162" t="e">
        <f>Leistungsverzeichnis!#REF!</f>
        <v>#REF!</v>
      </c>
      <c r="D155" s="163"/>
      <c r="E155" s="26"/>
      <c r="F155" s="26"/>
      <c r="G155" s="37"/>
      <c r="H155" s="38" t="e">
        <f>IF(B155=$H$9,1,0)</f>
        <v>#REF!</v>
      </c>
    </row>
    <row r="156" spans="1:8" x14ac:dyDescent="0.2">
      <c r="A156" s="47">
        <v>48</v>
      </c>
      <c r="B156" s="62" t="e">
        <f>Leistungsverzeichnis!#REF!</f>
        <v>#REF!</v>
      </c>
      <c r="C156" s="49" t="e">
        <f>Leistungsverzeichnis!#REF!</f>
        <v>#REF!</v>
      </c>
      <c r="D156" s="49" t="e">
        <f>Leistungsverzeichnis!#REF!</f>
        <v>#REF!</v>
      </c>
      <c r="E156" s="50" t="e">
        <f>'Anpassung 1'!G156</f>
        <v>#REF!</v>
      </c>
      <c r="F156" s="51" t="e">
        <f>C156*E156</f>
        <v>#REF!</v>
      </c>
      <c r="G156" s="52" t="e">
        <f>IF($B$5=$E$5,E156+(E156*$C$6)*$C$5,$C$5*E156+E156)</f>
        <v>#REF!</v>
      </c>
      <c r="H156" s="53" t="e">
        <f>G156*C156</f>
        <v>#REF!</v>
      </c>
    </row>
    <row r="157" spans="1:8" x14ac:dyDescent="0.2">
      <c r="A157" s="19"/>
      <c r="B157" s="37" t="e">
        <f>Leistungsverzeichnis!#REF!</f>
        <v>#REF!</v>
      </c>
      <c r="C157" s="155" t="e">
        <f>Leistungsverzeichnis!#REF!</f>
        <v>#REF!</v>
      </c>
      <c r="D157" s="156"/>
      <c r="E157" s="26"/>
      <c r="F157" s="26"/>
      <c r="G157" s="37"/>
      <c r="H157" s="38"/>
    </row>
    <row r="158" spans="1:8" x14ac:dyDescent="0.2">
      <c r="A158" s="19"/>
      <c r="B158" s="63" t="e">
        <f>IF(B157=$H$5,$H$9,"")</f>
        <v>#REF!</v>
      </c>
      <c r="C158" s="162" t="e">
        <f>Leistungsverzeichnis!#REF!</f>
        <v>#REF!</v>
      </c>
      <c r="D158" s="163"/>
      <c r="E158" s="26"/>
      <c r="F158" s="26"/>
      <c r="G158" s="37"/>
      <c r="H158" s="38" t="e">
        <f>IF(B158=$H$9,1,0)</f>
        <v>#REF!</v>
      </c>
    </row>
    <row r="159" spans="1:8" x14ac:dyDescent="0.2">
      <c r="A159" s="47">
        <v>49</v>
      </c>
      <c r="B159" s="62" t="e">
        <f>Leistungsverzeichnis!#REF!</f>
        <v>#REF!</v>
      </c>
      <c r="C159" s="49" t="e">
        <f>Leistungsverzeichnis!#REF!</f>
        <v>#REF!</v>
      </c>
      <c r="D159" s="49" t="e">
        <f>Leistungsverzeichnis!#REF!</f>
        <v>#REF!</v>
      </c>
      <c r="E159" s="50" t="e">
        <f>'Anpassung 1'!G159</f>
        <v>#REF!</v>
      </c>
      <c r="F159" s="51" t="e">
        <f>C159*E159</f>
        <v>#REF!</v>
      </c>
      <c r="G159" s="52" t="e">
        <f>IF($B$5=$E$5,E159+(E159*$C$6)*$C$5,$C$5*E159+E159)</f>
        <v>#REF!</v>
      </c>
      <c r="H159" s="53" t="e">
        <f>G159*C159</f>
        <v>#REF!</v>
      </c>
    </row>
    <row r="160" spans="1:8" x14ac:dyDescent="0.2">
      <c r="A160" s="19"/>
      <c r="B160" s="37" t="e">
        <f>Leistungsverzeichnis!#REF!</f>
        <v>#REF!</v>
      </c>
      <c r="C160" s="155" t="e">
        <f>Leistungsverzeichnis!#REF!</f>
        <v>#REF!</v>
      </c>
      <c r="D160" s="156"/>
      <c r="E160" s="26"/>
      <c r="F160" s="26"/>
      <c r="G160" s="37"/>
      <c r="H160" s="38"/>
    </row>
    <row r="161" spans="1:8" x14ac:dyDescent="0.2">
      <c r="A161" s="19"/>
      <c r="B161" s="63" t="e">
        <f>IF(B160=$H$5,$H$9,"")</f>
        <v>#REF!</v>
      </c>
      <c r="C161" s="162" t="e">
        <f>Leistungsverzeichnis!#REF!</f>
        <v>#REF!</v>
      </c>
      <c r="D161" s="163"/>
      <c r="E161" s="26"/>
      <c r="F161" s="26"/>
      <c r="G161" s="37"/>
      <c r="H161" s="38" t="e">
        <f>IF(B161=$H$9,1,0)</f>
        <v>#REF!</v>
      </c>
    </row>
    <row r="162" spans="1:8" x14ac:dyDescent="0.2">
      <c r="A162" s="47">
        <v>50</v>
      </c>
      <c r="B162" s="62" t="e">
        <f>Leistungsverzeichnis!#REF!</f>
        <v>#REF!</v>
      </c>
      <c r="C162" s="49" t="e">
        <f>Leistungsverzeichnis!#REF!</f>
        <v>#REF!</v>
      </c>
      <c r="D162" s="49" t="e">
        <f>Leistungsverzeichnis!#REF!</f>
        <v>#REF!</v>
      </c>
      <c r="E162" s="50" t="e">
        <f>'Anpassung 1'!G162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944" priority="572">
      <formula>#REF!&gt;0</formula>
    </cfRule>
  </conditionalFormatting>
  <conditionalFormatting sqref="B16">
    <cfRule type="expression" dxfId="943" priority="571">
      <formula>#REF!&gt;0</formula>
    </cfRule>
  </conditionalFormatting>
  <conditionalFormatting sqref="B56">
    <cfRule type="expression" dxfId="942" priority="494">
      <formula>#REF!&gt;0</formula>
    </cfRule>
  </conditionalFormatting>
  <conditionalFormatting sqref="B53">
    <cfRule type="expression" dxfId="941" priority="500">
      <formula>#REF!&gt;0</formula>
    </cfRule>
  </conditionalFormatting>
  <conditionalFormatting sqref="B59">
    <cfRule type="expression" dxfId="940" priority="488">
      <formula>#REF!&gt;0</formula>
    </cfRule>
  </conditionalFormatting>
  <conditionalFormatting sqref="B47">
    <cfRule type="expression" dxfId="939" priority="512">
      <formula>#REF!&gt;0</formula>
    </cfRule>
  </conditionalFormatting>
  <conditionalFormatting sqref="B41">
    <cfRule type="expression" dxfId="938" priority="524">
      <formula>#REF!&gt;0</formula>
    </cfRule>
  </conditionalFormatting>
  <conditionalFormatting sqref="B23">
    <cfRule type="expression" dxfId="937" priority="560">
      <formula>#REF!&gt;0</formula>
    </cfRule>
  </conditionalFormatting>
  <conditionalFormatting sqref="B20">
    <cfRule type="expression" dxfId="936" priority="566">
      <formula>#REF!&gt;0</formula>
    </cfRule>
  </conditionalFormatting>
  <conditionalFormatting sqref="B19">
    <cfRule type="expression" dxfId="935" priority="565">
      <formula>#REF!&gt;0</formula>
    </cfRule>
  </conditionalFormatting>
  <conditionalFormatting sqref="B22">
    <cfRule type="expression" dxfId="934" priority="559">
      <formula>#REF!&gt;0</formula>
    </cfRule>
  </conditionalFormatting>
  <conditionalFormatting sqref="B26">
    <cfRule type="expression" dxfId="933" priority="554">
      <formula>#REF!&gt;0</formula>
    </cfRule>
  </conditionalFormatting>
  <conditionalFormatting sqref="B25">
    <cfRule type="expression" dxfId="932" priority="553">
      <formula>#REF!&gt;0</formula>
    </cfRule>
  </conditionalFormatting>
  <conditionalFormatting sqref="B29">
    <cfRule type="expression" dxfId="931" priority="548">
      <formula>#REF!&gt;0</formula>
    </cfRule>
  </conditionalFormatting>
  <conditionalFormatting sqref="B28">
    <cfRule type="expression" dxfId="930" priority="547">
      <formula>#REF!&gt;0</formula>
    </cfRule>
  </conditionalFormatting>
  <conditionalFormatting sqref="B32">
    <cfRule type="expression" dxfId="929" priority="542">
      <formula>#REF!&gt;0</formula>
    </cfRule>
  </conditionalFormatting>
  <conditionalFormatting sqref="B31">
    <cfRule type="expression" dxfId="928" priority="541">
      <formula>#REF!&gt;0</formula>
    </cfRule>
  </conditionalFormatting>
  <conditionalFormatting sqref="B35">
    <cfRule type="expression" dxfId="927" priority="536">
      <formula>#REF!&gt;0</formula>
    </cfRule>
  </conditionalFormatting>
  <conditionalFormatting sqref="B34">
    <cfRule type="expression" dxfId="926" priority="535">
      <formula>#REF!&gt;0</formula>
    </cfRule>
  </conditionalFormatting>
  <conditionalFormatting sqref="B38">
    <cfRule type="expression" dxfId="925" priority="530">
      <formula>#REF!&gt;0</formula>
    </cfRule>
  </conditionalFormatting>
  <conditionalFormatting sqref="B37">
    <cfRule type="expression" dxfId="924" priority="529">
      <formula>#REF!&gt;0</formula>
    </cfRule>
  </conditionalFormatting>
  <conditionalFormatting sqref="B40">
    <cfRule type="expression" dxfId="923" priority="523">
      <formula>#REF!&gt;0</formula>
    </cfRule>
  </conditionalFormatting>
  <conditionalFormatting sqref="B44">
    <cfRule type="expression" dxfId="922" priority="518">
      <formula>#REF!&gt;0</formula>
    </cfRule>
  </conditionalFormatting>
  <conditionalFormatting sqref="B43">
    <cfRule type="expression" dxfId="921" priority="517">
      <formula>#REF!&gt;0</formula>
    </cfRule>
  </conditionalFormatting>
  <conditionalFormatting sqref="B158">
    <cfRule type="expression" dxfId="920" priority="290">
      <formula>#REF!&gt;0</formula>
    </cfRule>
  </conditionalFormatting>
  <conditionalFormatting sqref="B157">
    <cfRule type="expression" dxfId="919" priority="289">
      <formula>#REF!&gt;0</formula>
    </cfRule>
  </conditionalFormatting>
  <conditionalFormatting sqref="B161">
    <cfRule type="expression" dxfId="918" priority="284">
      <formula>#REF!&gt;0</formula>
    </cfRule>
  </conditionalFormatting>
  <conditionalFormatting sqref="B164">
    <cfRule type="expression" dxfId="917" priority="278">
      <formula>#REF!&gt;0</formula>
    </cfRule>
  </conditionalFormatting>
  <conditionalFormatting sqref="B163">
    <cfRule type="expression" dxfId="916" priority="277">
      <formula>#REF!&gt;0</formula>
    </cfRule>
  </conditionalFormatting>
  <conditionalFormatting sqref="B46">
    <cfRule type="expression" dxfId="915" priority="511">
      <formula>#REF!&gt;0</formula>
    </cfRule>
  </conditionalFormatting>
  <conditionalFormatting sqref="B50">
    <cfRule type="expression" dxfId="914" priority="506">
      <formula>#REF!&gt;0</formula>
    </cfRule>
  </conditionalFormatting>
  <conditionalFormatting sqref="B49">
    <cfRule type="expression" dxfId="913" priority="505">
      <formula>#REF!&gt;0</formula>
    </cfRule>
  </conditionalFormatting>
  <conditionalFormatting sqref="B52">
    <cfRule type="expression" dxfId="912" priority="499">
      <formula>#REF!&gt;0</formula>
    </cfRule>
  </conditionalFormatting>
  <conditionalFormatting sqref="B55">
    <cfRule type="expression" dxfId="911" priority="493">
      <formula>#REF!&gt;0</formula>
    </cfRule>
  </conditionalFormatting>
  <conditionalFormatting sqref="B58">
    <cfRule type="expression" dxfId="910" priority="487">
      <formula>#REF!&gt;0</formula>
    </cfRule>
  </conditionalFormatting>
  <conditionalFormatting sqref="B143">
    <cfRule type="expression" dxfId="909" priority="320">
      <formula>#REF!&gt;0</formula>
    </cfRule>
  </conditionalFormatting>
  <conditionalFormatting sqref="B142">
    <cfRule type="expression" dxfId="908" priority="319">
      <formula>#REF!&gt;0</formula>
    </cfRule>
  </conditionalFormatting>
  <conditionalFormatting sqref="C6">
    <cfRule type="expression" dxfId="907" priority="275">
      <formula>$B$6=$E$8</formula>
    </cfRule>
  </conditionalFormatting>
  <conditionalFormatting sqref="C7:D7">
    <cfRule type="expression" dxfId="906" priority="274">
      <formula>$B$7=$E$7</formula>
    </cfRule>
  </conditionalFormatting>
  <conditionalFormatting sqref="B62">
    <cfRule type="expression" dxfId="905" priority="190">
      <formula>#REF!&gt;0</formula>
    </cfRule>
  </conditionalFormatting>
  <conditionalFormatting sqref="B61">
    <cfRule type="expression" dxfId="904" priority="189">
      <formula>#REF!&gt;0</formula>
    </cfRule>
  </conditionalFormatting>
  <conditionalFormatting sqref="B101">
    <cfRule type="expression" dxfId="903" priority="132">
      <formula>#REF!&gt;0</formula>
    </cfRule>
  </conditionalFormatting>
  <conditionalFormatting sqref="B98">
    <cfRule type="expression" dxfId="902" priority="136">
      <formula>#REF!&gt;0</formula>
    </cfRule>
  </conditionalFormatting>
  <conditionalFormatting sqref="B92">
    <cfRule type="expression" dxfId="901" priority="145">
      <formula>#REF!&gt;0</formula>
    </cfRule>
  </conditionalFormatting>
  <conditionalFormatting sqref="B86">
    <cfRule type="expression" dxfId="900" priority="153">
      <formula>#REF!&gt;0</formula>
    </cfRule>
  </conditionalFormatting>
  <conditionalFormatting sqref="B68">
    <cfRule type="expression" dxfId="899" priority="179">
      <formula>#REF!&gt;0</formula>
    </cfRule>
  </conditionalFormatting>
  <conditionalFormatting sqref="B65">
    <cfRule type="expression" dxfId="898" priority="184">
      <formula>#REF!&gt;0</formula>
    </cfRule>
  </conditionalFormatting>
  <conditionalFormatting sqref="B64">
    <cfRule type="expression" dxfId="897" priority="183">
      <formula>#REF!&gt;0</formula>
    </cfRule>
  </conditionalFormatting>
  <conditionalFormatting sqref="B67">
    <cfRule type="expression" dxfId="896" priority="178">
      <formula>#REF!&gt;0</formula>
    </cfRule>
  </conditionalFormatting>
  <conditionalFormatting sqref="B71">
    <cfRule type="expression" dxfId="895" priority="175">
      <formula>#REF!&gt;0</formula>
    </cfRule>
  </conditionalFormatting>
  <conditionalFormatting sqref="B70">
    <cfRule type="expression" dxfId="894" priority="174">
      <formula>#REF!&gt;0</formula>
    </cfRule>
  </conditionalFormatting>
  <conditionalFormatting sqref="B74">
    <cfRule type="expression" dxfId="893" priority="171">
      <formula>#REF!&gt;0</formula>
    </cfRule>
  </conditionalFormatting>
  <conditionalFormatting sqref="B73">
    <cfRule type="expression" dxfId="892" priority="170">
      <formula>#REF!&gt;0</formula>
    </cfRule>
  </conditionalFormatting>
  <conditionalFormatting sqref="B77">
    <cfRule type="expression" dxfId="891" priority="166">
      <formula>#REF!&gt;0</formula>
    </cfRule>
  </conditionalFormatting>
  <conditionalFormatting sqref="B76">
    <cfRule type="expression" dxfId="890" priority="165">
      <formula>#REF!&gt;0</formula>
    </cfRule>
  </conditionalFormatting>
  <conditionalFormatting sqref="B80">
    <cfRule type="expression" dxfId="889" priority="162">
      <formula>#REF!&gt;0</formula>
    </cfRule>
  </conditionalFormatting>
  <conditionalFormatting sqref="B79">
    <cfRule type="expression" dxfId="888" priority="161">
      <formula>#REF!&gt;0</formula>
    </cfRule>
  </conditionalFormatting>
  <conditionalFormatting sqref="B83">
    <cfRule type="expression" dxfId="887" priority="158">
      <formula>#REF!&gt;0</formula>
    </cfRule>
  </conditionalFormatting>
  <conditionalFormatting sqref="B82">
    <cfRule type="expression" dxfId="886" priority="157">
      <formula>#REF!&gt;0</formula>
    </cfRule>
  </conditionalFormatting>
  <conditionalFormatting sqref="B85">
    <cfRule type="expression" dxfId="885" priority="152">
      <formula>#REF!&gt;0</formula>
    </cfRule>
  </conditionalFormatting>
  <conditionalFormatting sqref="B89">
    <cfRule type="expression" dxfId="884" priority="149">
      <formula>#REF!&gt;0</formula>
    </cfRule>
  </conditionalFormatting>
  <conditionalFormatting sqref="B88">
    <cfRule type="expression" dxfId="883" priority="148">
      <formula>#REF!&gt;0</formula>
    </cfRule>
  </conditionalFormatting>
  <conditionalFormatting sqref="B91">
    <cfRule type="expression" dxfId="882" priority="144">
      <formula>#REF!&gt;0</formula>
    </cfRule>
  </conditionalFormatting>
  <conditionalFormatting sqref="B95">
    <cfRule type="expression" dxfId="881" priority="140">
      <formula>#REF!&gt;0</formula>
    </cfRule>
  </conditionalFormatting>
  <conditionalFormatting sqref="B94">
    <cfRule type="expression" dxfId="880" priority="139">
      <formula>#REF!&gt;0</formula>
    </cfRule>
  </conditionalFormatting>
  <conditionalFormatting sqref="B97">
    <cfRule type="expression" dxfId="879" priority="135">
      <formula>#REF!&gt;0</formula>
    </cfRule>
  </conditionalFormatting>
  <conditionalFormatting sqref="B100">
    <cfRule type="expression" dxfId="878" priority="131">
      <formula>#REF!&gt;0</formula>
    </cfRule>
  </conditionalFormatting>
  <conditionalFormatting sqref="B104">
    <cfRule type="expression" dxfId="877" priority="105">
      <formula>#REF!&gt;0</formula>
    </cfRule>
  </conditionalFormatting>
  <conditionalFormatting sqref="B103">
    <cfRule type="expression" dxfId="876" priority="104">
      <formula>#REF!&gt;0</formula>
    </cfRule>
  </conditionalFormatting>
  <conditionalFormatting sqref="B140">
    <cfRule type="expression" dxfId="875" priority="51">
      <formula>#REF!&gt;0</formula>
    </cfRule>
  </conditionalFormatting>
  <conditionalFormatting sqref="B134">
    <cfRule type="expression" dxfId="874" priority="60">
      <formula>#REF!&gt;0</formula>
    </cfRule>
  </conditionalFormatting>
  <conditionalFormatting sqref="B128">
    <cfRule type="expression" dxfId="873" priority="68">
      <formula>#REF!&gt;0</formula>
    </cfRule>
  </conditionalFormatting>
  <conditionalFormatting sqref="B110">
    <cfRule type="expression" dxfId="872" priority="94">
      <formula>#REF!&gt;0</formula>
    </cfRule>
  </conditionalFormatting>
  <conditionalFormatting sqref="B107">
    <cfRule type="expression" dxfId="871" priority="99">
      <formula>#REF!&gt;0</formula>
    </cfRule>
  </conditionalFormatting>
  <conditionalFormatting sqref="B106">
    <cfRule type="expression" dxfId="870" priority="98">
      <formula>#REF!&gt;0</formula>
    </cfRule>
  </conditionalFormatting>
  <conditionalFormatting sqref="B109">
    <cfRule type="expression" dxfId="869" priority="93">
      <formula>#REF!&gt;0</formula>
    </cfRule>
  </conditionalFormatting>
  <conditionalFormatting sqref="B113">
    <cfRule type="expression" dxfId="868" priority="90">
      <formula>#REF!&gt;0</formula>
    </cfRule>
  </conditionalFormatting>
  <conditionalFormatting sqref="B112">
    <cfRule type="expression" dxfId="867" priority="89">
      <formula>#REF!&gt;0</formula>
    </cfRule>
  </conditionalFormatting>
  <conditionalFormatting sqref="B116">
    <cfRule type="expression" dxfId="866" priority="86">
      <formula>#REF!&gt;0</formula>
    </cfRule>
  </conditionalFormatting>
  <conditionalFormatting sqref="B115">
    <cfRule type="expression" dxfId="865" priority="85">
      <formula>#REF!&gt;0</formula>
    </cfRule>
  </conditionalFormatting>
  <conditionalFormatting sqref="B119">
    <cfRule type="expression" dxfId="864" priority="81">
      <formula>#REF!&gt;0</formula>
    </cfRule>
  </conditionalFormatting>
  <conditionalFormatting sqref="B118">
    <cfRule type="expression" dxfId="863" priority="80">
      <formula>#REF!&gt;0</formula>
    </cfRule>
  </conditionalFormatting>
  <conditionalFormatting sqref="B122">
    <cfRule type="expression" dxfId="862" priority="77">
      <formula>#REF!&gt;0</formula>
    </cfRule>
  </conditionalFormatting>
  <conditionalFormatting sqref="B121">
    <cfRule type="expression" dxfId="861" priority="76">
      <formula>#REF!&gt;0</formula>
    </cfRule>
  </conditionalFormatting>
  <conditionalFormatting sqref="B125">
    <cfRule type="expression" dxfId="860" priority="73">
      <formula>#REF!&gt;0</formula>
    </cfRule>
  </conditionalFormatting>
  <conditionalFormatting sqref="B124">
    <cfRule type="expression" dxfId="859" priority="72">
      <formula>#REF!&gt;0</formula>
    </cfRule>
  </conditionalFormatting>
  <conditionalFormatting sqref="B127">
    <cfRule type="expression" dxfId="858" priority="67">
      <formula>#REF!&gt;0</formula>
    </cfRule>
  </conditionalFormatting>
  <conditionalFormatting sqref="B131">
    <cfRule type="expression" dxfId="857" priority="64">
      <formula>#REF!&gt;0</formula>
    </cfRule>
  </conditionalFormatting>
  <conditionalFormatting sqref="B130">
    <cfRule type="expression" dxfId="856" priority="63">
      <formula>#REF!&gt;0</formula>
    </cfRule>
  </conditionalFormatting>
  <conditionalFormatting sqref="B133">
    <cfRule type="expression" dxfId="855" priority="59">
      <formula>#REF!&gt;0</formula>
    </cfRule>
  </conditionalFormatting>
  <conditionalFormatting sqref="B137">
    <cfRule type="expression" dxfId="854" priority="55">
      <formula>#REF!&gt;0</formula>
    </cfRule>
  </conditionalFormatting>
  <conditionalFormatting sqref="B136">
    <cfRule type="expression" dxfId="853" priority="54">
      <formula>#REF!&gt;0</formula>
    </cfRule>
  </conditionalFormatting>
  <conditionalFormatting sqref="B139">
    <cfRule type="expression" dxfId="852" priority="50">
      <formula>#REF!&gt;0</formula>
    </cfRule>
  </conditionalFormatting>
  <conditionalFormatting sqref="B155">
    <cfRule type="expression" dxfId="851" priority="14">
      <formula>#REF!&gt;0</formula>
    </cfRule>
  </conditionalFormatting>
  <conditionalFormatting sqref="B149">
    <cfRule type="expression" dxfId="850" priority="23">
      <formula>#REF!&gt;0</formula>
    </cfRule>
  </conditionalFormatting>
  <conditionalFormatting sqref="B146">
    <cfRule type="expression" dxfId="849" priority="27">
      <formula>#REF!&gt;0</formula>
    </cfRule>
  </conditionalFormatting>
  <conditionalFormatting sqref="B145">
    <cfRule type="expression" dxfId="848" priority="26">
      <formula>#REF!&gt;0</formula>
    </cfRule>
  </conditionalFormatting>
  <conditionalFormatting sqref="B148">
    <cfRule type="expression" dxfId="847" priority="22">
      <formula>#REF!&gt;0</formula>
    </cfRule>
  </conditionalFormatting>
  <conditionalFormatting sqref="B152">
    <cfRule type="expression" dxfId="846" priority="18">
      <formula>#REF!&gt;0</formula>
    </cfRule>
  </conditionalFormatting>
  <conditionalFormatting sqref="B151">
    <cfRule type="expression" dxfId="845" priority="17">
      <formula>#REF!&gt;0</formula>
    </cfRule>
  </conditionalFormatting>
  <conditionalFormatting sqref="B154">
    <cfRule type="expression" dxfId="844" priority="13">
      <formula>#REF!&gt;0</formula>
    </cfRule>
  </conditionalFormatting>
  <conditionalFormatting sqref="B160">
    <cfRule type="expression" dxfId="843" priority="4">
      <formula>#REF!&gt;0</formula>
    </cfRule>
  </conditionalFormatting>
  <conditionalFormatting sqref="F166:H166">
    <cfRule type="cellIs" dxfId="842" priority="3" operator="greaterThan">
      <formula>0</formula>
    </cfRule>
  </conditionalFormatting>
  <conditionalFormatting sqref="F167:H167">
    <cfRule type="expression" dxfId="841" priority="2">
      <formula>F166&gt;0</formula>
    </cfRule>
  </conditionalFormatting>
  <conditionalFormatting sqref="E166 C167:E167">
    <cfRule type="expression" dxfId="840" priority="1">
      <formula>$F$166&gt;0</formula>
    </cfRule>
  </conditionalFormatting>
  <dataValidations count="2">
    <dataValidation type="list" allowBlank="1" showInputMessage="1" showErrorMessage="1" sqref="B5" xr:uid="{B7B01DEB-9E5D-47A3-AE52-B03DB3BB04A5}">
      <formula1>$E$5:$E$6</formula1>
    </dataValidation>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2A98B7B7-66AC-46D9-8A31-5BFB1F5D726C}">
      <formula1>$H$5:$H$6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C26 E27 C29 E30 C32 E33 C35 E36 C38 E39 C41 E42 C44 E45 C47 E48 C50 E51 C53 E54 C56 E57 C59 E60 C62 E63 C65 E66 C68 E69 C71 E72 C74 E75 C77 E78 C80 E81 C83 E84 C86 E87 C89 E90 C92 E93 C95 E96 C98 E99 C101 E102 C104 E105 C107 E108 C110 E111 C113 E114 C116 E117 C119 E120 C122 E123 C125 E126 C128 E129 C131 E132 C134 E135 C137 E138 C140 E141 C143 E144 C146 E147 C149 E150 C152 E153 C155 E156 C158 E159 C161 E162 C164 E15 C17 E18 C20 E21 C23 E2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A1B2-B0A1-40F2-85DF-26AEA3A6BA68}">
  <dimension ref="A1:H167"/>
  <sheetViews>
    <sheetView showZeros="0" topLeftCell="A139" zoomScaleNormal="100" workbookViewId="0">
      <selection activeCell="E166" sqref="C166:H167"/>
    </sheetView>
  </sheetViews>
  <sheetFormatPr baseColWidth="10" defaultColWidth="11.42578125" defaultRowHeight="12.75" x14ac:dyDescent="0.2"/>
  <cols>
    <col min="1" max="1" width="19.5703125" bestFit="1" customWidth="1"/>
    <col min="2" max="2" width="80.7109375" customWidth="1"/>
    <col min="3" max="6" width="15.7109375" customWidth="1"/>
    <col min="7" max="7" width="15.7109375" style="14" customWidth="1"/>
    <col min="8" max="8" width="15.7109375" style="24" customWidth="1"/>
  </cols>
  <sheetData>
    <row r="1" spans="1:8" x14ac:dyDescent="0.2">
      <c r="A1" s="13"/>
    </row>
    <row r="2" spans="1:8" x14ac:dyDescent="0.2">
      <c r="A2" s="15"/>
    </row>
    <row r="3" spans="1:8" ht="15.75" x14ac:dyDescent="0.25">
      <c r="A3" s="16" t="s">
        <v>26</v>
      </c>
      <c r="B3" s="55">
        <f>Leistungsverzeichnis!B6</f>
        <v>0</v>
      </c>
    </row>
    <row r="4" spans="1:8" ht="15.75" x14ac:dyDescent="0.25">
      <c r="A4" s="16"/>
      <c r="D4" s="45"/>
      <c r="E4" s="45"/>
      <c r="F4" s="45"/>
      <c r="G4" s="45"/>
    </row>
    <row r="5" spans="1:8" ht="15.75" x14ac:dyDescent="0.25">
      <c r="B5" s="42" t="s">
        <v>28</v>
      </c>
      <c r="C5" s="56"/>
      <c r="D5" s="45"/>
      <c r="E5" s="43" t="s">
        <v>27</v>
      </c>
      <c r="F5" s="45"/>
      <c r="G5" s="45"/>
      <c r="H5" s="24" t="s">
        <v>12</v>
      </c>
    </row>
    <row r="6" spans="1:8" ht="15.75" x14ac:dyDescent="0.25">
      <c r="B6" s="42" t="str">
        <f>IF(B5=E5,E8,"")</f>
        <v/>
      </c>
      <c r="C6" s="57">
        <v>0.5</v>
      </c>
      <c r="D6" s="45"/>
      <c r="E6" s="43" t="s">
        <v>28</v>
      </c>
      <c r="F6" s="45"/>
      <c r="G6" s="45"/>
    </row>
    <row r="7" spans="1:8" ht="15.75" x14ac:dyDescent="0.25">
      <c r="B7" s="42" t="str">
        <f>IF(B5=E6,E7,"")</f>
        <v>Benennung des Preisindex:</v>
      </c>
      <c r="C7" s="161"/>
      <c r="D7" s="161"/>
      <c r="E7" s="43" t="s">
        <v>29</v>
      </c>
      <c r="F7" s="45"/>
      <c r="G7" s="45"/>
    </row>
    <row r="8" spans="1:8" ht="15.75" x14ac:dyDescent="0.25">
      <c r="B8" s="35"/>
      <c r="C8" s="40"/>
      <c r="D8" s="45"/>
      <c r="E8" s="44" t="s">
        <v>30</v>
      </c>
      <c r="F8" s="45"/>
      <c r="G8" s="45"/>
    </row>
    <row r="9" spans="1:8" ht="15.75" x14ac:dyDescent="0.25">
      <c r="A9" s="15"/>
      <c r="B9" s="35" t="s">
        <v>31</v>
      </c>
      <c r="C9" s="58"/>
      <c r="D9" s="45"/>
      <c r="E9" s="14"/>
      <c r="F9" s="45"/>
      <c r="G9" s="45"/>
      <c r="H9" s="24" t="s">
        <v>32</v>
      </c>
    </row>
    <row r="10" spans="1:8" x14ac:dyDescent="0.2">
      <c r="H10" s="24" t="s">
        <v>33</v>
      </c>
    </row>
    <row r="11" spans="1:8" x14ac:dyDescent="0.2">
      <c r="A11" s="17"/>
      <c r="B11" s="31" t="s">
        <v>16</v>
      </c>
      <c r="C11" s="18"/>
      <c r="D11" s="18"/>
      <c r="E11" s="25"/>
      <c r="F11" s="25"/>
      <c r="G11" s="34"/>
      <c r="H11" s="36"/>
    </row>
    <row r="12" spans="1:8" x14ac:dyDescent="0.2">
      <c r="A12" s="17"/>
      <c r="B12" s="54" t="e">
        <f>Leistungsverzeichnis!#REF!</f>
        <v>#REF!</v>
      </c>
      <c r="C12" s="18"/>
      <c r="D12" s="18"/>
      <c r="E12" s="25"/>
      <c r="F12" s="25"/>
      <c r="G12" s="34"/>
      <c r="H12" s="36"/>
    </row>
    <row r="13" spans="1:8" s="29" customFormat="1" ht="38.25" x14ac:dyDescent="0.2">
      <c r="A13" s="17" t="s">
        <v>34</v>
      </c>
      <c r="B13" s="30" t="s">
        <v>17</v>
      </c>
      <c r="C13" s="23" t="s">
        <v>18</v>
      </c>
      <c r="D13" s="23" t="s">
        <v>19</v>
      </c>
      <c r="E13" s="28" t="s">
        <v>35</v>
      </c>
      <c r="F13" s="28" t="s">
        <v>36</v>
      </c>
      <c r="G13" s="28" t="s">
        <v>37</v>
      </c>
      <c r="H13" s="39" t="s">
        <v>38</v>
      </c>
    </row>
    <row r="14" spans="1:8" s="29" customFormat="1" x14ac:dyDescent="0.2">
      <c r="A14" s="17"/>
      <c r="B14" s="30"/>
      <c r="C14" s="23"/>
      <c r="D14" s="23"/>
      <c r="E14" s="41"/>
      <c r="F14" s="41"/>
      <c r="G14" s="41"/>
      <c r="H14" s="46"/>
    </row>
    <row r="15" spans="1:8" x14ac:dyDescent="0.2">
      <c r="A15" s="47">
        <v>1</v>
      </c>
      <c r="B15" s="59" t="e">
        <f>Leistungsverzeichnis!#REF!</f>
        <v>#REF!</v>
      </c>
      <c r="C15" s="49" t="e">
        <f>Leistungsverzeichnis!#REF!</f>
        <v>#REF!</v>
      </c>
      <c r="D15" s="49" t="e">
        <f>Leistungsverzeichnis!#REF!</f>
        <v>#REF!</v>
      </c>
      <c r="E15" s="50" t="e">
        <f>'Anpassung 2'!G15</f>
        <v>#REF!</v>
      </c>
      <c r="F15" s="51" t="e">
        <f>C15*E15</f>
        <v>#REF!</v>
      </c>
      <c r="G15" s="52" t="e">
        <f>IF($B$5=$E$5,E15+(E15*$C$6)*$C$5,$C$5*E15+E15)</f>
        <v>#REF!</v>
      </c>
      <c r="H15" s="53" t="e">
        <f>G15*C15</f>
        <v>#REF!</v>
      </c>
    </row>
    <row r="16" spans="1:8" x14ac:dyDescent="0.2">
      <c r="A16" s="19"/>
      <c r="B16" s="60" t="e">
        <f>Leistungsverzeichnis!#REF!</f>
        <v>#REF!</v>
      </c>
      <c r="C16" s="155" t="e">
        <f>Leistungsverzeichnis!#REF!</f>
        <v>#REF!</v>
      </c>
      <c r="D16" s="156"/>
      <c r="E16" s="26"/>
      <c r="F16" s="26"/>
      <c r="G16" s="37"/>
      <c r="H16" s="38"/>
    </row>
    <row r="17" spans="1:8" x14ac:dyDescent="0.2">
      <c r="A17" s="19"/>
      <c r="B17" s="61" t="e">
        <f>IF(B16=$H$5,$H$9,"")</f>
        <v>#REF!</v>
      </c>
      <c r="C17" s="162" t="e">
        <f>Leistungsverzeichnis!#REF!</f>
        <v>#REF!</v>
      </c>
      <c r="D17" s="163"/>
      <c r="E17" s="26"/>
      <c r="F17" s="26"/>
      <c r="G17" s="37"/>
      <c r="H17" s="38"/>
    </row>
    <row r="18" spans="1:8" x14ac:dyDescent="0.2">
      <c r="A18" s="47">
        <v>2</v>
      </c>
      <c r="B18" s="59" t="e">
        <f>Leistungsverzeichnis!#REF!</f>
        <v>#REF!</v>
      </c>
      <c r="C18" s="49" t="e">
        <f>Leistungsverzeichnis!#REF!</f>
        <v>#REF!</v>
      </c>
      <c r="D18" s="49" t="e">
        <f>Leistungsverzeichnis!#REF!</f>
        <v>#REF!</v>
      </c>
      <c r="E18" s="50" t="e">
        <f>'Anpassung 2'!G18</f>
        <v>#REF!</v>
      </c>
      <c r="F18" s="51" t="e">
        <f>C18*E18</f>
        <v>#REF!</v>
      </c>
      <c r="G18" s="52" t="e">
        <f>IF($B$5=$E$5,E18+(E18*$C$6)*$C$5,$C$5*E18+E18)</f>
        <v>#REF!</v>
      </c>
      <c r="H18" s="53" t="e">
        <f>G18*C18</f>
        <v>#REF!</v>
      </c>
    </row>
    <row r="19" spans="1:8" x14ac:dyDescent="0.2">
      <c r="A19" s="19"/>
      <c r="B19" s="60" t="e">
        <f>Leistungsverzeichnis!#REF!</f>
        <v>#REF!</v>
      </c>
      <c r="C19" s="155" t="e">
        <f>Leistungsverzeichnis!#REF!</f>
        <v>#REF!</v>
      </c>
      <c r="D19" s="156"/>
      <c r="E19" s="26"/>
      <c r="F19" s="26"/>
      <c r="G19" s="37"/>
      <c r="H19" s="38"/>
    </row>
    <row r="20" spans="1:8" x14ac:dyDescent="0.2">
      <c r="A20" s="19"/>
      <c r="B20" s="61" t="e">
        <f>IF(B19=$H$5,$H$9,"")</f>
        <v>#REF!</v>
      </c>
      <c r="C20" s="162" t="e">
        <f>Leistungsverzeichnis!#REF!</f>
        <v>#REF!</v>
      </c>
      <c r="D20" s="163"/>
      <c r="E20" s="26"/>
      <c r="F20" s="26"/>
      <c r="G20" s="37"/>
      <c r="H20" s="38" t="e">
        <f>IF(B20=$H$9,1,0)</f>
        <v>#REF!</v>
      </c>
    </row>
    <row r="21" spans="1:8" x14ac:dyDescent="0.2">
      <c r="A21" s="47">
        <v>3</v>
      </c>
      <c r="B21" s="59" t="e">
        <f>Leistungsverzeichnis!#REF!</f>
        <v>#REF!</v>
      </c>
      <c r="C21" s="49" t="e">
        <f>Leistungsverzeichnis!#REF!</f>
        <v>#REF!</v>
      </c>
      <c r="D21" s="49" t="e">
        <f>Leistungsverzeichnis!#REF!</f>
        <v>#REF!</v>
      </c>
      <c r="E21" s="50" t="e">
        <f>'Anpassung 2'!G21</f>
        <v>#REF!</v>
      </c>
      <c r="F21" s="51" t="e">
        <f>C21*E21</f>
        <v>#REF!</v>
      </c>
      <c r="G21" s="52" t="e">
        <f>IF($B$5=$E$5,E21+(E21*$C$6)*$C$5,$C$5*E21+E21)</f>
        <v>#REF!</v>
      </c>
      <c r="H21" s="53" t="e">
        <f>G21*C21</f>
        <v>#REF!</v>
      </c>
    </row>
    <row r="22" spans="1:8" x14ac:dyDescent="0.2">
      <c r="A22" s="19"/>
      <c r="B22" s="60" t="e">
        <f>Leistungsverzeichnis!#REF!</f>
        <v>#REF!</v>
      </c>
      <c r="C22" s="155" t="e">
        <f>Leistungsverzeichnis!#REF!</f>
        <v>#REF!</v>
      </c>
      <c r="D22" s="156"/>
      <c r="E22" s="26"/>
      <c r="F22" s="26"/>
      <c r="G22" s="37"/>
      <c r="H22" s="38"/>
    </row>
    <row r="23" spans="1:8" x14ac:dyDescent="0.2">
      <c r="A23" s="19"/>
      <c r="B23" s="61" t="e">
        <f>IF(B22=$H$5,$H$9,"")</f>
        <v>#REF!</v>
      </c>
      <c r="C23" s="162" t="e">
        <f>Leistungsverzeichnis!#REF!</f>
        <v>#REF!</v>
      </c>
      <c r="D23" s="163"/>
      <c r="E23" s="26"/>
      <c r="F23" s="26"/>
      <c r="G23" s="37"/>
      <c r="H23" s="38" t="e">
        <f>IF(B23=$H$9,1,0)</f>
        <v>#REF!</v>
      </c>
    </row>
    <row r="24" spans="1:8" x14ac:dyDescent="0.2">
      <c r="A24" s="47">
        <v>4</v>
      </c>
      <c r="B24" s="59" t="e">
        <f>Leistungsverzeichnis!#REF!</f>
        <v>#REF!</v>
      </c>
      <c r="C24" s="49" t="e">
        <f>Leistungsverzeichnis!#REF!</f>
        <v>#REF!</v>
      </c>
      <c r="D24" s="49" t="e">
        <f>Leistungsverzeichnis!#REF!</f>
        <v>#REF!</v>
      </c>
      <c r="E24" s="50" t="e">
        <f>'Anpassung 2'!G24</f>
        <v>#REF!</v>
      </c>
      <c r="F24" s="51" t="e">
        <f>C24*E24</f>
        <v>#REF!</v>
      </c>
      <c r="G24" s="52" t="e">
        <f>IF($B$5=$E$5,E24+(E24*$C$6)*$C$5,$C$5*E24+E24)</f>
        <v>#REF!</v>
      </c>
      <c r="H24" s="53" t="e">
        <f>G24*C24</f>
        <v>#REF!</v>
      </c>
    </row>
    <row r="25" spans="1:8" x14ac:dyDescent="0.2">
      <c r="A25" s="19"/>
      <c r="B25" s="60" t="e">
        <f>Leistungsverzeichnis!#REF!</f>
        <v>#REF!</v>
      </c>
      <c r="C25" s="155" t="e">
        <f>Leistungsverzeichnis!#REF!</f>
        <v>#REF!</v>
      </c>
      <c r="D25" s="156"/>
      <c r="E25" s="26"/>
      <c r="F25" s="26"/>
      <c r="G25" s="37"/>
      <c r="H25" s="38"/>
    </row>
    <row r="26" spans="1:8" x14ac:dyDescent="0.2">
      <c r="A26" s="19"/>
      <c r="B26" s="61" t="e">
        <f>IF(B25=$H$5,$H$9,"")</f>
        <v>#REF!</v>
      </c>
      <c r="C26" s="162" t="e">
        <f>Leistungsverzeichnis!#REF!</f>
        <v>#REF!</v>
      </c>
      <c r="D26" s="163"/>
      <c r="E26" s="26"/>
      <c r="F26" s="26"/>
      <c r="G26" s="37"/>
      <c r="H26" s="38" t="e">
        <f>IF(B26=$H$9,1,0)</f>
        <v>#REF!</v>
      </c>
    </row>
    <row r="27" spans="1:8" x14ac:dyDescent="0.2">
      <c r="A27" s="47">
        <v>5</v>
      </c>
      <c r="B27" s="59" t="e">
        <f>Leistungsverzeichnis!#REF!</f>
        <v>#REF!</v>
      </c>
      <c r="C27" s="49" t="e">
        <f>Leistungsverzeichnis!#REF!</f>
        <v>#REF!</v>
      </c>
      <c r="D27" s="49" t="e">
        <f>Leistungsverzeichnis!#REF!</f>
        <v>#REF!</v>
      </c>
      <c r="E27" s="50" t="e">
        <f>'Anpassung 2'!G27</f>
        <v>#REF!</v>
      </c>
      <c r="F27" s="51" t="e">
        <f>C27*E27</f>
        <v>#REF!</v>
      </c>
      <c r="G27" s="52" t="e">
        <f>IF($B$5=$E$5,E27+(E27*$C$6)*$C$5,$C$5*E27+E27)</f>
        <v>#REF!</v>
      </c>
      <c r="H27" s="53" t="e">
        <f>G27*C27</f>
        <v>#REF!</v>
      </c>
    </row>
    <row r="28" spans="1:8" x14ac:dyDescent="0.2">
      <c r="A28" s="19"/>
      <c r="B28" s="60" t="e">
        <f>Leistungsverzeichnis!#REF!</f>
        <v>#REF!</v>
      </c>
      <c r="C28" s="155" t="e">
        <f>Leistungsverzeichnis!#REF!</f>
        <v>#REF!</v>
      </c>
      <c r="D28" s="156"/>
      <c r="E28" s="26"/>
      <c r="F28" s="26"/>
      <c r="G28" s="37"/>
      <c r="H28" s="38"/>
    </row>
    <row r="29" spans="1:8" x14ac:dyDescent="0.2">
      <c r="A29" s="19"/>
      <c r="B29" s="61" t="e">
        <f>IF(B28=$H$5,$H$9,"")</f>
        <v>#REF!</v>
      </c>
      <c r="C29" s="162" t="e">
        <f>Leistungsverzeichnis!#REF!</f>
        <v>#REF!</v>
      </c>
      <c r="D29" s="163"/>
      <c r="E29" s="26"/>
      <c r="F29" s="26"/>
      <c r="G29" s="37"/>
      <c r="H29" s="38" t="e">
        <f>IF(B29=$H$9,1,0)</f>
        <v>#REF!</v>
      </c>
    </row>
    <row r="30" spans="1:8" x14ac:dyDescent="0.2">
      <c r="A30" s="47">
        <v>6</v>
      </c>
      <c r="B30" s="59" t="e">
        <f>Leistungsverzeichnis!#REF!</f>
        <v>#REF!</v>
      </c>
      <c r="C30" s="49" t="e">
        <f>Leistungsverzeichnis!#REF!</f>
        <v>#REF!</v>
      </c>
      <c r="D30" s="49" t="e">
        <f>Leistungsverzeichnis!#REF!</f>
        <v>#REF!</v>
      </c>
      <c r="E30" s="50" t="e">
        <f>'Anpassung 2'!G30</f>
        <v>#REF!</v>
      </c>
      <c r="F30" s="51" t="e">
        <f>C30*E30</f>
        <v>#REF!</v>
      </c>
      <c r="G30" s="52" t="e">
        <f>IF($B$5=$E$5,E30+(E30*$C$6)*$C$5,$C$5*E30+E30)</f>
        <v>#REF!</v>
      </c>
      <c r="H30" s="53" t="e">
        <f>G30*C30</f>
        <v>#REF!</v>
      </c>
    </row>
    <row r="31" spans="1:8" x14ac:dyDescent="0.2">
      <c r="A31" s="19"/>
      <c r="B31" s="60" t="e">
        <f>Leistungsverzeichnis!#REF!</f>
        <v>#REF!</v>
      </c>
      <c r="C31" s="155" t="e">
        <f>Leistungsverzeichnis!#REF!</f>
        <v>#REF!</v>
      </c>
      <c r="D31" s="156"/>
      <c r="E31" s="26"/>
      <c r="F31" s="26"/>
      <c r="G31" s="37"/>
      <c r="H31" s="38"/>
    </row>
    <row r="32" spans="1:8" x14ac:dyDescent="0.2">
      <c r="A32" s="19"/>
      <c r="B32" s="61" t="e">
        <f>IF(B31=$H$5,$H$9,"")</f>
        <v>#REF!</v>
      </c>
      <c r="C32" s="162" t="e">
        <f>Leistungsverzeichnis!#REF!</f>
        <v>#REF!</v>
      </c>
      <c r="D32" s="163"/>
      <c r="E32" s="26"/>
      <c r="F32" s="26"/>
      <c r="G32" s="37"/>
      <c r="H32" s="38" t="e">
        <f>IF(B32=$H$9,1,0)</f>
        <v>#REF!</v>
      </c>
    </row>
    <row r="33" spans="1:8" x14ac:dyDescent="0.2">
      <c r="A33" s="47">
        <v>7</v>
      </c>
      <c r="B33" s="59" t="e">
        <f>Leistungsverzeichnis!#REF!</f>
        <v>#REF!</v>
      </c>
      <c r="C33" s="49" t="e">
        <f>Leistungsverzeichnis!#REF!</f>
        <v>#REF!</v>
      </c>
      <c r="D33" s="49" t="e">
        <f>Leistungsverzeichnis!#REF!</f>
        <v>#REF!</v>
      </c>
      <c r="E33" s="50" t="e">
        <f>'Anpassung 2'!G33</f>
        <v>#REF!</v>
      </c>
      <c r="F33" s="51" t="e">
        <f>C33*E33</f>
        <v>#REF!</v>
      </c>
      <c r="G33" s="52" t="e">
        <f>IF($B$5=$E$5,E33+(E33*$C$6)*$C$5,$C$5*E33+E33)</f>
        <v>#REF!</v>
      </c>
      <c r="H33" s="53" t="e">
        <f>G33*C33</f>
        <v>#REF!</v>
      </c>
    </row>
    <row r="34" spans="1:8" x14ac:dyDescent="0.2">
      <c r="A34" s="19"/>
      <c r="B34" s="60" t="e">
        <f>Leistungsverzeichnis!#REF!</f>
        <v>#REF!</v>
      </c>
      <c r="C34" s="155" t="e">
        <f>Leistungsverzeichnis!#REF!</f>
        <v>#REF!</v>
      </c>
      <c r="D34" s="156"/>
      <c r="E34" s="26"/>
      <c r="F34" s="26"/>
      <c r="G34" s="37"/>
      <c r="H34" s="38"/>
    </row>
    <row r="35" spans="1:8" x14ac:dyDescent="0.2">
      <c r="A35" s="19"/>
      <c r="B35" s="61" t="e">
        <f>IF(B34=$H$5,$H$9,"")</f>
        <v>#REF!</v>
      </c>
      <c r="C35" s="162" t="e">
        <f>Leistungsverzeichnis!#REF!</f>
        <v>#REF!</v>
      </c>
      <c r="D35" s="163"/>
      <c r="E35" s="26"/>
      <c r="F35" s="26"/>
      <c r="G35" s="37"/>
      <c r="H35" s="38" t="e">
        <f>IF(B35=$H$9,1,0)</f>
        <v>#REF!</v>
      </c>
    </row>
    <row r="36" spans="1:8" x14ac:dyDescent="0.2">
      <c r="A36" s="47">
        <v>8</v>
      </c>
      <c r="B36" s="59" t="e">
        <f>Leistungsverzeichnis!#REF!</f>
        <v>#REF!</v>
      </c>
      <c r="C36" s="49" t="e">
        <f>Leistungsverzeichnis!#REF!</f>
        <v>#REF!</v>
      </c>
      <c r="D36" s="49" t="e">
        <f>Leistungsverzeichnis!#REF!</f>
        <v>#REF!</v>
      </c>
      <c r="E36" s="50" t="e">
        <f>'Anpassung 2'!G36</f>
        <v>#REF!</v>
      </c>
      <c r="F36" s="51" t="e">
        <f>C36*E36</f>
        <v>#REF!</v>
      </c>
      <c r="G36" s="52" t="e">
        <f>IF($B$5=$E$5,E36+(E36*$C$6)*$C$5,$C$5*E36+E36)</f>
        <v>#REF!</v>
      </c>
      <c r="H36" s="53" t="e">
        <f>G36*C36</f>
        <v>#REF!</v>
      </c>
    </row>
    <row r="37" spans="1:8" x14ac:dyDescent="0.2">
      <c r="A37" s="19"/>
      <c r="B37" s="60" t="e">
        <f>Leistungsverzeichnis!#REF!</f>
        <v>#REF!</v>
      </c>
      <c r="C37" s="155" t="e">
        <f>Leistungsverzeichnis!#REF!</f>
        <v>#REF!</v>
      </c>
      <c r="D37" s="156"/>
      <c r="E37" s="26"/>
      <c r="F37" s="26"/>
      <c r="G37" s="37"/>
      <c r="H37" s="38"/>
    </row>
    <row r="38" spans="1:8" x14ac:dyDescent="0.2">
      <c r="A38" s="19"/>
      <c r="B38" s="61" t="e">
        <f>IF(B37=$H$5,$H$9,"")</f>
        <v>#REF!</v>
      </c>
      <c r="C38" s="162" t="e">
        <f>Leistungsverzeichnis!#REF!</f>
        <v>#REF!</v>
      </c>
      <c r="D38" s="163"/>
      <c r="E38" s="26"/>
      <c r="F38" s="26"/>
      <c r="G38" s="37"/>
      <c r="H38" s="38" t="e">
        <f>IF(B38=$H$9,1,0)</f>
        <v>#REF!</v>
      </c>
    </row>
    <row r="39" spans="1:8" x14ac:dyDescent="0.2">
      <c r="A39" s="47">
        <v>9</v>
      </c>
      <c r="B39" s="59" t="e">
        <f>Leistungsverzeichnis!#REF!</f>
        <v>#REF!</v>
      </c>
      <c r="C39" s="49" t="e">
        <f>Leistungsverzeichnis!#REF!</f>
        <v>#REF!</v>
      </c>
      <c r="D39" s="49" t="e">
        <f>Leistungsverzeichnis!#REF!</f>
        <v>#REF!</v>
      </c>
      <c r="E39" s="50" t="e">
        <f>'Anpassung 2'!G39</f>
        <v>#REF!</v>
      </c>
      <c r="F39" s="51" t="e">
        <f>C39*E39</f>
        <v>#REF!</v>
      </c>
      <c r="G39" s="52" t="e">
        <f>IF($B$5=$E$5,E39+(E39*$C$6)*$C$5,$C$5*E39+E39)</f>
        <v>#REF!</v>
      </c>
      <c r="H39" s="53" t="e">
        <f>G39*C39</f>
        <v>#REF!</v>
      </c>
    </row>
    <row r="40" spans="1:8" x14ac:dyDescent="0.2">
      <c r="A40" s="19"/>
      <c r="B40" s="60" t="e">
        <f>Leistungsverzeichnis!#REF!</f>
        <v>#REF!</v>
      </c>
      <c r="C40" s="155" t="e">
        <f>Leistungsverzeichnis!#REF!</f>
        <v>#REF!</v>
      </c>
      <c r="D40" s="156"/>
      <c r="E40" s="26"/>
      <c r="F40" s="26"/>
      <c r="G40" s="37"/>
      <c r="H40" s="38"/>
    </row>
    <row r="41" spans="1:8" x14ac:dyDescent="0.2">
      <c r="A41" s="19"/>
      <c r="B41" s="61" t="e">
        <f>IF(B40=$H$5,$H$9,"")</f>
        <v>#REF!</v>
      </c>
      <c r="C41" s="162" t="e">
        <f>Leistungsverzeichnis!#REF!</f>
        <v>#REF!</v>
      </c>
      <c r="D41" s="163"/>
      <c r="E41" s="26"/>
      <c r="F41" s="26"/>
      <c r="G41" s="37"/>
      <c r="H41" s="38" t="e">
        <f>IF(B41=$H$9,1,0)</f>
        <v>#REF!</v>
      </c>
    </row>
    <row r="42" spans="1:8" x14ac:dyDescent="0.2">
      <c r="A42" s="47">
        <v>10</v>
      </c>
      <c r="B42" s="59" t="e">
        <f>Leistungsverzeichnis!#REF!</f>
        <v>#REF!</v>
      </c>
      <c r="C42" s="49" t="e">
        <f>Leistungsverzeichnis!#REF!</f>
        <v>#REF!</v>
      </c>
      <c r="D42" s="49" t="e">
        <f>Leistungsverzeichnis!#REF!</f>
        <v>#REF!</v>
      </c>
      <c r="E42" s="50" t="e">
        <f>'Anpassung 2'!G42</f>
        <v>#REF!</v>
      </c>
      <c r="F42" s="51" t="e">
        <f>C42*E42</f>
        <v>#REF!</v>
      </c>
      <c r="G42" s="52" t="e">
        <f>IF($B$5=$E$5,E42+(E42*$C$6)*$C$5,$C$5*E42+E42)</f>
        <v>#REF!</v>
      </c>
      <c r="H42" s="53" t="e">
        <f>G42*C42</f>
        <v>#REF!</v>
      </c>
    </row>
    <row r="43" spans="1:8" x14ac:dyDescent="0.2">
      <c r="A43" s="19"/>
      <c r="B43" s="60" t="e">
        <f>Leistungsverzeichnis!#REF!</f>
        <v>#REF!</v>
      </c>
      <c r="C43" s="155" t="e">
        <f>Leistungsverzeichnis!#REF!</f>
        <v>#REF!</v>
      </c>
      <c r="D43" s="156"/>
      <c r="E43" s="26"/>
      <c r="F43" s="26"/>
      <c r="G43" s="37"/>
      <c r="H43" s="38"/>
    </row>
    <row r="44" spans="1:8" x14ac:dyDescent="0.2">
      <c r="A44" s="19"/>
      <c r="B44" s="61" t="e">
        <f>IF(B43=$H$5,$H$9,"")</f>
        <v>#REF!</v>
      </c>
      <c r="C44" s="162" t="e">
        <f>Leistungsverzeichnis!#REF!</f>
        <v>#REF!</v>
      </c>
      <c r="D44" s="163"/>
      <c r="E44" s="26"/>
      <c r="F44" s="26"/>
      <c r="G44" s="37"/>
      <c r="H44" s="38" t="e">
        <f>IF(B44=$H$9,1,0)</f>
        <v>#REF!</v>
      </c>
    </row>
    <row r="45" spans="1:8" x14ac:dyDescent="0.2">
      <c r="A45" s="47">
        <v>11</v>
      </c>
      <c r="B45" s="59" t="e">
        <f>Leistungsverzeichnis!#REF!</f>
        <v>#REF!</v>
      </c>
      <c r="C45" s="49" t="e">
        <f>Leistungsverzeichnis!#REF!</f>
        <v>#REF!</v>
      </c>
      <c r="D45" s="49" t="e">
        <f>Leistungsverzeichnis!#REF!</f>
        <v>#REF!</v>
      </c>
      <c r="E45" s="50" t="e">
        <f>'Anpassung 2'!G45</f>
        <v>#REF!</v>
      </c>
      <c r="F45" s="51" t="e">
        <f>C45*E45</f>
        <v>#REF!</v>
      </c>
      <c r="G45" s="52" t="e">
        <f>IF($B$5=$E$5,E45+(E45*$C$6)*$C$5,$C$5*E45+E45)</f>
        <v>#REF!</v>
      </c>
      <c r="H45" s="53" t="e">
        <f>G45*C45</f>
        <v>#REF!</v>
      </c>
    </row>
    <row r="46" spans="1:8" x14ac:dyDescent="0.2">
      <c r="A46" s="19"/>
      <c r="B46" s="60" t="e">
        <f>Leistungsverzeichnis!#REF!</f>
        <v>#REF!</v>
      </c>
      <c r="C46" s="155" t="e">
        <f>Leistungsverzeichnis!#REF!</f>
        <v>#REF!</v>
      </c>
      <c r="D46" s="156"/>
      <c r="E46" s="26"/>
      <c r="F46" s="26"/>
      <c r="G46" s="37"/>
      <c r="H46" s="38"/>
    </row>
    <row r="47" spans="1:8" x14ac:dyDescent="0.2">
      <c r="A47" s="19"/>
      <c r="B47" s="61" t="e">
        <f>IF(B46=$H$5,$H$9,"")</f>
        <v>#REF!</v>
      </c>
      <c r="C47" s="162" t="e">
        <f>Leistungsverzeichnis!#REF!</f>
        <v>#REF!</v>
      </c>
      <c r="D47" s="163"/>
      <c r="E47" s="26"/>
      <c r="F47" s="26"/>
      <c r="G47" s="37"/>
      <c r="H47" s="38" t="e">
        <f>IF(B47=$H$9,1,0)</f>
        <v>#REF!</v>
      </c>
    </row>
    <row r="48" spans="1:8" x14ac:dyDescent="0.2">
      <c r="A48" s="47">
        <v>12</v>
      </c>
      <c r="B48" s="59" t="e">
        <f>Leistungsverzeichnis!#REF!</f>
        <v>#REF!</v>
      </c>
      <c r="C48" s="49" t="e">
        <f>Leistungsverzeichnis!#REF!</f>
        <v>#REF!</v>
      </c>
      <c r="D48" s="49" t="e">
        <f>Leistungsverzeichnis!#REF!</f>
        <v>#REF!</v>
      </c>
      <c r="E48" s="50" t="e">
        <f>'Anpassung 2'!G48</f>
        <v>#REF!</v>
      </c>
      <c r="F48" s="51" t="e">
        <f>C48*E48</f>
        <v>#REF!</v>
      </c>
      <c r="G48" s="52" t="e">
        <f>IF($B$5=$E$5,E48+(E48*$C$6)*$C$5,$C$5*E48+E48)</f>
        <v>#REF!</v>
      </c>
      <c r="H48" s="53" t="e">
        <f>G48*C48</f>
        <v>#REF!</v>
      </c>
    </row>
    <row r="49" spans="1:8" x14ac:dyDescent="0.2">
      <c r="A49" s="19"/>
      <c r="B49" s="60" t="e">
        <f>Leistungsverzeichnis!#REF!</f>
        <v>#REF!</v>
      </c>
      <c r="C49" s="155" t="e">
        <f>Leistungsverzeichnis!#REF!</f>
        <v>#REF!</v>
      </c>
      <c r="D49" s="156"/>
      <c r="E49" s="26"/>
      <c r="F49" s="26"/>
      <c r="G49" s="37"/>
      <c r="H49" s="38"/>
    </row>
    <row r="50" spans="1:8" x14ac:dyDescent="0.2">
      <c r="A50" s="19"/>
      <c r="B50" s="61" t="e">
        <f>IF(B49=$H$5,$H$9,"")</f>
        <v>#REF!</v>
      </c>
      <c r="C50" s="162" t="e">
        <f>Leistungsverzeichnis!#REF!</f>
        <v>#REF!</v>
      </c>
      <c r="D50" s="163"/>
      <c r="E50" s="26"/>
      <c r="F50" s="26"/>
      <c r="G50" s="37"/>
      <c r="H50" s="38" t="e">
        <f>IF(B50=$H$9,1,0)</f>
        <v>#REF!</v>
      </c>
    </row>
    <row r="51" spans="1:8" x14ac:dyDescent="0.2">
      <c r="A51" s="47">
        <v>13</v>
      </c>
      <c r="B51" s="59" t="e">
        <f>Leistungsverzeichnis!#REF!</f>
        <v>#REF!</v>
      </c>
      <c r="C51" s="49" t="e">
        <f>Leistungsverzeichnis!#REF!</f>
        <v>#REF!</v>
      </c>
      <c r="D51" s="49" t="e">
        <f>Leistungsverzeichnis!#REF!</f>
        <v>#REF!</v>
      </c>
      <c r="E51" s="50" t="e">
        <f>'Anpassung 2'!G51</f>
        <v>#REF!</v>
      </c>
      <c r="F51" s="51" t="e">
        <f>C51*E51</f>
        <v>#REF!</v>
      </c>
      <c r="G51" s="52" t="e">
        <f>IF($B$5=$E$5,E51+(E51*$C$6)*$C$5,$C$5*E51+E51)</f>
        <v>#REF!</v>
      </c>
      <c r="H51" s="53" t="e">
        <f>G51*C51</f>
        <v>#REF!</v>
      </c>
    </row>
    <row r="52" spans="1:8" x14ac:dyDescent="0.2">
      <c r="A52" s="19"/>
      <c r="B52" s="60" t="e">
        <f>Leistungsverzeichnis!#REF!</f>
        <v>#REF!</v>
      </c>
      <c r="C52" s="155" t="e">
        <f>Leistungsverzeichnis!#REF!</f>
        <v>#REF!</v>
      </c>
      <c r="D52" s="156"/>
      <c r="E52" s="26"/>
      <c r="F52" s="26"/>
      <c r="G52" s="37"/>
      <c r="H52" s="38"/>
    </row>
    <row r="53" spans="1:8" x14ac:dyDescent="0.2">
      <c r="A53" s="19"/>
      <c r="B53" s="61" t="e">
        <f>IF(B52=$H$5,$H$9,"")</f>
        <v>#REF!</v>
      </c>
      <c r="C53" s="162" t="e">
        <f>Leistungsverzeichnis!#REF!</f>
        <v>#REF!</v>
      </c>
      <c r="D53" s="163"/>
      <c r="E53" s="26"/>
      <c r="F53" s="26"/>
      <c r="G53" s="37"/>
      <c r="H53" s="38" t="e">
        <f>IF(B53=$H$9,1,0)</f>
        <v>#REF!</v>
      </c>
    </row>
    <row r="54" spans="1:8" x14ac:dyDescent="0.2">
      <c r="A54" s="47">
        <v>14</v>
      </c>
      <c r="B54" s="59" t="e">
        <f>Leistungsverzeichnis!#REF!</f>
        <v>#REF!</v>
      </c>
      <c r="C54" s="49" t="e">
        <f>Leistungsverzeichnis!#REF!</f>
        <v>#REF!</v>
      </c>
      <c r="D54" s="49" t="e">
        <f>Leistungsverzeichnis!#REF!</f>
        <v>#REF!</v>
      </c>
      <c r="E54" s="50" t="e">
        <f>'Anpassung 2'!G54</f>
        <v>#REF!</v>
      </c>
      <c r="F54" s="51" t="e">
        <f>C54*E54</f>
        <v>#REF!</v>
      </c>
      <c r="G54" s="52" t="e">
        <f>IF($B$5=$E$5,E54+(E54*$C$6)*$C$5,$C$5*E54+E54)</f>
        <v>#REF!</v>
      </c>
      <c r="H54" s="53" t="e">
        <f>G54*C54</f>
        <v>#REF!</v>
      </c>
    </row>
    <row r="55" spans="1:8" x14ac:dyDescent="0.2">
      <c r="A55" s="19"/>
      <c r="B55" s="60" t="e">
        <f>Leistungsverzeichnis!#REF!</f>
        <v>#REF!</v>
      </c>
      <c r="C55" s="155" t="e">
        <f>Leistungsverzeichnis!#REF!</f>
        <v>#REF!</v>
      </c>
      <c r="D55" s="156"/>
      <c r="E55" s="26"/>
      <c r="F55" s="26"/>
      <c r="G55" s="37"/>
      <c r="H55" s="38"/>
    </row>
    <row r="56" spans="1:8" x14ac:dyDescent="0.2">
      <c r="A56" s="19"/>
      <c r="B56" s="61" t="e">
        <f>IF(B55=$H$5,$H$9,"")</f>
        <v>#REF!</v>
      </c>
      <c r="C56" s="162" t="e">
        <f>Leistungsverzeichnis!#REF!</f>
        <v>#REF!</v>
      </c>
      <c r="D56" s="163"/>
      <c r="E56" s="26"/>
      <c r="F56" s="26"/>
      <c r="G56" s="37"/>
      <c r="H56" s="38" t="e">
        <f>IF(B56=$H$9,1,0)</f>
        <v>#REF!</v>
      </c>
    </row>
    <row r="57" spans="1:8" x14ac:dyDescent="0.2">
      <c r="A57" s="47">
        <v>15</v>
      </c>
      <c r="B57" s="59" t="e">
        <f>Leistungsverzeichnis!#REF!</f>
        <v>#REF!</v>
      </c>
      <c r="C57" s="49" t="e">
        <f>Leistungsverzeichnis!#REF!</f>
        <v>#REF!</v>
      </c>
      <c r="D57" s="49" t="e">
        <f>Leistungsverzeichnis!#REF!</f>
        <v>#REF!</v>
      </c>
      <c r="E57" s="50" t="e">
        <f>'Anpassung 2'!G57</f>
        <v>#REF!</v>
      </c>
      <c r="F57" s="51" t="e">
        <f>C57*E57</f>
        <v>#REF!</v>
      </c>
      <c r="G57" s="52" t="e">
        <f>IF($B$5=$E$5,E57+(E57*$C$6)*$C$5,$C$5*E57+E57)</f>
        <v>#REF!</v>
      </c>
      <c r="H57" s="53" t="e">
        <f>G57*C57</f>
        <v>#REF!</v>
      </c>
    </row>
    <row r="58" spans="1:8" x14ac:dyDescent="0.2">
      <c r="A58" s="19"/>
      <c r="B58" s="60" t="e">
        <f>Leistungsverzeichnis!#REF!</f>
        <v>#REF!</v>
      </c>
      <c r="C58" s="155" t="e">
        <f>Leistungsverzeichnis!#REF!</f>
        <v>#REF!</v>
      </c>
      <c r="D58" s="156"/>
      <c r="E58" s="26"/>
      <c r="F58" s="26"/>
      <c r="G58" s="37"/>
      <c r="H58" s="38"/>
    </row>
    <row r="59" spans="1:8" x14ac:dyDescent="0.2">
      <c r="A59" s="19"/>
      <c r="B59" s="61" t="e">
        <f>IF(B58=$H$5,$H$9,"")</f>
        <v>#REF!</v>
      </c>
      <c r="C59" s="162" t="e">
        <f>Leistungsverzeichnis!#REF!</f>
        <v>#REF!</v>
      </c>
      <c r="D59" s="163"/>
      <c r="E59" s="26"/>
      <c r="F59" s="26"/>
      <c r="G59" s="37"/>
      <c r="H59" s="38" t="e">
        <f>IF(B59=$H$9,1,0)</f>
        <v>#REF!</v>
      </c>
    </row>
    <row r="60" spans="1:8" x14ac:dyDescent="0.2">
      <c r="A60" s="47">
        <v>16</v>
      </c>
      <c r="B60" s="59" t="e">
        <f>Leistungsverzeichnis!#REF!</f>
        <v>#REF!</v>
      </c>
      <c r="C60" s="49" t="e">
        <f>Leistungsverzeichnis!#REF!</f>
        <v>#REF!</v>
      </c>
      <c r="D60" s="49" t="e">
        <f>Leistungsverzeichnis!#REF!</f>
        <v>#REF!</v>
      </c>
      <c r="E60" s="50" t="e">
        <f>'Anpassung 2'!G60</f>
        <v>#REF!</v>
      </c>
      <c r="F60" s="51" t="e">
        <f>C60*E60</f>
        <v>#REF!</v>
      </c>
      <c r="G60" s="52" t="e">
        <f>IF($B$5=$E$5,E60+(E60*$C$6)*$C$5,$C$5*E60+E60)</f>
        <v>#REF!</v>
      </c>
      <c r="H60" s="53" t="e">
        <f>G60*C60</f>
        <v>#REF!</v>
      </c>
    </row>
    <row r="61" spans="1:8" x14ac:dyDescent="0.2">
      <c r="A61" s="19"/>
      <c r="B61" s="60" t="e">
        <f>Leistungsverzeichnis!#REF!</f>
        <v>#REF!</v>
      </c>
      <c r="C61" s="155" t="e">
        <f>Leistungsverzeichnis!#REF!</f>
        <v>#REF!</v>
      </c>
      <c r="D61" s="156"/>
      <c r="E61" s="26"/>
      <c r="F61" s="26"/>
      <c r="G61" s="37"/>
      <c r="H61" s="38"/>
    </row>
    <row r="62" spans="1:8" x14ac:dyDescent="0.2">
      <c r="A62" s="19"/>
      <c r="B62" s="61" t="e">
        <f>IF(B61=$H$5,$H$9,"")</f>
        <v>#REF!</v>
      </c>
      <c r="C62" s="162" t="e">
        <f>Leistungsverzeichnis!#REF!</f>
        <v>#REF!</v>
      </c>
      <c r="D62" s="163"/>
      <c r="E62" s="26"/>
      <c r="F62" s="26"/>
      <c r="G62" s="37"/>
      <c r="H62" s="38" t="e">
        <f>IF(B62=$H$9,1,0)</f>
        <v>#REF!</v>
      </c>
    </row>
    <row r="63" spans="1:8" x14ac:dyDescent="0.2">
      <c r="A63" s="47">
        <v>17</v>
      </c>
      <c r="B63" s="59" t="e">
        <f>Leistungsverzeichnis!#REF!</f>
        <v>#REF!</v>
      </c>
      <c r="C63" s="49" t="e">
        <f>Leistungsverzeichnis!#REF!</f>
        <v>#REF!</v>
      </c>
      <c r="D63" s="49" t="e">
        <f>Leistungsverzeichnis!#REF!</f>
        <v>#REF!</v>
      </c>
      <c r="E63" s="50" t="e">
        <f>'Anpassung 2'!G63</f>
        <v>#REF!</v>
      </c>
      <c r="F63" s="51" t="e">
        <f>C63*E63</f>
        <v>#REF!</v>
      </c>
      <c r="G63" s="52" t="e">
        <f>IF($B$5=$E$5,E63+(E63*$C$6)*$C$5,$C$5*E63+E63)</f>
        <v>#REF!</v>
      </c>
      <c r="H63" s="53" t="e">
        <f>G63*C63</f>
        <v>#REF!</v>
      </c>
    </row>
    <row r="64" spans="1:8" x14ac:dyDescent="0.2">
      <c r="A64" s="19"/>
      <c r="B64" s="60" t="e">
        <f>Leistungsverzeichnis!#REF!</f>
        <v>#REF!</v>
      </c>
      <c r="C64" s="155" t="e">
        <f>Leistungsverzeichnis!#REF!</f>
        <v>#REF!</v>
      </c>
      <c r="D64" s="156"/>
      <c r="E64" s="26"/>
      <c r="F64" s="26"/>
      <c r="G64" s="37"/>
      <c r="H64" s="38"/>
    </row>
    <row r="65" spans="1:8" x14ac:dyDescent="0.2">
      <c r="A65" s="19"/>
      <c r="B65" s="61" t="e">
        <f>IF(B64=$H$5,$H$9,"")</f>
        <v>#REF!</v>
      </c>
      <c r="C65" s="162" t="e">
        <f>Leistungsverzeichnis!#REF!</f>
        <v>#REF!</v>
      </c>
      <c r="D65" s="163"/>
      <c r="E65" s="26"/>
      <c r="F65" s="26"/>
      <c r="G65" s="37"/>
      <c r="H65" s="38" t="e">
        <f>IF(B65=$H$9,1,0)</f>
        <v>#REF!</v>
      </c>
    </row>
    <row r="66" spans="1:8" x14ac:dyDescent="0.2">
      <c r="A66" s="47">
        <v>18</v>
      </c>
      <c r="B66" s="59" t="e">
        <f>Leistungsverzeichnis!#REF!</f>
        <v>#REF!</v>
      </c>
      <c r="C66" s="49" t="e">
        <f>Leistungsverzeichnis!#REF!</f>
        <v>#REF!</v>
      </c>
      <c r="D66" s="49" t="e">
        <f>Leistungsverzeichnis!#REF!</f>
        <v>#REF!</v>
      </c>
      <c r="E66" s="50" t="e">
        <f>'Anpassung 2'!G66</f>
        <v>#REF!</v>
      </c>
      <c r="F66" s="51" t="e">
        <f>C66*E66</f>
        <v>#REF!</v>
      </c>
      <c r="G66" s="52" t="e">
        <f>IF($B$5=$E$5,E66+(E66*$C$6)*$C$5,$C$5*E66+E66)</f>
        <v>#REF!</v>
      </c>
      <c r="H66" s="53" t="e">
        <f>G66*C66</f>
        <v>#REF!</v>
      </c>
    </row>
    <row r="67" spans="1:8" x14ac:dyDescent="0.2">
      <c r="A67" s="19"/>
      <c r="B67" s="60" t="e">
        <f>Leistungsverzeichnis!#REF!</f>
        <v>#REF!</v>
      </c>
      <c r="C67" s="155" t="e">
        <f>Leistungsverzeichnis!#REF!</f>
        <v>#REF!</v>
      </c>
      <c r="D67" s="156"/>
      <c r="E67" s="26"/>
      <c r="F67" s="26"/>
      <c r="G67" s="37"/>
      <c r="H67" s="38"/>
    </row>
    <row r="68" spans="1:8" x14ac:dyDescent="0.2">
      <c r="A68" s="19"/>
      <c r="B68" s="61" t="e">
        <f>IF(B67=$H$5,$H$9,"")</f>
        <v>#REF!</v>
      </c>
      <c r="C68" s="162" t="e">
        <f>Leistungsverzeichnis!#REF!</f>
        <v>#REF!</v>
      </c>
      <c r="D68" s="163"/>
      <c r="E68" s="26"/>
      <c r="F68" s="26"/>
      <c r="G68" s="37"/>
      <c r="H68" s="38" t="e">
        <f>IF(B68=$H$9,1,0)</f>
        <v>#REF!</v>
      </c>
    </row>
    <row r="69" spans="1:8" x14ac:dyDescent="0.2">
      <c r="A69" s="47">
        <v>19</v>
      </c>
      <c r="B69" s="59" t="e">
        <f>Leistungsverzeichnis!#REF!</f>
        <v>#REF!</v>
      </c>
      <c r="C69" s="49" t="e">
        <f>Leistungsverzeichnis!#REF!</f>
        <v>#REF!</v>
      </c>
      <c r="D69" s="49" t="e">
        <f>Leistungsverzeichnis!#REF!</f>
        <v>#REF!</v>
      </c>
      <c r="E69" s="50" t="e">
        <f>'Anpassung 2'!G69</f>
        <v>#REF!</v>
      </c>
      <c r="F69" s="51" t="e">
        <f>C69*E69</f>
        <v>#REF!</v>
      </c>
      <c r="G69" s="52" t="e">
        <f>IF($B$5=$E$5,E69+(E69*$C$6)*$C$5,$C$5*E69+E69)</f>
        <v>#REF!</v>
      </c>
      <c r="H69" s="53" t="e">
        <f>G69*C69</f>
        <v>#REF!</v>
      </c>
    </row>
    <row r="70" spans="1:8" x14ac:dyDescent="0.2">
      <c r="A70" s="19"/>
      <c r="B70" s="60" t="e">
        <f>Leistungsverzeichnis!#REF!</f>
        <v>#REF!</v>
      </c>
      <c r="C70" s="155" t="e">
        <f>Leistungsverzeichnis!#REF!</f>
        <v>#REF!</v>
      </c>
      <c r="D70" s="156"/>
      <c r="E70" s="26"/>
      <c r="F70" s="26"/>
      <c r="G70" s="37"/>
      <c r="H70" s="38"/>
    </row>
    <row r="71" spans="1:8" x14ac:dyDescent="0.2">
      <c r="A71" s="19"/>
      <c r="B71" s="61" t="e">
        <f>IF(B70=$H$5,$H$9,"")</f>
        <v>#REF!</v>
      </c>
      <c r="C71" s="162" t="e">
        <f>Leistungsverzeichnis!#REF!</f>
        <v>#REF!</v>
      </c>
      <c r="D71" s="163"/>
      <c r="E71" s="26"/>
      <c r="F71" s="26"/>
      <c r="G71" s="37"/>
      <c r="H71" s="38" t="e">
        <f>IF(B71=$H$9,1,0)</f>
        <v>#REF!</v>
      </c>
    </row>
    <row r="72" spans="1:8" x14ac:dyDescent="0.2">
      <c r="A72" s="47">
        <v>20</v>
      </c>
      <c r="B72" s="59" t="e">
        <f>Leistungsverzeichnis!#REF!</f>
        <v>#REF!</v>
      </c>
      <c r="C72" s="49" t="e">
        <f>Leistungsverzeichnis!#REF!</f>
        <v>#REF!</v>
      </c>
      <c r="D72" s="49" t="e">
        <f>Leistungsverzeichnis!#REF!</f>
        <v>#REF!</v>
      </c>
      <c r="E72" s="50" t="e">
        <f>'Anpassung 2'!G72</f>
        <v>#REF!</v>
      </c>
      <c r="F72" s="51" t="e">
        <f>C72*E72</f>
        <v>#REF!</v>
      </c>
      <c r="G72" s="52" t="e">
        <f>IF($B$5=$E$5,E72+(E72*$C$6)*$C$5,$C$5*E72+E72)</f>
        <v>#REF!</v>
      </c>
      <c r="H72" s="53" t="e">
        <f>G72*C72</f>
        <v>#REF!</v>
      </c>
    </row>
    <row r="73" spans="1:8" x14ac:dyDescent="0.2">
      <c r="A73" s="19"/>
      <c r="B73" s="60" t="e">
        <f>Leistungsverzeichnis!#REF!</f>
        <v>#REF!</v>
      </c>
      <c r="C73" s="155" t="e">
        <f>Leistungsverzeichnis!#REF!</f>
        <v>#REF!</v>
      </c>
      <c r="D73" s="156"/>
      <c r="E73" s="26"/>
      <c r="F73" s="26"/>
      <c r="G73" s="37"/>
      <c r="H73" s="38"/>
    </row>
    <row r="74" spans="1:8" x14ac:dyDescent="0.2">
      <c r="A74" s="19"/>
      <c r="B74" s="61" t="e">
        <f>IF(B73=$H$5,$H$9,"")</f>
        <v>#REF!</v>
      </c>
      <c r="C74" s="162" t="e">
        <f>Leistungsverzeichnis!#REF!</f>
        <v>#REF!</v>
      </c>
      <c r="D74" s="163"/>
      <c r="E74" s="26"/>
      <c r="F74" s="26"/>
      <c r="G74" s="37"/>
      <c r="H74" s="38" t="e">
        <f>IF(B74=$H$9,1,0)</f>
        <v>#REF!</v>
      </c>
    </row>
    <row r="75" spans="1:8" x14ac:dyDescent="0.2">
      <c r="A75" s="47">
        <v>21</v>
      </c>
      <c r="B75" s="59" t="e">
        <f>Leistungsverzeichnis!#REF!</f>
        <v>#REF!</v>
      </c>
      <c r="C75" s="49" t="e">
        <f>Leistungsverzeichnis!#REF!</f>
        <v>#REF!</v>
      </c>
      <c r="D75" s="49" t="e">
        <f>Leistungsverzeichnis!#REF!</f>
        <v>#REF!</v>
      </c>
      <c r="E75" s="50" t="e">
        <f>'Anpassung 2'!G75</f>
        <v>#REF!</v>
      </c>
      <c r="F75" s="51" t="e">
        <f>C75*E75</f>
        <v>#REF!</v>
      </c>
      <c r="G75" s="52" t="e">
        <f>IF($B$5=$E$5,E75+(E75*$C$6)*$C$5,$C$5*E75+E75)</f>
        <v>#REF!</v>
      </c>
      <c r="H75" s="53" t="e">
        <f>G75*C75</f>
        <v>#REF!</v>
      </c>
    </row>
    <row r="76" spans="1:8" x14ac:dyDescent="0.2">
      <c r="A76" s="19"/>
      <c r="B76" s="60" t="e">
        <f>Leistungsverzeichnis!#REF!</f>
        <v>#REF!</v>
      </c>
      <c r="C76" s="155" t="e">
        <f>Leistungsverzeichnis!#REF!</f>
        <v>#REF!</v>
      </c>
      <c r="D76" s="156"/>
      <c r="E76" s="26"/>
      <c r="F76" s="26"/>
      <c r="G76" s="37"/>
      <c r="H76" s="38"/>
    </row>
    <row r="77" spans="1:8" x14ac:dyDescent="0.2">
      <c r="A77" s="19"/>
      <c r="B77" s="61" t="e">
        <f>IF(B76=$H$5,$H$9,"")</f>
        <v>#REF!</v>
      </c>
      <c r="C77" s="162" t="e">
        <f>Leistungsverzeichnis!#REF!</f>
        <v>#REF!</v>
      </c>
      <c r="D77" s="163"/>
      <c r="E77" s="26"/>
      <c r="F77" s="26"/>
      <c r="G77" s="37"/>
      <c r="H77" s="38" t="e">
        <f>IF(B77=$H$9,1,0)</f>
        <v>#REF!</v>
      </c>
    </row>
    <row r="78" spans="1:8" x14ac:dyDescent="0.2">
      <c r="A78" s="47">
        <v>22</v>
      </c>
      <c r="B78" s="59" t="e">
        <f>Leistungsverzeichnis!#REF!</f>
        <v>#REF!</v>
      </c>
      <c r="C78" s="49" t="e">
        <f>Leistungsverzeichnis!#REF!</f>
        <v>#REF!</v>
      </c>
      <c r="D78" s="49" t="e">
        <f>Leistungsverzeichnis!#REF!</f>
        <v>#REF!</v>
      </c>
      <c r="E78" s="50" t="e">
        <f>'Anpassung 2'!G78</f>
        <v>#REF!</v>
      </c>
      <c r="F78" s="51" t="e">
        <f>C78*E78</f>
        <v>#REF!</v>
      </c>
      <c r="G78" s="52" t="e">
        <f>IF($B$5=$E$5,E78+(E78*$C$6)*$C$5,$C$5*E78+E78)</f>
        <v>#REF!</v>
      </c>
      <c r="H78" s="53" t="e">
        <f>G78*C78</f>
        <v>#REF!</v>
      </c>
    </row>
    <row r="79" spans="1:8" x14ac:dyDescent="0.2">
      <c r="A79" s="19"/>
      <c r="B79" s="60" t="e">
        <f>Leistungsverzeichnis!#REF!</f>
        <v>#REF!</v>
      </c>
      <c r="C79" s="155" t="e">
        <f>Leistungsverzeichnis!#REF!</f>
        <v>#REF!</v>
      </c>
      <c r="D79" s="156"/>
      <c r="E79" s="26"/>
      <c r="F79" s="26"/>
      <c r="G79" s="37"/>
      <c r="H79" s="38"/>
    </row>
    <row r="80" spans="1:8" x14ac:dyDescent="0.2">
      <c r="A80" s="19"/>
      <c r="B80" s="61" t="e">
        <f>IF(B79=$H$5,$H$9,"")</f>
        <v>#REF!</v>
      </c>
      <c r="C80" s="162" t="e">
        <f>Leistungsverzeichnis!#REF!</f>
        <v>#REF!</v>
      </c>
      <c r="D80" s="163"/>
      <c r="E80" s="26"/>
      <c r="F80" s="26"/>
      <c r="G80" s="37"/>
      <c r="H80" s="38" t="e">
        <f>IF(B80=$H$9,1,0)</f>
        <v>#REF!</v>
      </c>
    </row>
    <row r="81" spans="1:8" x14ac:dyDescent="0.2">
      <c r="A81" s="47">
        <v>23</v>
      </c>
      <c r="B81" s="59" t="e">
        <f>Leistungsverzeichnis!#REF!</f>
        <v>#REF!</v>
      </c>
      <c r="C81" s="49" t="e">
        <f>Leistungsverzeichnis!#REF!</f>
        <v>#REF!</v>
      </c>
      <c r="D81" s="49" t="e">
        <f>Leistungsverzeichnis!#REF!</f>
        <v>#REF!</v>
      </c>
      <c r="E81" s="50" t="e">
        <f>'Anpassung 2'!G81</f>
        <v>#REF!</v>
      </c>
      <c r="F81" s="51" t="e">
        <f>C81*E81</f>
        <v>#REF!</v>
      </c>
      <c r="G81" s="52" t="e">
        <f>IF($B$5=$E$5,E81+(E81*$C$6)*$C$5,$C$5*E81+E81)</f>
        <v>#REF!</v>
      </c>
      <c r="H81" s="53" t="e">
        <f>G81*C81</f>
        <v>#REF!</v>
      </c>
    </row>
    <row r="82" spans="1:8" x14ac:dyDescent="0.2">
      <c r="A82" s="19"/>
      <c r="B82" s="60" t="e">
        <f>Leistungsverzeichnis!#REF!</f>
        <v>#REF!</v>
      </c>
      <c r="C82" s="155" t="e">
        <f>Leistungsverzeichnis!#REF!</f>
        <v>#REF!</v>
      </c>
      <c r="D82" s="156"/>
      <c r="E82" s="26"/>
      <c r="F82" s="26"/>
      <c r="G82" s="37"/>
      <c r="H82" s="38"/>
    </row>
    <row r="83" spans="1:8" x14ac:dyDescent="0.2">
      <c r="A83" s="19"/>
      <c r="B83" s="61" t="e">
        <f>IF(B82=$H$5,$H$9,"")</f>
        <v>#REF!</v>
      </c>
      <c r="C83" s="162" t="e">
        <f>Leistungsverzeichnis!#REF!</f>
        <v>#REF!</v>
      </c>
      <c r="D83" s="163"/>
      <c r="E83" s="26"/>
      <c r="F83" s="26"/>
      <c r="G83" s="37"/>
      <c r="H83" s="38" t="e">
        <f>IF(B83=$H$9,1,0)</f>
        <v>#REF!</v>
      </c>
    </row>
    <row r="84" spans="1:8" x14ac:dyDescent="0.2">
      <c r="A84" s="47">
        <v>24</v>
      </c>
      <c r="B84" s="59" t="e">
        <f>Leistungsverzeichnis!#REF!</f>
        <v>#REF!</v>
      </c>
      <c r="C84" s="49" t="e">
        <f>Leistungsverzeichnis!#REF!</f>
        <v>#REF!</v>
      </c>
      <c r="D84" s="49" t="e">
        <f>Leistungsverzeichnis!#REF!</f>
        <v>#REF!</v>
      </c>
      <c r="E84" s="50" t="e">
        <f>'Anpassung 2'!G84</f>
        <v>#REF!</v>
      </c>
      <c r="F84" s="51" t="e">
        <f>C84*E84</f>
        <v>#REF!</v>
      </c>
      <c r="G84" s="52" t="e">
        <f>IF($B$5=$E$5,E84+(E84*$C$6)*$C$5,$C$5*E84+E84)</f>
        <v>#REF!</v>
      </c>
      <c r="H84" s="53" t="e">
        <f>G84*C84</f>
        <v>#REF!</v>
      </c>
    </row>
    <row r="85" spans="1:8" x14ac:dyDescent="0.2">
      <c r="A85" s="19"/>
      <c r="B85" s="60" t="e">
        <f>Leistungsverzeichnis!#REF!</f>
        <v>#REF!</v>
      </c>
      <c r="C85" s="155" t="e">
        <f>Leistungsverzeichnis!#REF!</f>
        <v>#REF!</v>
      </c>
      <c r="D85" s="156"/>
      <c r="E85" s="26"/>
      <c r="F85" s="26"/>
      <c r="G85" s="37"/>
      <c r="H85" s="38"/>
    </row>
    <row r="86" spans="1:8" x14ac:dyDescent="0.2">
      <c r="A86" s="19"/>
      <c r="B86" s="61" t="e">
        <f>IF(B85=$H$5,$H$9,"")</f>
        <v>#REF!</v>
      </c>
      <c r="C86" s="162" t="e">
        <f>Leistungsverzeichnis!#REF!</f>
        <v>#REF!</v>
      </c>
      <c r="D86" s="163"/>
      <c r="E86" s="26"/>
      <c r="F86" s="26"/>
      <c r="G86" s="37"/>
      <c r="H86" s="38" t="e">
        <f>IF(B86=$H$9,1,0)</f>
        <v>#REF!</v>
      </c>
    </row>
    <row r="87" spans="1:8" x14ac:dyDescent="0.2">
      <c r="A87" s="47">
        <v>25</v>
      </c>
      <c r="B87" s="59" t="e">
        <f>Leistungsverzeichnis!#REF!</f>
        <v>#REF!</v>
      </c>
      <c r="C87" s="49" t="e">
        <f>Leistungsverzeichnis!#REF!</f>
        <v>#REF!</v>
      </c>
      <c r="D87" s="49" t="e">
        <f>Leistungsverzeichnis!#REF!</f>
        <v>#REF!</v>
      </c>
      <c r="E87" s="50" t="e">
        <f>'Anpassung 2'!G87</f>
        <v>#REF!</v>
      </c>
      <c r="F87" s="51" t="e">
        <f>C87*E87</f>
        <v>#REF!</v>
      </c>
      <c r="G87" s="52" t="e">
        <f>IF($B$5=$E$5,E87+(E87*$C$6)*$C$5,$C$5*E87+E87)</f>
        <v>#REF!</v>
      </c>
      <c r="H87" s="53" t="e">
        <f>G87*C87</f>
        <v>#REF!</v>
      </c>
    </row>
    <row r="88" spans="1:8" x14ac:dyDescent="0.2">
      <c r="A88" s="19"/>
      <c r="B88" s="60" t="e">
        <f>Leistungsverzeichnis!#REF!</f>
        <v>#REF!</v>
      </c>
      <c r="C88" s="155" t="e">
        <f>Leistungsverzeichnis!#REF!</f>
        <v>#REF!</v>
      </c>
      <c r="D88" s="156"/>
      <c r="E88" s="26"/>
      <c r="F88" s="26"/>
      <c r="G88" s="37"/>
      <c r="H88" s="38"/>
    </row>
    <row r="89" spans="1:8" x14ac:dyDescent="0.2">
      <c r="A89" s="19"/>
      <c r="B89" s="61" t="e">
        <f>IF(B88=$H$5,$H$9,"")</f>
        <v>#REF!</v>
      </c>
      <c r="C89" s="162" t="e">
        <f>Leistungsverzeichnis!#REF!</f>
        <v>#REF!</v>
      </c>
      <c r="D89" s="163"/>
      <c r="E89" s="26"/>
      <c r="F89" s="26"/>
      <c r="G89" s="37"/>
      <c r="H89" s="38" t="e">
        <f>IF(B89=$H$9,1,0)</f>
        <v>#REF!</v>
      </c>
    </row>
    <row r="90" spans="1:8" x14ac:dyDescent="0.2">
      <c r="A90" s="47">
        <v>26</v>
      </c>
      <c r="B90" s="59" t="e">
        <f>Leistungsverzeichnis!#REF!</f>
        <v>#REF!</v>
      </c>
      <c r="C90" s="49" t="e">
        <f>Leistungsverzeichnis!#REF!</f>
        <v>#REF!</v>
      </c>
      <c r="D90" s="49" t="e">
        <f>Leistungsverzeichnis!#REF!</f>
        <v>#REF!</v>
      </c>
      <c r="E90" s="50" t="e">
        <f>'Anpassung 2'!G90</f>
        <v>#REF!</v>
      </c>
      <c r="F90" s="51" t="e">
        <f>C90*E90</f>
        <v>#REF!</v>
      </c>
      <c r="G90" s="52" t="e">
        <f>IF($B$5=$E$5,E90+(E90*$C$6)*$C$5,$C$5*E90+E90)</f>
        <v>#REF!</v>
      </c>
      <c r="H90" s="53" t="e">
        <f>G90*C90</f>
        <v>#REF!</v>
      </c>
    </row>
    <row r="91" spans="1:8" x14ac:dyDescent="0.2">
      <c r="A91" s="19"/>
      <c r="B91" s="60" t="e">
        <f>Leistungsverzeichnis!#REF!</f>
        <v>#REF!</v>
      </c>
      <c r="C91" s="155" t="e">
        <f>Leistungsverzeichnis!#REF!</f>
        <v>#REF!</v>
      </c>
      <c r="D91" s="156"/>
      <c r="E91" s="26"/>
      <c r="F91" s="26"/>
      <c r="G91" s="37"/>
      <c r="H91" s="38"/>
    </row>
    <row r="92" spans="1:8" x14ac:dyDescent="0.2">
      <c r="A92" s="19"/>
      <c r="B92" s="61" t="e">
        <f>IF(B91=$H$5,$H$9,"")</f>
        <v>#REF!</v>
      </c>
      <c r="C92" s="162" t="e">
        <f>Leistungsverzeichnis!#REF!</f>
        <v>#REF!</v>
      </c>
      <c r="D92" s="163"/>
      <c r="E92" s="26"/>
      <c r="F92" s="26"/>
      <c r="G92" s="37"/>
      <c r="H92" s="38" t="e">
        <f>IF(B92=$H$9,1,0)</f>
        <v>#REF!</v>
      </c>
    </row>
    <row r="93" spans="1:8" x14ac:dyDescent="0.2">
      <c r="A93" s="47">
        <v>27</v>
      </c>
      <c r="B93" s="59" t="e">
        <f>Leistungsverzeichnis!#REF!</f>
        <v>#REF!</v>
      </c>
      <c r="C93" s="49" t="e">
        <f>Leistungsverzeichnis!#REF!</f>
        <v>#REF!</v>
      </c>
      <c r="D93" s="49" t="e">
        <f>Leistungsverzeichnis!#REF!</f>
        <v>#REF!</v>
      </c>
      <c r="E93" s="50" t="e">
        <f>'Anpassung 2'!G93</f>
        <v>#REF!</v>
      </c>
      <c r="F93" s="51" t="e">
        <f>C93*E93</f>
        <v>#REF!</v>
      </c>
      <c r="G93" s="52" t="e">
        <f>IF($B$5=$E$5,E93+(E93*$C$6)*$C$5,$C$5*E93+E93)</f>
        <v>#REF!</v>
      </c>
      <c r="H93" s="53" t="e">
        <f>G93*C93</f>
        <v>#REF!</v>
      </c>
    </row>
    <row r="94" spans="1:8" x14ac:dyDescent="0.2">
      <c r="A94" s="19"/>
      <c r="B94" s="60" t="e">
        <f>Leistungsverzeichnis!#REF!</f>
        <v>#REF!</v>
      </c>
      <c r="C94" s="155" t="e">
        <f>Leistungsverzeichnis!#REF!</f>
        <v>#REF!</v>
      </c>
      <c r="D94" s="156"/>
      <c r="E94" s="26"/>
      <c r="F94" s="26"/>
      <c r="G94" s="37"/>
      <c r="H94" s="38"/>
    </row>
    <row r="95" spans="1:8" x14ac:dyDescent="0.2">
      <c r="A95" s="19"/>
      <c r="B95" s="61" t="e">
        <f>IF(B94=$H$5,$H$9,"")</f>
        <v>#REF!</v>
      </c>
      <c r="C95" s="162" t="e">
        <f>Leistungsverzeichnis!#REF!</f>
        <v>#REF!</v>
      </c>
      <c r="D95" s="163"/>
      <c r="E95" s="26"/>
      <c r="F95" s="26"/>
      <c r="G95" s="37"/>
      <c r="H95" s="38" t="e">
        <f>IF(B95=$H$9,1,0)</f>
        <v>#REF!</v>
      </c>
    </row>
    <row r="96" spans="1:8" x14ac:dyDescent="0.2">
      <c r="A96" s="47">
        <v>28</v>
      </c>
      <c r="B96" s="59" t="e">
        <f>Leistungsverzeichnis!#REF!</f>
        <v>#REF!</v>
      </c>
      <c r="C96" s="49" t="e">
        <f>Leistungsverzeichnis!#REF!</f>
        <v>#REF!</v>
      </c>
      <c r="D96" s="49" t="e">
        <f>Leistungsverzeichnis!#REF!</f>
        <v>#REF!</v>
      </c>
      <c r="E96" s="50" t="e">
        <f>'Anpassung 2'!G96</f>
        <v>#REF!</v>
      </c>
      <c r="F96" s="51" t="e">
        <f>C96*E96</f>
        <v>#REF!</v>
      </c>
      <c r="G96" s="52" t="e">
        <f>IF($B$5=$E$5,E96+(E96*$C$6)*$C$5,$C$5*E96+E96)</f>
        <v>#REF!</v>
      </c>
      <c r="H96" s="53" t="e">
        <f>G96*C96</f>
        <v>#REF!</v>
      </c>
    </row>
    <row r="97" spans="1:8" x14ac:dyDescent="0.2">
      <c r="A97" s="19"/>
      <c r="B97" s="60" t="e">
        <f>Leistungsverzeichnis!#REF!</f>
        <v>#REF!</v>
      </c>
      <c r="C97" s="155" t="e">
        <f>Leistungsverzeichnis!#REF!</f>
        <v>#REF!</v>
      </c>
      <c r="D97" s="156"/>
      <c r="E97" s="26"/>
      <c r="F97" s="26"/>
      <c r="G97" s="37"/>
      <c r="H97" s="38"/>
    </row>
    <row r="98" spans="1:8" x14ac:dyDescent="0.2">
      <c r="A98" s="19"/>
      <c r="B98" s="61" t="e">
        <f>IF(B97=$H$5,$H$9,"")</f>
        <v>#REF!</v>
      </c>
      <c r="C98" s="162" t="e">
        <f>Leistungsverzeichnis!#REF!</f>
        <v>#REF!</v>
      </c>
      <c r="D98" s="163"/>
      <c r="E98" s="26"/>
      <c r="F98" s="26"/>
      <c r="G98" s="37"/>
      <c r="H98" s="38" t="e">
        <f>IF(B98=$H$9,1,0)</f>
        <v>#REF!</v>
      </c>
    </row>
    <row r="99" spans="1:8" x14ac:dyDescent="0.2">
      <c r="A99" s="47">
        <v>29</v>
      </c>
      <c r="B99" s="59" t="e">
        <f>Leistungsverzeichnis!#REF!</f>
        <v>#REF!</v>
      </c>
      <c r="C99" s="49" t="e">
        <f>Leistungsverzeichnis!#REF!</f>
        <v>#REF!</v>
      </c>
      <c r="D99" s="49" t="e">
        <f>Leistungsverzeichnis!#REF!</f>
        <v>#REF!</v>
      </c>
      <c r="E99" s="50" t="e">
        <f>'Anpassung 2'!G99</f>
        <v>#REF!</v>
      </c>
      <c r="F99" s="51" t="e">
        <f>C99*E99</f>
        <v>#REF!</v>
      </c>
      <c r="G99" s="52" t="e">
        <f>IF($B$5=$E$5,E99+(E99*$C$6)*$C$5,$C$5*E99+E99)</f>
        <v>#REF!</v>
      </c>
      <c r="H99" s="53" t="e">
        <f>G99*C99</f>
        <v>#REF!</v>
      </c>
    </row>
    <row r="100" spans="1:8" x14ac:dyDescent="0.2">
      <c r="A100" s="19"/>
      <c r="B100" s="60" t="e">
        <f>Leistungsverzeichnis!#REF!</f>
        <v>#REF!</v>
      </c>
      <c r="C100" s="155" t="e">
        <f>Leistungsverzeichnis!#REF!</f>
        <v>#REF!</v>
      </c>
      <c r="D100" s="156"/>
      <c r="E100" s="26"/>
      <c r="F100" s="26"/>
      <c r="G100" s="37"/>
      <c r="H100" s="38"/>
    </row>
    <row r="101" spans="1:8" x14ac:dyDescent="0.2">
      <c r="A101" s="19"/>
      <c r="B101" s="61" t="e">
        <f>IF(B100=$H$5,$H$9,"")</f>
        <v>#REF!</v>
      </c>
      <c r="C101" s="162" t="e">
        <f>Leistungsverzeichnis!#REF!</f>
        <v>#REF!</v>
      </c>
      <c r="D101" s="163"/>
      <c r="E101" s="26"/>
      <c r="F101" s="26"/>
      <c r="G101" s="37"/>
      <c r="H101" s="38" t="e">
        <f>IF(B101=$H$9,1,0)</f>
        <v>#REF!</v>
      </c>
    </row>
    <row r="102" spans="1:8" x14ac:dyDescent="0.2">
      <c r="A102" s="47">
        <v>30</v>
      </c>
      <c r="B102" s="59" t="e">
        <f>Leistungsverzeichnis!#REF!</f>
        <v>#REF!</v>
      </c>
      <c r="C102" s="49" t="e">
        <f>Leistungsverzeichnis!#REF!</f>
        <v>#REF!</v>
      </c>
      <c r="D102" s="49" t="e">
        <f>Leistungsverzeichnis!#REF!</f>
        <v>#REF!</v>
      </c>
      <c r="E102" s="50" t="e">
        <f>'Anpassung 2'!G102</f>
        <v>#REF!</v>
      </c>
      <c r="F102" s="51" t="e">
        <f>C102*E102</f>
        <v>#REF!</v>
      </c>
      <c r="G102" s="52" t="e">
        <f>IF($B$5=$E$5,E102+(E102*$C$6)*$C$5,$C$5*E102+E102)</f>
        <v>#REF!</v>
      </c>
      <c r="H102" s="53" t="e">
        <f>G102*C102</f>
        <v>#REF!</v>
      </c>
    </row>
    <row r="103" spans="1:8" x14ac:dyDescent="0.2">
      <c r="A103" s="19"/>
      <c r="B103" s="60" t="e">
        <f>Leistungsverzeichnis!#REF!</f>
        <v>#REF!</v>
      </c>
      <c r="C103" s="155" t="e">
        <f>Leistungsverzeichnis!#REF!</f>
        <v>#REF!</v>
      </c>
      <c r="D103" s="156"/>
      <c r="E103" s="26"/>
      <c r="F103" s="26"/>
      <c r="G103" s="37"/>
      <c r="H103" s="38"/>
    </row>
    <row r="104" spans="1:8" x14ac:dyDescent="0.2">
      <c r="A104" s="19"/>
      <c r="B104" s="61" t="e">
        <f>IF(B103=$H$5,$H$9,"")</f>
        <v>#REF!</v>
      </c>
      <c r="C104" s="162" t="e">
        <f>Leistungsverzeichnis!#REF!</f>
        <v>#REF!</v>
      </c>
      <c r="D104" s="163"/>
      <c r="E104" s="26"/>
      <c r="F104" s="26"/>
      <c r="G104" s="37"/>
      <c r="H104" s="38" t="e">
        <f>IF(B104=$H$9,1,0)</f>
        <v>#REF!</v>
      </c>
    </row>
    <row r="105" spans="1:8" x14ac:dyDescent="0.2">
      <c r="A105" s="47">
        <v>31</v>
      </c>
      <c r="B105" s="59" t="e">
        <f>Leistungsverzeichnis!#REF!</f>
        <v>#REF!</v>
      </c>
      <c r="C105" s="49" t="e">
        <f>Leistungsverzeichnis!#REF!</f>
        <v>#REF!</v>
      </c>
      <c r="D105" s="49" t="e">
        <f>Leistungsverzeichnis!#REF!</f>
        <v>#REF!</v>
      </c>
      <c r="E105" s="50" t="e">
        <f>'Anpassung 2'!G105</f>
        <v>#REF!</v>
      </c>
      <c r="F105" s="51" t="e">
        <f>C105*E105</f>
        <v>#REF!</v>
      </c>
      <c r="G105" s="52" t="e">
        <f>IF($B$5=$E$5,E105+(E105*$C$6)*$C$5,$C$5*E105+E105)</f>
        <v>#REF!</v>
      </c>
      <c r="H105" s="53" t="e">
        <f>G105*C105</f>
        <v>#REF!</v>
      </c>
    </row>
    <row r="106" spans="1:8" x14ac:dyDescent="0.2">
      <c r="A106" s="19"/>
      <c r="B106" s="60" t="e">
        <f>Leistungsverzeichnis!#REF!</f>
        <v>#REF!</v>
      </c>
      <c r="C106" s="155" t="e">
        <f>Leistungsverzeichnis!#REF!</f>
        <v>#REF!</v>
      </c>
      <c r="D106" s="156"/>
      <c r="E106" s="26"/>
      <c r="F106" s="26"/>
      <c r="G106" s="37"/>
      <c r="H106" s="38"/>
    </row>
    <row r="107" spans="1:8" x14ac:dyDescent="0.2">
      <c r="A107" s="19"/>
      <c r="B107" s="61" t="e">
        <f>IF(B106=$H$5,$H$9,"")</f>
        <v>#REF!</v>
      </c>
      <c r="C107" s="162" t="e">
        <f>Leistungsverzeichnis!#REF!</f>
        <v>#REF!</v>
      </c>
      <c r="D107" s="163"/>
      <c r="E107" s="26"/>
      <c r="F107" s="26"/>
      <c r="G107" s="37"/>
      <c r="H107" s="38" t="e">
        <f>IF(B107=$H$9,1,0)</f>
        <v>#REF!</v>
      </c>
    </row>
    <row r="108" spans="1:8" x14ac:dyDescent="0.2">
      <c r="A108" s="47">
        <v>32</v>
      </c>
      <c r="B108" s="59" t="e">
        <f>Leistungsverzeichnis!#REF!</f>
        <v>#REF!</v>
      </c>
      <c r="C108" s="49" t="e">
        <f>Leistungsverzeichnis!#REF!</f>
        <v>#REF!</v>
      </c>
      <c r="D108" s="49" t="e">
        <f>Leistungsverzeichnis!#REF!</f>
        <v>#REF!</v>
      </c>
      <c r="E108" s="50" t="e">
        <f>'Anpassung 2'!G108</f>
        <v>#REF!</v>
      </c>
      <c r="F108" s="51" t="e">
        <f>C108*E108</f>
        <v>#REF!</v>
      </c>
      <c r="G108" s="52" t="e">
        <f>IF($B$5=$E$5,E108+(E108*$C$6)*$C$5,$C$5*E108+E108)</f>
        <v>#REF!</v>
      </c>
      <c r="H108" s="53" t="e">
        <f>G108*C108</f>
        <v>#REF!</v>
      </c>
    </row>
    <row r="109" spans="1:8" x14ac:dyDescent="0.2">
      <c r="A109" s="19"/>
      <c r="B109" s="60" t="e">
        <f>Leistungsverzeichnis!#REF!</f>
        <v>#REF!</v>
      </c>
      <c r="C109" s="155" t="e">
        <f>Leistungsverzeichnis!#REF!</f>
        <v>#REF!</v>
      </c>
      <c r="D109" s="156"/>
      <c r="E109" s="26"/>
      <c r="F109" s="26"/>
      <c r="G109" s="37"/>
      <c r="H109" s="38"/>
    </row>
    <row r="110" spans="1:8" x14ac:dyDescent="0.2">
      <c r="A110" s="19"/>
      <c r="B110" s="61" t="e">
        <f>IF(B109=$H$5,$H$9,"")</f>
        <v>#REF!</v>
      </c>
      <c r="C110" s="162" t="e">
        <f>Leistungsverzeichnis!#REF!</f>
        <v>#REF!</v>
      </c>
      <c r="D110" s="163"/>
      <c r="E110" s="26"/>
      <c r="F110" s="26"/>
      <c r="G110" s="37"/>
      <c r="H110" s="38" t="e">
        <f>IF(B110=$H$9,1,0)</f>
        <v>#REF!</v>
      </c>
    </row>
    <row r="111" spans="1:8" x14ac:dyDescent="0.2">
      <c r="A111" s="47">
        <v>33</v>
      </c>
      <c r="B111" s="59" t="e">
        <f>Leistungsverzeichnis!#REF!</f>
        <v>#REF!</v>
      </c>
      <c r="C111" s="49" t="e">
        <f>Leistungsverzeichnis!#REF!</f>
        <v>#REF!</v>
      </c>
      <c r="D111" s="49" t="e">
        <f>Leistungsverzeichnis!#REF!</f>
        <v>#REF!</v>
      </c>
      <c r="E111" s="50" t="e">
        <f>'Anpassung 2'!G111</f>
        <v>#REF!</v>
      </c>
      <c r="F111" s="51" t="e">
        <f>C111*E111</f>
        <v>#REF!</v>
      </c>
      <c r="G111" s="52" t="e">
        <f>IF($B$5=$E$5,E111+(E111*$C$6)*$C$5,$C$5*E111+E111)</f>
        <v>#REF!</v>
      </c>
      <c r="H111" s="53" t="e">
        <f>G111*C111</f>
        <v>#REF!</v>
      </c>
    </row>
    <row r="112" spans="1:8" x14ac:dyDescent="0.2">
      <c r="A112" s="19"/>
      <c r="B112" s="60" t="e">
        <f>Leistungsverzeichnis!#REF!</f>
        <v>#REF!</v>
      </c>
      <c r="C112" s="155" t="e">
        <f>Leistungsverzeichnis!#REF!</f>
        <v>#REF!</v>
      </c>
      <c r="D112" s="156"/>
      <c r="E112" s="26"/>
      <c r="F112" s="26"/>
      <c r="G112" s="37"/>
      <c r="H112" s="38"/>
    </row>
    <row r="113" spans="1:8" x14ac:dyDescent="0.2">
      <c r="A113" s="19"/>
      <c r="B113" s="61" t="e">
        <f>IF(B112=$H$5,$H$9,"")</f>
        <v>#REF!</v>
      </c>
      <c r="C113" s="162" t="e">
        <f>Leistungsverzeichnis!#REF!</f>
        <v>#REF!</v>
      </c>
      <c r="D113" s="163"/>
      <c r="E113" s="26"/>
      <c r="F113" s="26"/>
      <c r="G113" s="37"/>
      <c r="H113" s="38" t="e">
        <f>IF(B113=$H$9,1,0)</f>
        <v>#REF!</v>
      </c>
    </row>
    <row r="114" spans="1:8" x14ac:dyDescent="0.2">
      <c r="A114" s="47">
        <v>34</v>
      </c>
      <c r="B114" s="59" t="e">
        <f>Leistungsverzeichnis!#REF!</f>
        <v>#REF!</v>
      </c>
      <c r="C114" s="49" t="e">
        <f>Leistungsverzeichnis!#REF!</f>
        <v>#REF!</v>
      </c>
      <c r="D114" s="49" t="e">
        <f>Leistungsverzeichnis!#REF!</f>
        <v>#REF!</v>
      </c>
      <c r="E114" s="50" t="e">
        <f>'Anpassung 2'!G114</f>
        <v>#REF!</v>
      </c>
      <c r="F114" s="51" t="e">
        <f>C114*E114</f>
        <v>#REF!</v>
      </c>
      <c r="G114" s="52" t="e">
        <f>IF($B$5=$E$5,E114+(E114*$C$6)*$C$5,$C$5*E114+E114)</f>
        <v>#REF!</v>
      </c>
      <c r="H114" s="53" t="e">
        <f>G114*C114</f>
        <v>#REF!</v>
      </c>
    </row>
    <row r="115" spans="1:8" x14ac:dyDescent="0.2">
      <c r="A115" s="19"/>
      <c r="B115" s="60" t="e">
        <f>Leistungsverzeichnis!#REF!</f>
        <v>#REF!</v>
      </c>
      <c r="C115" s="155" t="e">
        <f>Leistungsverzeichnis!#REF!</f>
        <v>#REF!</v>
      </c>
      <c r="D115" s="156"/>
      <c r="E115" s="26"/>
      <c r="F115" s="26"/>
      <c r="G115" s="37"/>
      <c r="H115" s="38"/>
    </row>
    <row r="116" spans="1:8" x14ac:dyDescent="0.2">
      <c r="A116" s="19"/>
      <c r="B116" s="61" t="e">
        <f>IF(B115=$H$5,$H$9,"")</f>
        <v>#REF!</v>
      </c>
      <c r="C116" s="162" t="e">
        <f>Leistungsverzeichnis!#REF!</f>
        <v>#REF!</v>
      </c>
      <c r="D116" s="163"/>
      <c r="E116" s="26"/>
      <c r="F116" s="26"/>
      <c r="G116" s="37"/>
      <c r="H116" s="38" t="e">
        <f>IF(B116=$H$9,1,0)</f>
        <v>#REF!</v>
      </c>
    </row>
    <row r="117" spans="1:8" x14ac:dyDescent="0.2">
      <c r="A117" s="47">
        <v>35</v>
      </c>
      <c r="B117" s="59" t="e">
        <f>Leistungsverzeichnis!#REF!</f>
        <v>#REF!</v>
      </c>
      <c r="C117" s="49" t="e">
        <f>Leistungsverzeichnis!#REF!</f>
        <v>#REF!</v>
      </c>
      <c r="D117" s="49" t="e">
        <f>Leistungsverzeichnis!#REF!</f>
        <v>#REF!</v>
      </c>
      <c r="E117" s="50" t="e">
        <f>'Anpassung 2'!G117</f>
        <v>#REF!</v>
      </c>
      <c r="F117" s="51" t="e">
        <f>C117*E117</f>
        <v>#REF!</v>
      </c>
      <c r="G117" s="52" t="e">
        <f>IF($B$5=$E$5,E117+(E117*$C$6)*$C$5,$C$5*E117+E117)</f>
        <v>#REF!</v>
      </c>
      <c r="H117" s="53" t="e">
        <f>G117*C117</f>
        <v>#REF!</v>
      </c>
    </row>
    <row r="118" spans="1:8" x14ac:dyDescent="0.2">
      <c r="A118" s="19"/>
      <c r="B118" s="60" t="e">
        <f>Leistungsverzeichnis!#REF!</f>
        <v>#REF!</v>
      </c>
      <c r="C118" s="155" t="e">
        <f>Leistungsverzeichnis!#REF!</f>
        <v>#REF!</v>
      </c>
      <c r="D118" s="156"/>
      <c r="E118" s="26"/>
      <c r="F118" s="26"/>
      <c r="G118" s="37"/>
      <c r="H118" s="38"/>
    </row>
    <row r="119" spans="1:8" x14ac:dyDescent="0.2">
      <c r="A119" s="19"/>
      <c r="B119" s="61" t="e">
        <f>IF(B118=$H$5,$H$9,"")</f>
        <v>#REF!</v>
      </c>
      <c r="C119" s="162" t="e">
        <f>Leistungsverzeichnis!#REF!</f>
        <v>#REF!</v>
      </c>
      <c r="D119" s="163"/>
      <c r="E119" s="26"/>
      <c r="F119" s="26"/>
      <c r="G119" s="37"/>
      <c r="H119" s="38" t="e">
        <f>IF(B119=$H$9,1,0)</f>
        <v>#REF!</v>
      </c>
    </row>
    <row r="120" spans="1:8" x14ac:dyDescent="0.2">
      <c r="A120" s="47">
        <v>36</v>
      </c>
      <c r="B120" s="59" t="e">
        <f>Leistungsverzeichnis!#REF!</f>
        <v>#REF!</v>
      </c>
      <c r="C120" s="49" t="e">
        <f>Leistungsverzeichnis!#REF!</f>
        <v>#REF!</v>
      </c>
      <c r="D120" s="49" t="e">
        <f>Leistungsverzeichnis!#REF!</f>
        <v>#REF!</v>
      </c>
      <c r="E120" s="50" t="e">
        <f>'Anpassung 2'!G120</f>
        <v>#REF!</v>
      </c>
      <c r="F120" s="51" t="e">
        <f>C120*E120</f>
        <v>#REF!</v>
      </c>
      <c r="G120" s="52" t="e">
        <f>IF($B$5=$E$5,E120+(E120*$C$6)*$C$5,$C$5*E120+E120)</f>
        <v>#REF!</v>
      </c>
      <c r="H120" s="53" t="e">
        <f>G120*C120</f>
        <v>#REF!</v>
      </c>
    </row>
    <row r="121" spans="1:8" x14ac:dyDescent="0.2">
      <c r="A121" s="19"/>
      <c r="B121" s="60" t="e">
        <f>Leistungsverzeichnis!#REF!</f>
        <v>#REF!</v>
      </c>
      <c r="C121" s="155" t="e">
        <f>Leistungsverzeichnis!#REF!</f>
        <v>#REF!</v>
      </c>
      <c r="D121" s="156"/>
      <c r="E121" s="26"/>
      <c r="F121" s="26"/>
      <c r="G121" s="37"/>
      <c r="H121" s="38"/>
    </row>
    <row r="122" spans="1:8" x14ac:dyDescent="0.2">
      <c r="A122" s="19"/>
      <c r="B122" s="61" t="e">
        <f>IF(B121=$H$5,$H$9,"")</f>
        <v>#REF!</v>
      </c>
      <c r="C122" s="162" t="e">
        <f>Leistungsverzeichnis!#REF!</f>
        <v>#REF!</v>
      </c>
      <c r="D122" s="163"/>
      <c r="E122" s="26"/>
      <c r="F122" s="26"/>
      <c r="G122" s="37"/>
      <c r="H122" s="38" t="e">
        <f>IF(B122=$H$9,1,0)</f>
        <v>#REF!</v>
      </c>
    </row>
    <row r="123" spans="1:8" x14ac:dyDescent="0.2">
      <c r="A123" s="47">
        <v>37</v>
      </c>
      <c r="B123" s="59" t="e">
        <f>Leistungsverzeichnis!#REF!</f>
        <v>#REF!</v>
      </c>
      <c r="C123" s="49" t="e">
        <f>Leistungsverzeichnis!#REF!</f>
        <v>#REF!</v>
      </c>
      <c r="D123" s="49" t="e">
        <f>Leistungsverzeichnis!#REF!</f>
        <v>#REF!</v>
      </c>
      <c r="E123" s="50" t="e">
        <f>'Anpassung 2'!G123</f>
        <v>#REF!</v>
      </c>
      <c r="F123" s="51" t="e">
        <f>C123*E123</f>
        <v>#REF!</v>
      </c>
      <c r="G123" s="52" t="e">
        <f>IF($B$5=$E$5,E123+(E123*$C$6)*$C$5,$C$5*E123+E123)</f>
        <v>#REF!</v>
      </c>
      <c r="H123" s="53" t="e">
        <f>G123*C123</f>
        <v>#REF!</v>
      </c>
    </row>
    <row r="124" spans="1:8" x14ac:dyDescent="0.2">
      <c r="A124" s="19"/>
      <c r="B124" s="60" t="e">
        <f>Leistungsverzeichnis!#REF!</f>
        <v>#REF!</v>
      </c>
      <c r="C124" s="155" t="e">
        <f>Leistungsverzeichnis!#REF!</f>
        <v>#REF!</v>
      </c>
      <c r="D124" s="156"/>
      <c r="E124" s="26"/>
      <c r="F124" s="26"/>
      <c r="G124" s="37"/>
      <c r="H124" s="38"/>
    </row>
    <row r="125" spans="1:8" x14ac:dyDescent="0.2">
      <c r="A125" s="19"/>
      <c r="B125" s="61" t="e">
        <f>IF(B124=$H$5,$H$9,"")</f>
        <v>#REF!</v>
      </c>
      <c r="C125" s="162" t="e">
        <f>Leistungsverzeichnis!#REF!</f>
        <v>#REF!</v>
      </c>
      <c r="D125" s="163"/>
      <c r="E125" s="26"/>
      <c r="F125" s="26"/>
      <c r="G125" s="37"/>
      <c r="H125" s="38" t="e">
        <f>IF(B125=$H$9,1,0)</f>
        <v>#REF!</v>
      </c>
    </row>
    <row r="126" spans="1:8" x14ac:dyDescent="0.2">
      <c r="A126" s="47">
        <v>38</v>
      </c>
      <c r="B126" s="59" t="e">
        <f>Leistungsverzeichnis!#REF!</f>
        <v>#REF!</v>
      </c>
      <c r="C126" s="49" t="e">
        <f>Leistungsverzeichnis!#REF!</f>
        <v>#REF!</v>
      </c>
      <c r="D126" s="49" t="e">
        <f>Leistungsverzeichnis!#REF!</f>
        <v>#REF!</v>
      </c>
      <c r="E126" s="50" t="e">
        <f>'Anpassung 2'!G126</f>
        <v>#REF!</v>
      </c>
      <c r="F126" s="51" t="e">
        <f>C126*E126</f>
        <v>#REF!</v>
      </c>
      <c r="G126" s="52" t="e">
        <f>IF($B$5=$E$5,E126+(E126*$C$6)*$C$5,$C$5*E126+E126)</f>
        <v>#REF!</v>
      </c>
      <c r="H126" s="53" t="e">
        <f>G126*C126</f>
        <v>#REF!</v>
      </c>
    </row>
    <row r="127" spans="1:8" x14ac:dyDescent="0.2">
      <c r="A127" s="19"/>
      <c r="B127" s="60" t="e">
        <f>Leistungsverzeichnis!#REF!</f>
        <v>#REF!</v>
      </c>
      <c r="C127" s="155" t="e">
        <f>Leistungsverzeichnis!#REF!</f>
        <v>#REF!</v>
      </c>
      <c r="D127" s="156"/>
      <c r="E127" s="26"/>
      <c r="F127" s="26"/>
      <c r="G127" s="37"/>
      <c r="H127" s="38"/>
    </row>
    <row r="128" spans="1:8" x14ac:dyDescent="0.2">
      <c r="A128" s="19"/>
      <c r="B128" s="61" t="e">
        <f>IF(B127=$H$5,$H$9,"")</f>
        <v>#REF!</v>
      </c>
      <c r="C128" s="162" t="e">
        <f>Leistungsverzeichnis!#REF!</f>
        <v>#REF!</v>
      </c>
      <c r="D128" s="163"/>
      <c r="E128" s="26"/>
      <c r="F128" s="26"/>
      <c r="G128" s="37"/>
      <c r="H128" s="38" t="e">
        <f>IF(B128=$H$9,1,0)</f>
        <v>#REF!</v>
      </c>
    </row>
    <row r="129" spans="1:8" x14ac:dyDescent="0.2">
      <c r="A129" s="47">
        <v>39</v>
      </c>
      <c r="B129" s="59" t="e">
        <f>Leistungsverzeichnis!#REF!</f>
        <v>#REF!</v>
      </c>
      <c r="C129" s="49" t="e">
        <f>Leistungsverzeichnis!#REF!</f>
        <v>#REF!</v>
      </c>
      <c r="D129" s="49" t="e">
        <f>Leistungsverzeichnis!#REF!</f>
        <v>#REF!</v>
      </c>
      <c r="E129" s="50" t="e">
        <f>'Anpassung 2'!G129</f>
        <v>#REF!</v>
      </c>
      <c r="F129" s="51" t="e">
        <f>C129*E129</f>
        <v>#REF!</v>
      </c>
      <c r="G129" s="52" t="e">
        <f>IF($B$5=$E$5,E129+(E129*$C$6)*$C$5,$C$5*E129+E129)</f>
        <v>#REF!</v>
      </c>
      <c r="H129" s="53" t="e">
        <f>G129*C129</f>
        <v>#REF!</v>
      </c>
    </row>
    <row r="130" spans="1:8" x14ac:dyDescent="0.2">
      <c r="A130" s="19"/>
      <c r="B130" s="60" t="e">
        <f>Leistungsverzeichnis!#REF!</f>
        <v>#REF!</v>
      </c>
      <c r="C130" s="155" t="e">
        <f>Leistungsverzeichnis!#REF!</f>
        <v>#REF!</v>
      </c>
      <c r="D130" s="156"/>
      <c r="E130" s="26"/>
      <c r="F130" s="26"/>
      <c r="G130" s="37"/>
      <c r="H130" s="38"/>
    </row>
    <row r="131" spans="1:8" x14ac:dyDescent="0.2">
      <c r="A131" s="19"/>
      <c r="B131" s="61" t="e">
        <f>IF(B130=$H$5,$H$9,"")</f>
        <v>#REF!</v>
      </c>
      <c r="C131" s="162" t="e">
        <f>Leistungsverzeichnis!#REF!</f>
        <v>#REF!</v>
      </c>
      <c r="D131" s="163"/>
      <c r="E131" s="26"/>
      <c r="F131" s="26"/>
      <c r="G131" s="37"/>
      <c r="H131" s="38" t="e">
        <f>IF(B131=$H$9,1,0)</f>
        <v>#REF!</v>
      </c>
    </row>
    <row r="132" spans="1:8" x14ac:dyDescent="0.2">
      <c r="A132" s="47">
        <v>40</v>
      </c>
      <c r="B132" s="59" t="e">
        <f>Leistungsverzeichnis!#REF!</f>
        <v>#REF!</v>
      </c>
      <c r="C132" s="49" t="e">
        <f>Leistungsverzeichnis!#REF!</f>
        <v>#REF!</v>
      </c>
      <c r="D132" s="49" t="e">
        <f>Leistungsverzeichnis!#REF!</f>
        <v>#REF!</v>
      </c>
      <c r="E132" s="50" t="e">
        <f>'Anpassung 2'!G132</f>
        <v>#REF!</v>
      </c>
      <c r="F132" s="51" t="e">
        <f>C132*E132</f>
        <v>#REF!</v>
      </c>
      <c r="G132" s="52" t="e">
        <f>IF($B$5=$E$5,E132+(E132*$C$6)*$C$5,$C$5*E132+E132)</f>
        <v>#REF!</v>
      </c>
      <c r="H132" s="53" t="e">
        <f>G132*C132</f>
        <v>#REF!</v>
      </c>
    </row>
    <row r="133" spans="1:8" x14ac:dyDescent="0.2">
      <c r="A133" s="19"/>
      <c r="B133" s="60" t="e">
        <f>Leistungsverzeichnis!#REF!</f>
        <v>#REF!</v>
      </c>
      <c r="C133" s="155" t="e">
        <f>Leistungsverzeichnis!#REF!</f>
        <v>#REF!</v>
      </c>
      <c r="D133" s="156"/>
      <c r="E133" s="26"/>
      <c r="F133" s="26"/>
      <c r="G133" s="37"/>
      <c r="H133" s="38"/>
    </row>
    <row r="134" spans="1:8" x14ac:dyDescent="0.2">
      <c r="A134" s="19"/>
      <c r="B134" s="61" t="e">
        <f>IF(B133=$H$5,$H$9,"")</f>
        <v>#REF!</v>
      </c>
      <c r="C134" s="162" t="e">
        <f>Leistungsverzeichnis!#REF!</f>
        <v>#REF!</v>
      </c>
      <c r="D134" s="163"/>
      <c r="E134" s="26"/>
      <c r="F134" s="26"/>
      <c r="G134" s="37"/>
      <c r="H134" s="38" t="e">
        <f>IF(B134=$H$9,1,0)</f>
        <v>#REF!</v>
      </c>
    </row>
    <row r="135" spans="1:8" x14ac:dyDescent="0.2">
      <c r="A135" s="47">
        <v>41</v>
      </c>
      <c r="B135" s="59" t="e">
        <f>Leistungsverzeichnis!#REF!</f>
        <v>#REF!</v>
      </c>
      <c r="C135" s="49" t="e">
        <f>Leistungsverzeichnis!#REF!</f>
        <v>#REF!</v>
      </c>
      <c r="D135" s="49" t="e">
        <f>Leistungsverzeichnis!#REF!</f>
        <v>#REF!</v>
      </c>
      <c r="E135" s="50" t="e">
        <f>'Anpassung 2'!G135</f>
        <v>#REF!</v>
      </c>
      <c r="F135" s="51" t="e">
        <f>C135*E135</f>
        <v>#REF!</v>
      </c>
      <c r="G135" s="52" t="e">
        <f>IF($B$5=$E$5,E135+(E135*$C$6)*$C$5,$C$5*E135+E135)</f>
        <v>#REF!</v>
      </c>
      <c r="H135" s="53" t="e">
        <f>G135*C135</f>
        <v>#REF!</v>
      </c>
    </row>
    <row r="136" spans="1:8" x14ac:dyDescent="0.2">
      <c r="A136" s="19"/>
      <c r="B136" s="60" t="e">
        <f>Leistungsverzeichnis!#REF!</f>
        <v>#REF!</v>
      </c>
      <c r="C136" s="155" t="e">
        <f>Leistungsverzeichnis!#REF!</f>
        <v>#REF!</v>
      </c>
      <c r="D136" s="156"/>
      <c r="E136" s="26"/>
      <c r="F136" s="26"/>
      <c r="G136" s="37"/>
      <c r="H136" s="38"/>
    </row>
    <row r="137" spans="1:8" x14ac:dyDescent="0.2">
      <c r="A137" s="19"/>
      <c r="B137" s="61" t="e">
        <f>IF(B136=$H$5,$H$9,"")</f>
        <v>#REF!</v>
      </c>
      <c r="C137" s="162" t="e">
        <f>Leistungsverzeichnis!#REF!</f>
        <v>#REF!</v>
      </c>
      <c r="D137" s="163"/>
      <c r="E137" s="26"/>
      <c r="F137" s="26"/>
      <c r="G137" s="37"/>
      <c r="H137" s="38" t="e">
        <f>IF(B137=$H$9,1,0)</f>
        <v>#REF!</v>
      </c>
    </row>
    <row r="138" spans="1:8" x14ac:dyDescent="0.2">
      <c r="A138" s="47">
        <v>42</v>
      </c>
      <c r="B138" s="59" t="e">
        <f>Leistungsverzeichnis!#REF!</f>
        <v>#REF!</v>
      </c>
      <c r="C138" s="49" t="e">
        <f>Leistungsverzeichnis!#REF!</f>
        <v>#REF!</v>
      </c>
      <c r="D138" s="49" t="e">
        <f>Leistungsverzeichnis!#REF!</f>
        <v>#REF!</v>
      </c>
      <c r="E138" s="50" t="e">
        <f>'Anpassung 2'!G138</f>
        <v>#REF!</v>
      </c>
      <c r="F138" s="51" t="e">
        <f>C138*E138</f>
        <v>#REF!</v>
      </c>
      <c r="G138" s="52" t="e">
        <f>IF($B$5=$E$5,E138+(E138*$C$6)*$C$5,$C$5*E138+E138)</f>
        <v>#REF!</v>
      </c>
      <c r="H138" s="53" t="e">
        <f>G138*C138</f>
        <v>#REF!</v>
      </c>
    </row>
    <row r="139" spans="1:8" x14ac:dyDescent="0.2">
      <c r="A139" s="19"/>
      <c r="B139" s="60" t="e">
        <f>Leistungsverzeichnis!#REF!</f>
        <v>#REF!</v>
      </c>
      <c r="C139" s="155" t="e">
        <f>Leistungsverzeichnis!#REF!</f>
        <v>#REF!</v>
      </c>
      <c r="D139" s="156"/>
      <c r="E139" s="26"/>
      <c r="F139" s="26"/>
      <c r="G139" s="37"/>
      <c r="H139" s="38"/>
    </row>
    <row r="140" spans="1:8" x14ac:dyDescent="0.2">
      <c r="A140" s="19"/>
      <c r="B140" s="61" t="e">
        <f>IF(B139=$H$5,$H$9,"")</f>
        <v>#REF!</v>
      </c>
      <c r="C140" s="162" t="e">
        <f>Leistungsverzeichnis!#REF!</f>
        <v>#REF!</v>
      </c>
      <c r="D140" s="163"/>
      <c r="E140" s="26"/>
      <c r="F140" s="26"/>
      <c r="G140" s="37"/>
      <c r="H140" s="38" t="e">
        <f>IF(B140=$H$9,1,0)</f>
        <v>#REF!</v>
      </c>
    </row>
    <row r="141" spans="1:8" x14ac:dyDescent="0.2">
      <c r="A141" s="47">
        <v>43</v>
      </c>
      <c r="B141" s="59" t="e">
        <f>Leistungsverzeichnis!#REF!</f>
        <v>#REF!</v>
      </c>
      <c r="C141" s="49" t="e">
        <f>Leistungsverzeichnis!#REF!</f>
        <v>#REF!</v>
      </c>
      <c r="D141" s="49" t="e">
        <f>Leistungsverzeichnis!#REF!</f>
        <v>#REF!</v>
      </c>
      <c r="E141" s="50" t="e">
        <f>'Anpassung 2'!G141</f>
        <v>#REF!</v>
      </c>
      <c r="F141" s="51" t="e">
        <f>C141*E141</f>
        <v>#REF!</v>
      </c>
      <c r="G141" s="52" t="e">
        <f>IF($B$5=$E$5,E141+(E141*$C$6)*$C$5,$C$5*E141+E141)</f>
        <v>#REF!</v>
      </c>
      <c r="H141" s="53" t="e">
        <f>G141*C141</f>
        <v>#REF!</v>
      </c>
    </row>
    <row r="142" spans="1:8" x14ac:dyDescent="0.2">
      <c r="A142" s="19"/>
      <c r="B142" s="60" t="e">
        <f>Leistungsverzeichnis!#REF!</f>
        <v>#REF!</v>
      </c>
      <c r="C142" s="155" t="e">
        <f>Leistungsverzeichnis!#REF!</f>
        <v>#REF!</v>
      </c>
      <c r="D142" s="156"/>
      <c r="E142" s="26"/>
      <c r="F142" s="26"/>
      <c r="G142" s="37"/>
      <c r="H142" s="38"/>
    </row>
    <row r="143" spans="1:8" x14ac:dyDescent="0.2">
      <c r="A143" s="19"/>
      <c r="B143" s="61" t="e">
        <f>IF(B142=$H$5,$H$9,"")</f>
        <v>#REF!</v>
      </c>
      <c r="C143" s="162" t="e">
        <f>Leistungsverzeichnis!#REF!</f>
        <v>#REF!</v>
      </c>
      <c r="D143" s="163"/>
      <c r="E143" s="26"/>
      <c r="F143" s="26"/>
      <c r="G143" s="37"/>
      <c r="H143" s="38" t="e">
        <f>IF(B143=$H$9,1,0)</f>
        <v>#REF!</v>
      </c>
    </row>
    <row r="144" spans="1:8" x14ac:dyDescent="0.2">
      <c r="A144" s="47">
        <v>44</v>
      </c>
      <c r="B144" s="59" t="e">
        <f>Leistungsverzeichnis!#REF!</f>
        <v>#REF!</v>
      </c>
      <c r="C144" s="49" t="e">
        <f>Leistungsverzeichnis!#REF!</f>
        <v>#REF!</v>
      </c>
      <c r="D144" s="49" t="e">
        <f>Leistungsverzeichnis!#REF!</f>
        <v>#REF!</v>
      </c>
      <c r="E144" s="50" t="e">
        <f>'Anpassung 2'!G144</f>
        <v>#REF!</v>
      </c>
      <c r="F144" s="51" t="e">
        <f>C144*E144</f>
        <v>#REF!</v>
      </c>
      <c r="G144" s="52" t="e">
        <f>IF($B$5=$E$5,E144+(E144*$C$6)*$C$5,$C$5*E144+E144)</f>
        <v>#REF!</v>
      </c>
      <c r="H144" s="53" t="e">
        <f>G144*C144</f>
        <v>#REF!</v>
      </c>
    </row>
    <row r="145" spans="1:8" x14ac:dyDescent="0.2">
      <c r="A145" s="19"/>
      <c r="B145" s="60" t="e">
        <f>Leistungsverzeichnis!#REF!</f>
        <v>#REF!</v>
      </c>
      <c r="C145" s="155" t="e">
        <f>Leistungsverzeichnis!#REF!</f>
        <v>#REF!</v>
      </c>
      <c r="D145" s="156"/>
      <c r="E145" s="26"/>
      <c r="F145" s="26"/>
      <c r="G145" s="37"/>
      <c r="H145" s="38"/>
    </row>
    <row r="146" spans="1:8" x14ac:dyDescent="0.2">
      <c r="A146" s="19"/>
      <c r="B146" s="61" t="e">
        <f>IF(B145=$H$5,$H$9,"")</f>
        <v>#REF!</v>
      </c>
      <c r="C146" s="162" t="e">
        <f>Leistungsverzeichnis!#REF!</f>
        <v>#REF!</v>
      </c>
      <c r="D146" s="163"/>
      <c r="E146" s="26"/>
      <c r="F146" s="26"/>
      <c r="G146" s="37"/>
      <c r="H146" s="38" t="e">
        <f>IF(B146=$H$9,1,0)</f>
        <v>#REF!</v>
      </c>
    </row>
    <row r="147" spans="1:8" x14ac:dyDescent="0.2">
      <c r="A147" s="47">
        <v>45</v>
      </c>
      <c r="B147" s="59" t="e">
        <f>Leistungsverzeichnis!#REF!</f>
        <v>#REF!</v>
      </c>
      <c r="C147" s="49" t="e">
        <f>Leistungsverzeichnis!#REF!</f>
        <v>#REF!</v>
      </c>
      <c r="D147" s="49" t="e">
        <f>Leistungsverzeichnis!#REF!</f>
        <v>#REF!</v>
      </c>
      <c r="E147" s="50" t="e">
        <f>'Anpassung 2'!G147</f>
        <v>#REF!</v>
      </c>
      <c r="F147" s="51" t="e">
        <f>C147*E147</f>
        <v>#REF!</v>
      </c>
      <c r="G147" s="52" t="e">
        <f>IF($B$5=$E$5,E147+(E147*$C$6)*$C$5,$C$5*E147+E147)</f>
        <v>#REF!</v>
      </c>
      <c r="H147" s="53" t="e">
        <f>G147*C147</f>
        <v>#REF!</v>
      </c>
    </row>
    <row r="148" spans="1:8" x14ac:dyDescent="0.2">
      <c r="A148" s="19"/>
      <c r="B148" s="60" t="e">
        <f>Leistungsverzeichnis!#REF!</f>
        <v>#REF!</v>
      </c>
      <c r="C148" s="155" t="e">
        <f>Leistungsverzeichnis!#REF!</f>
        <v>#REF!</v>
      </c>
      <c r="D148" s="156"/>
      <c r="E148" s="26"/>
      <c r="F148" s="26"/>
      <c r="G148" s="37"/>
      <c r="H148" s="38"/>
    </row>
    <row r="149" spans="1:8" x14ac:dyDescent="0.2">
      <c r="A149" s="19"/>
      <c r="B149" s="61" t="e">
        <f>IF(B148=$H$5,$H$9,"")</f>
        <v>#REF!</v>
      </c>
      <c r="C149" s="162" t="e">
        <f>Leistungsverzeichnis!#REF!</f>
        <v>#REF!</v>
      </c>
      <c r="D149" s="163"/>
      <c r="E149" s="26"/>
      <c r="F149" s="26"/>
      <c r="G149" s="37"/>
      <c r="H149" s="38" t="e">
        <f>IF(B149=$H$9,1,0)</f>
        <v>#REF!</v>
      </c>
    </row>
    <row r="150" spans="1:8" x14ac:dyDescent="0.2">
      <c r="A150" s="47">
        <v>46</v>
      </c>
      <c r="B150" s="59" t="e">
        <f>Leistungsverzeichnis!#REF!</f>
        <v>#REF!</v>
      </c>
      <c r="C150" s="49" t="e">
        <f>Leistungsverzeichnis!#REF!</f>
        <v>#REF!</v>
      </c>
      <c r="D150" s="49" t="e">
        <f>Leistungsverzeichnis!#REF!</f>
        <v>#REF!</v>
      </c>
      <c r="E150" s="50" t="e">
        <f>'Anpassung 2'!G150</f>
        <v>#REF!</v>
      </c>
      <c r="F150" s="51" t="e">
        <f>C150*E150</f>
        <v>#REF!</v>
      </c>
      <c r="G150" s="52" t="e">
        <f>IF($B$5=$E$5,E150+(E150*$C$6)*$C$5,$C$5*E150+E150)</f>
        <v>#REF!</v>
      </c>
      <c r="H150" s="53" t="e">
        <f>G150*C150</f>
        <v>#REF!</v>
      </c>
    </row>
    <row r="151" spans="1:8" x14ac:dyDescent="0.2">
      <c r="A151" s="19"/>
      <c r="B151" s="60" t="e">
        <f>Leistungsverzeichnis!#REF!</f>
        <v>#REF!</v>
      </c>
      <c r="C151" s="155" t="e">
        <f>Leistungsverzeichnis!#REF!</f>
        <v>#REF!</v>
      </c>
      <c r="D151" s="156"/>
      <c r="E151" s="26"/>
      <c r="F151" s="26"/>
      <c r="G151" s="37"/>
      <c r="H151" s="38"/>
    </row>
    <row r="152" spans="1:8" x14ac:dyDescent="0.2">
      <c r="A152" s="19"/>
      <c r="B152" s="61" t="e">
        <f>IF(B151=$H$5,$H$9,"")</f>
        <v>#REF!</v>
      </c>
      <c r="C152" s="162" t="e">
        <f>Leistungsverzeichnis!#REF!</f>
        <v>#REF!</v>
      </c>
      <c r="D152" s="163"/>
      <c r="E152" s="26"/>
      <c r="F152" s="26"/>
      <c r="G152" s="37"/>
      <c r="H152" s="38" t="e">
        <f>IF(B152=$H$9,1,0)</f>
        <v>#REF!</v>
      </c>
    </row>
    <row r="153" spans="1:8" x14ac:dyDescent="0.2">
      <c r="A153" s="47">
        <v>47</v>
      </c>
      <c r="B153" s="59" t="e">
        <f>Leistungsverzeichnis!#REF!</f>
        <v>#REF!</v>
      </c>
      <c r="C153" s="49" t="e">
        <f>Leistungsverzeichnis!#REF!</f>
        <v>#REF!</v>
      </c>
      <c r="D153" s="49" t="e">
        <f>Leistungsverzeichnis!#REF!</f>
        <v>#REF!</v>
      </c>
      <c r="E153" s="50" t="e">
        <f>'Anpassung 2'!G153</f>
        <v>#REF!</v>
      </c>
      <c r="F153" s="51" t="e">
        <f>C153*E153</f>
        <v>#REF!</v>
      </c>
      <c r="G153" s="52" t="e">
        <f>IF($B$5=$E$5,E153+(E153*$C$6)*$C$5,$C$5*E153+E153)</f>
        <v>#REF!</v>
      </c>
      <c r="H153" s="53" t="e">
        <f>G153*C153</f>
        <v>#REF!</v>
      </c>
    </row>
    <row r="154" spans="1:8" x14ac:dyDescent="0.2">
      <c r="A154" s="19"/>
      <c r="B154" s="60" t="e">
        <f>Leistungsverzeichnis!#REF!</f>
        <v>#REF!</v>
      </c>
      <c r="C154" s="155" t="e">
        <f>Leistungsverzeichnis!#REF!</f>
        <v>#REF!</v>
      </c>
      <c r="D154" s="156"/>
      <c r="E154" s="26"/>
      <c r="F154" s="26"/>
      <c r="G154" s="37"/>
      <c r="H154" s="38"/>
    </row>
    <row r="155" spans="1:8" x14ac:dyDescent="0.2">
      <c r="A155" s="19"/>
      <c r="B155" s="61" t="e">
        <f>IF(B154=$H$5,$H$9,"")</f>
        <v>#REF!</v>
      </c>
      <c r="C155" s="162" t="e">
        <f>Leistungsverzeichnis!#REF!</f>
        <v>#REF!</v>
      </c>
      <c r="D155" s="163"/>
      <c r="E155" s="26"/>
      <c r="F155" s="26"/>
      <c r="G155" s="37"/>
      <c r="H155" s="38" t="e">
        <f>IF(B155=$H$9,1,0)</f>
        <v>#REF!</v>
      </c>
    </row>
    <row r="156" spans="1:8" x14ac:dyDescent="0.2">
      <c r="A156" s="47">
        <v>48</v>
      </c>
      <c r="B156" s="59" t="e">
        <f>Leistungsverzeichnis!#REF!</f>
        <v>#REF!</v>
      </c>
      <c r="C156" s="49" t="e">
        <f>Leistungsverzeichnis!#REF!</f>
        <v>#REF!</v>
      </c>
      <c r="D156" s="49" t="e">
        <f>Leistungsverzeichnis!#REF!</f>
        <v>#REF!</v>
      </c>
      <c r="E156" s="50" t="e">
        <f>'Anpassung 2'!G156</f>
        <v>#REF!</v>
      </c>
      <c r="F156" s="51" t="e">
        <f>C156*E156</f>
        <v>#REF!</v>
      </c>
      <c r="G156" s="52" t="e">
        <f>IF($B$5=$E$5,E156+(E156*$C$6)*$C$5,$C$5*E156+E156)</f>
        <v>#REF!</v>
      </c>
      <c r="H156" s="53" t="e">
        <f>G156*C156</f>
        <v>#REF!</v>
      </c>
    </row>
    <row r="157" spans="1:8" x14ac:dyDescent="0.2">
      <c r="A157" s="19"/>
      <c r="B157" s="60" t="e">
        <f>Leistungsverzeichnis!#REF!</f>
        <v>#REF!</v>
      </c>
      <c r="C157" s="155" t="e">
        <f>Leistungsverzeichnis!#REF!</f>
        <v>#REF!</v>
      </c>
      <c r="D157" s="156"/>
      <c r="E157" s="26"/>
      <c r="F157" s="26"/>
      <c r="G157" s="37"/>
      <c r="H157" s="38"/>
    </row>
    <row r="158" spans="1:8" x14ac:dyDescent="0.2">
      <c r="A158" s="19"/>
      <c r="B158" s="61" t="e">
        <f>IF(B157=$H$5,$H$9,"")</f>
        <v>#REF!</v>
      </c>
      <c r="C158" s="162" t="e">
        <f>Leistungsverzeichnis!#REF!</f>
        <v>#REF!</v>
      </c>
      <c r="D158" s="163"/>
      <c r="E158" s="26"/>
      <c r="F158" s="26"/>
      <c r="G158" s="37"/>
      <c r="H158" s="38" t="e">
        <f>IF(B158=$H$9,1,0)</f>
        <v>#REF!</v>
      </c>
    </row>
    <row r="159" spans="1:8" x14ac:dyDescent="0.2">
      <c r="A159" s="47">
        <v>49</v>
      </c>
      <c r="B159" s="59" t="e">
        <f>Leistungsverzeichnis!#REF!</f>
        <v>#REF!</v>
      </c>
      <c r="C159" s="49" t="e">
        <f>Leistungsverzeichnis!#REF!</f>
        <v>#REF!</v>
      </c>
      <c r="D159" s="49" t="e">
        <f>Leistungsverzeichnis!#REF!</f>
        <v>#REF!</v>
      </c>
      <c r="E159" s="50" t="e">
        <f>'Anpassung 2'!G159</f>
        <v>#REF!</v>
      </c>
      <c r="F159" s="51" t="e">
        <f>C159*E159</f>
        <v>#REF!</v>
      </c>
      <c r="G159" s="52" t="e">
        <f>IF($B$5=$E$5,E159+(E159*$C$6)*$C$5,$C$5*E159+E159)</f>
        <v>#REF!</v>
      </c>
      <c r="H159" s="53" t="e">
        <f>G159*C159</f>
        <v>#REF!</v>
      </c>
    </row>
    <row r="160" spans="1:8" x14ac:dyDescent="0.2">
      <c r="A160" s="19"/>
      <c r="B160" s="60" t="e">
        <f>Leistungsverzeichnis!#REF!</f>
        <v>#REF!</v>
      </c>
      <c r="C160" s="155" t="e">
        <f>Leistungsverzeichnis!#REF!</f>
        <v>#REF!</v>
      </c>
      <c r="D160" s="156"/>
      <c r="E160" s="26"/>
      <c r="F160" s="26"/>
      <c r="G160" s="37"/>
      <c r="H160" s="38"/>
    </row>
    <row r="161" spans="1:8" x14ac:dyDescent="0.2">
      <c r="A161" s="19"/>
      <c r="B161" s="61" t="e">
        <f>IF(B160=$H$5,$H$9,"")</f>
        <v>#REF!</v>
      </c>
      <c r="C161" s="162" t="e">
        <f>Leistungsverzeichnis!#REF!</f>
        <v>#REF!</v>
      </c>
      <c r="D161" s="163"/>
      <c r="E161" s="26"/>
      <c r="F161" s="26"/>
      <c r="G161" s="37"/>
      <c r="H161" s="38" t="e">
        <f>IF(B161=$H$9,1,0)</f>
        <v>#REF!</v>
      </c>
    </row>
    <row r="162" spans="1:8" x14ac:dyDescent="0.2">
      <c r="A162" s="47">
        <v>50</v>
      </c>
      <c r="B162" s="59" t="e">
        <f>Leistungsverzeichnis!#REF!</f>
        <v>#REF!</v>
      </c>
      <c r="C162" s="49" t="e">
        <f>Leistungsverzeichnis!#REF!</f>
        <v>#REF!</v>
      </c>
      <c r="D162" s="49" t="e">
        <f>Leistungsverzeichnis!#REF!</f>
        <v>#REF!</v>
      </c>
      <c r="E162" s="50" t="e">
        <f>'Anpassung 2'!G162</f>
        <v>#REF!</v>
      </c>
      <c r="F162" s="51" t="e">
        <f>C162*E162</f>
        <v>#REF!</v>
      </c>
      <c r="G162" s="52" t="e">
        <f>IF($B$5=$E$5,E162+(E162*$C$6)*$C$5,$C$5*E162+E162)</f>
        <v>#REF!</v>
      </c>
      <c r="H162" s="53" t="e">
        <f>G162*C162</f>
        <v>#REF!</v>
      </c>
    </row>
    <row r="163" spans="1:8" x14ac:dyDescent="0.2">
      <c r="A163" s="19"/>
      <c r="B163" s="32" t="e">
        <f>Leistungsverzeichnis!#REF!</f>
        <v>#REF!</v>
      </c>
      <c r="C163" s="155" t="e">
        <f>Leistungsverzeichnis!#REF!</f>
        <v>#REF!</v>
      </c>
      <c r="D163" s="156"/>
      <c r="E163" s="26"/>
      <c r="F163" s="26"/>
      <c r="G163" s="37"/>
      <c r="H163" s="38"/>
    </row>
    <row r="164" spans="1:8" x14ac:dyDescent="0.2">
      <c r="A164" s="19"/>
      <c r="B164" s="33" t="e">
        <f>IF(B163=$H$5,$H$9,"")</f>
        <v>#REF!</v>
      </c>
      <c r="C164" s="162" t="e">
        <f>Leistungsverzeichnis!#REF!</f>
        <v>#REF!</v>
      </c>
      <c r="D164" s="163"/>
      <c r="E164" s="26"/>
      <c r="F164" s="26"/>
      <c r="G164" s="37"/>
      <c r="H164" s="38" t="e">
        <f>IF(B164=$H$9,1,0)</f>
        <v>#REF!</v>
      </c>
    </row>
    <row r="165" spans="1:8" x14ac:dyDescent="0.2">
      <c r="A165" s="19"/>
      <c r="B165" s="21"/>
      <c r="C165" s="157" t="s">
        <v>25</v>
      </c>
      <c r="D165" s="158"/>
      <c r="E165" s="159"/>
      <c r="F165" s="27" t="e">
        <f>SUM(F15:F162)</f>
        <v>#REF!</v>
      </c>
      <c r="G165" s="38" t="e">
        <f>SUM(G15:G20)</f>
        <v>#REF!</v>
      </c>
      <c r="H165" s="38" t="e">
        <f>SUM(H15:H164)</f>
        <v>#REF!</v>
      </c>
    </row>
    <row r="166" spans="1:8" x14ac:dyDescent="0.2">
      <c r="A166" s="22"/>
      <c r="C166" s="14"/>
      <c r="D166" s="14"/>
      <c r="E166" s="66" t="s">
        <v>4</v>
      </c>
      <c r="F166" s="67">
        <f>Nachlass_Prozent</f>
        <v>0</v>
      </c>
      <c r="H166" s="67">
        <f>Nachlass_Prozent</f>
        <v>0</v>
      </c>
    </row>
    <row r="167" spans="1:8" x14ac:dyDescent="0.2">
      <c r="B167" t="e">
        <f>IF(H165&gt;0,H10,"")</f>
        <v>#REF!</v>
      </c>
      <c r="C167" s="160" t="s">
        <v>40</v>
      </c>
      <c r="D167" s="160"/>
      <c r="E167" s="160"/>
      <c r="F167" s="68" t="e">
        <f>F165-(F166*F165)</f>
        <v>#REF!</v>
      </c>
      <c r="H167" s="68" t="e">
        <f>H165-(H166*H165)</f>
        <v>#REF!</v>
      </c>
    </row>
  </sheetData>
  <sheetProtection selectLockedCells="1" selectUnlockedCells="1"/>
  <mergeCells count="103">
    <mergeCell ref="C167:E167"/>
    <mergeCell ref="C158:D158"/>
    <mergeCell ref="C160:D160"/>
    <mergeCell ref="C161:D161"/>
    <mergeCell ref="C163:D163"/>
    <mergeCell ref="C164:D164"/>
    <mergeCell ref="C165:E165"/>
    <mergeCell ref="C149:D149"/>
    <mergeCell ref="C151:D151"/>
    <mergeCell ref="C152:D152"/>
    <mergeCell ref="C154:D154"/>
    <mergeCell ref="C155:D155"/>
    <mergeCell ref="C157:D157"/>
    <mergeCell ref="C140:D140"/>
    <mergeCell ref="C142:D142"/>
    <mergeCell ref="C143:D143"/>
    <mergeCell ref="C145:D145"/>
    <mergeCell ref="C146:D146"/>
    <mergeCell ref="C148:D148"/>
    <mergeCell ref="C131:D131"/>
    <mergeCell ref="C133:D133"/>
    <mergeCell ref="C134:D134"/>
    <mergeCell ref="C136:D136"/>
    <mergeCell ref="C137:D137"/>
    <mergeCell ref="C139:D139"/>
    <mergeCell ref="C122:D122"/>
    <mergeCell ref="C124:D124"/>
    <mergeCell ref="C125:D125"/>
    <mergeCell ref="C127:D127"/>
    <mergeCell ref="C128:D128"/>
    <mergeCell ref="C130:D130"/>
    <mergeCell ref="C113:D113"/>
    <mergeCell ref="C115:D115"/>
    <mergeCell ref="C116:D116"/>
    <mergeCell ref="C118:D118"/>
    <mergeCell ref="C119:D119"/>
    <mergeCell ref="C121:D121"/>
    <mergeCell ref="C104:D104"/>
    <mergeCell ref="C106:D106"/>
    <mergeCell ref="C107:D107"/>
    <mergeCell ref="C109:D109"/>
    <mergeCell ref="C110:D110"/>
    <mergeCell ref="C112:D112"/>
    <mergeCell ref="C95:D95"/>
    <mergeCell ref="C97:D97"/>
    <mergeCell ref="C98:D98"/>
    <mergeCell ref="C100:D100"/>
    <mergeCell ref="C101:D101"/>
    <mergeCell ref="C103:D103"/>
    <mergeCell ref="C86:D86"/>
    <mergeCell ref="C88:D88"/>
    <mergeCell ref="C89:D89"/>
    <mergeCell ref="C91:D91"/>
    <mergeCell ref="C92:D92"/>
    <mergeCell ref="C94:D94"/>
    <mergeCell ref="C77:D77"/>
    <mergeCell ref="C79:D79"/>
    <mergeCell ref="C80:D80"/>
    <mergeCell ref="C82:D82"/>
    <mergeCell ref="C83:D83"/>
    <mergeCell ref="C85:D85"/>
    <mergeCell ref="C68:D68"/>
    <mergeCell ref="C70:D70"/>
    <mergeCell ref="C71:D71"/>
    <mergeCell ref="C73:D73"/>
    <mergeCell ref="C74:D74"/>
    <mergeCell ref="C76:D76"/>
    <mergeCell ref="C59:D59"/>
    <mergeCell ref="C61:D61"/>
    <mergeCell ref="C62:D62"/>
    <mergeCell ref="C64:D64"/>
    <mergeCell ref="C65:D65"/>
    <mergeCell ref="C67:D67"/>
    <mergeCell ref="C50:D50"/>
    <mergeCell ref="C52:D52"/>
    <mergeCell ref="C53:D53"/>
    <mergeCell ref="C55:D55"/>
    <mergeCell ref="C56:D56"/>
    <mergeCell ref="C58:D58"/>
    <mergeCell ref="C41:D41"/>
    <mergeCell ref="C43:D43"/>
    <mergeCell ref="C44:D44"/>
    <mergeCell ref="C46:D46"/>
    <mergeCell ref="C47:D47"/>
    <mergeCell ref="C49:D49"/>
    <mergeCell ref="C37:D37"/>
    <mergeCell ref="C38:D38"/>
    <mergeCell ref="C40:D40"/>
    <mergeCell ref="C23:D23"/>
    <mergeCell ref="C25:D25"/>
    <mergeCell ref="C26:D26"/>
    <mergeCell ref="C28:D28"/>
    <mergeCell ref="C29:D29"/>
    <mergeCell ref="C31:D31"/>
    <mergeCell ref="C7:D7"/>
    <mergeCell ref="C16:D16"/>
    <mergeCell ref="C17:D17"/>
    <mergeCell ref="C19:D19"/>
    <mergeCell ref="C20:D20"/>
    <mergeCell ref="C22:D22"/>
    <mergeCell ref="C32:D32"/>
    <mergeCell ref="C34:D34"/>
    <mergeCell ref="C35:D35"/>
  </mergeCells>
  <conditionalFormatting sqref="B17">
    <cfRule type="expression" dxfId="839" priority="105">
      <formula>#REF!&gt;0</formula>
    </cfRule>
  </conditionalFormatting>
  <conditionalFormatting sqref="B16">
    <cfRule type="expression" dxfId="838" priority="104">
      <formula>#REF!&gt;0</formula>
    </cfRule>
  </conditionalFormatting>
  <conditionalFormatting sqref="B56">
    <cfRule type="expression" dxfId="837" priority="79">
      <formula>#REF!&gt;0</formula>
    </cfRule>
  </conditionalFormatting>
  <conditionalFormatting sqref="B53">
    <cfRule type="expression" dxfId="836" priority="81">
      <formula>#REF!&gt;0</formula>
    </cfRule>
  </conditionalFormatting>
  <conditionalFormatting sqref="B59">
    <cfRule type="expression" dxfId="835" priority="77">
      <formula>#REF!&gt;0</formula>
    </cfRule>
  </conditionalFormatting>
  <conditionalFormatting sqref="B47">
    <cfRule type="expression" dxfId="834" priority="85">
      <formula>#REF!&gt;0</formula>
    </cfRule>
  </conditionalFormatting>
  <conditionalFormatting sqref="B41">
    <cfRule type="expression" dxfId="833" priority="89">
      <formula>#REF!&gt;0</formula>
    </cfRule>
  </conditionalFormatting>
  <conditionalFormatting sqref="B23">
    <cfRule type="expression" dxfId="832" priority="101">
      <formula>#REF!&gt;0</formula>
    </cfRule>
  </conditionalFormatting>
  <conditionalFormatting sqref="B20">
    <cfRule type="expression" dxfId="831" priority="103">
      <formula>#REF!&gt;0</formula>
    </cfRule>
  </conditionalFormatting>
  <conditionalFormatting sqref="B19">
    <cfRule type="expression" dxfId="830" priority="102">
      <formula>#REF!&gt;0</formula>
    </cfRule>
  </conditionalFormatting>
  <conditionalFormatting sqref="B22">
    <cfRule type="expression" dxfId="829" priority="100">
      <formula>#REF!&gt;0</formula>
    </cfRule>
  </conditionalFormatting>
  <conditionalFormatting sqref="B26">
    <cfRule type="expression" dxfId="828" priority="99">
      <formula>#REF!&gt;0</formula>
    </cfRule>
  </conditionalFormatting>
  <conditionalFormatting sqref="B25">
    <cfRule type="expression" dxfId="827" priority="98">
      <formula>#REF!&gt;0</formula>
    </cfRule>
  </conditionalFormatting>
  <conditionalFormatting sqref="B29">
    <cfRule type="expression" dxfId="826" priority="97">
      <formula>#REF!&gt;0</formula>
    </cfRule>
  </conditionalFormatting>
  <conditionalFormatting sqref="B28">
    <cfRule type="expression" dxfId="825" priority="96">
      <formula>#REF!&gt;0</formula>
    </cfRule>
  </conditionalFormatting>
  <conditionalFormatting sqref="B32">
    <cfRule type="expression" dxfId="824" priority="95">
      <formula>#REF!&gt;0</formula>
    </cfRule>
  </conditionalFormatting>
  <conditionalFormatting sqref="B31">
    <cfRule type="expression" dxfId="823" priority="94">
      <formula>#REF!&gt;0</formula>
    </cfRule>
  </conditionalFormatting>
  <conditionalFormatting sqref="B35">
    <cfRule type="expression" dxfId="822" priority="93">
      <formula>#REF!&gt;0</formula>
    </cfRule>
  </conditionalFormatting>
  <conditionalFormatting sqref="B34">
    <cfRule type="expression" dxfId="821" priority="92">
      <formula>#REF!&gt;0</formula>
    </cfRule>
  </conditionalFormatting>
  <conditionalFormatting sqref="B38">
    <cfRule type="expression" dxfId="820" priority="91">
      <formula>#REF!&gt;0</formula>
    </cfRule>
  </conditionalFormatting>
  <conditionalFormatting sqref="B37">
    <cfRule type="expression" dxfId="819" priority="90">
      <formula>#REF!&gt;0</formula>
    </cfRule>
  </conditionalFormatting>
  <conditionalFormatting sqref="B40">
    <cfRule type="expression" dxfId="818" priority="88">
      <formula>#REF!&gt;0</formula>
    </cfRule>
  </conditionalFormatting>
  <conditionalFormatting sqref="B44">
    <cfRule type="expression" dxfId="817" priority="87">
      <formula>#REF!&gt;0</formula>
    </cfRule>
  </conditionalFormatting>
  <conditionalFormatting sqref="B43">
    <cfRule type="expression" dxfId="816" priority="86">
      <formula>#REF!&gt;0</formula>
    </cfRule>
  </conditionalFormatting>
  <conditionalFormatting sqref="B158">
    <cfRule type="expression" dxfId="815" priority="73">
      <formula>#REF!&gt;0</formula>
    </cfRule>
  </conditionalFormatting>
  <conditionalFormatting sqref="B157">
    <cfRule type="expression" dxfId="814" priority="72">
      <formula>#REF!&gt;0</formula>
    </cfRule>
  </conditionalFormatting>
  <conditionalFormatting sqref="B161">
    <cfRule type="expression" dxfId="813" priority="71">
      <formula>#REF!&gt;0</formula>
    </cfRule>
  </conditionalFormatting>
  <conditionalFormatting sqref="B164">
    <cfRule type="expression" dxfId="812" priority="70">
      <formula>#REF!&gt;0</formula>
    </cfRule>
  </conditionalFormatting>
  <conditionalFormatting sqref="B163">
    <cfRule type="expression" dxfId="811" priority="69">
      <formula>#REF!&gt;0</formula>
    </cfRule>
  </conditionalFormatting>
  <conditionalFormatting sqref="B46">
    <cfRule type="expression" dxfId="810" priority="84">
      <formula>#REF!&gt;0</formula>
    </cfRule>
  </conditionalFormatting>
  <conditionalFormatting sqref="B50">
    <cfRule type="expression" dxfId="809" priority="83">
      <formula>#REF!&gt;0</formula>
    </cfRule>
  </conditionalFormatting>
  <conditionalFormatting sqref="B49">
    <cfRule type="expression" dxfId="808" priority="82">
      <formula>#REF!&gt;0</formula>
    </cfRule>
  </conditionalFormatting>
  <conditionalFormatting sqref="B52">
    <cfRule type="expression" dxfId="807" priority="80">
      <formula>#REF!&gt;0</formula>
    </cfRule>
  </conditionalFormatting>
  <conditionalFormatting sqref="B55">
    <cfRule type="expression" dxfId="806" priority="78">
      <formula>#REF!&gt;0</formula>
    </cfRule>
  </conditionalFormatting>
  <conditionalFormatting sqref="B58">
    <cfRule type="expression" dxfId="805" priority="76">
      <formula>#REF!&gt;0</formula>
    </cfRule>
  </conditionalFormatting>
  <conditionalFormatting sqref="B143">
    <cfRule type="expression" dxfId="804" priority="75">
      <formula>#REF!&gt;0</formula>
    </cfRule>
  </conditionalFormatting>
  <conditionalFormatting sqref="B142">
    <cfRule type="expression" dxfId="803" priority="74">
      <formula>#REF!&gt;0</formula>
    </cfRule>
  </conditionalFormatting>
  <conditionalFormatting sqref="C6">
    <cfRule type="expression" dxfId="802" priority="68">
      <formula>$B$6=$E$8</formula>
    </cfRule>
  </conditionalFormatting>
  <conditionalFormatting sqref="C7:D7">
    <cfRule type="expression" dxfId="801" priority="67">
      <formula>$B$7=$E$7</formula>
    </cfRule>
  </conditionalFormatting>
  <conditionalFormatting sqref="B62">
    <cfRule type="expression" dxfId="800" priority="66">
      <formula>#REF!&gt;0</formula>
    </cfRule>
  </conditionalFormatting>
  <conditionalFormatting sqref="B61">
    <cfRule type="expression" dxfId="799" priority="65">
      <formula>#REF!&gt;0</formula>
    </cfRule>
  </conditionalFormatting>
  <conditionalFormatting sqref="B101">
    <cfRule type="expression" dxfId="798" priority="40">
      <formula>#REF!&gt;0</formula>
    </cfRule>
  </conditionalFormatting>
  <conditionalFormatting sqref="B98">
    <cfRule type="expression" dxfId="797" priority="42">
      <formula>#REF!&gt;0</formula>
    </cfRule>
  </conditionalFormatting>
  <conditionalFormatting sqref="B92">
    <cfRule type="expression" dxfId="796" priority="46">
      <formula>#REF!&gt;0</formula>
    </cfRule>
  </conditionalFormatting>
  <conditionalFormatting sqref="B86">
    <cfRule type="expression" dxfId="795" priority="50">
      <formula>#REF!&gt;0</formula>
    </cfRule>
  </conditionalFormatting>
  <conditionalFormatting sqref="B68">
    <cfRule type="expression" dxfId="794" priority="62">
      <formula>#REF!&gt;0</formula>
    </cfRule>
  </conditionalFormatting>
  <conditionalFormatting sqref="B65">
    <cfRule type="expression" dxfId="793" priority="64">
      <formula>#REF!&gt;0</formula>
    </cfRule>
  </conditionalFormatting>
  <conditionalFormatting sqref="B64">
    <cfRule type="expression" dxfId="792" priority="63">
      <formula>#REF!&gt;0</formula>
    </cfRule>
  </conditionalFormatting>
  <conditionalFormatting sqref="B67">
    <cfRule type="expression" dxfId="791" priority="61">
      <formula>#REF!&gt;0</formula>
    </cfRule>
  </conditionalFormatting>
  <conditionalFormatting sqref="B71">
    <cfRule type="expression" dxfId="790" priority="60">
      <formula>#REF!&gt;0</formula>
    </cfRule>
  </conditionalFormatting>
  <conditionalFormatting sqref="B70">
    <cfRule type="expression" dxfId="789" priority="59">
      <formula>#REF!&gt;0</formula>
    </cfRule>
  </conditionalFormatting>
  <conditionalFormatting sqref="B74">
    <cfRule type="expression" dxfId="788" priority="58">
      <formula>#REF!&gt;0</formula>
    </cfRule>
  </conditionalFormatting>
  <conditionalFormatting sqref="B73">
    <cfRule type="expression" dxfId="787" priority="57">
      <formula>#REF!&gt;0</formula>
    </cfRule>
  </conditionalFormatting>
  <conditionalFormatting sqref="B77">
    <cfRule type="expression" dxfId="786" priority="56">
      <formula>#REF!&gt;0</formula>
    </cfRule>
  </conditionalFormatting>
  <conditionalFormatting sqref="B76">
    <cfRule type="expression" dxfId="785" priority="55">
      <formula>#REF!&gt;0</formula>
    </cfRule>
  </conditionalFormatting>
  <conditionalFormatting sqref="B80">
    <cfRule type="expression" dxfId="784" priority="54">
      <formula>#REF!&gt;0</formula>
    </cfRule>
  </conditionalFormatting>
  <conditionalFormatting sqref="B79">
    <cfRule type="expression" dxfId="783" priority="53">
      <formula>#REF!&gt;0</formula>
    </cfRule>
  </conditionalFormatting>
  <conditionalFormatting sqref="B83">
    <cfRule type="expression" dxfId="782" priority="52">
      <formula>#REF!&gt;0</formula>
    </cfRule>
  </conditionalFormatting>
  <conditionalFormatting sqref="B82">
    <cfRule type="expression" dxfId="781" priority="51">
      <formula>#REF!&gt;0</formula>
    </cfRule>
  </conditionalFormatting>
  <conditionalFormatting sqref="B85">
    <cfRule type="expression" dxfId="780" priority="49">
      <formula>#REF!&gt;0</formula>
    </cfRule>
  </conditionalFormatting>
  <conditionalFormatting sqref="B89">
    <cfRule type="expression" dxfId="779" priority="48">
      <formula>#REF!&gt;0</formula>
    </cfRule>
  </conditionalFormatting>
  <conditionalFormatting sqref="B88">
    <cfRule type="expression" dxfId="778" priority="47">
      <formula>#REF!&gt;0</formula>
    </cfRule>
  </conditionalFormatting>
  <conditionalFormatting sqref="B91">
    <cfRule type="expression" dxfId="777" priority="45">
      <formula>#REF!&gt;0</formula>
    </cfRule>
  </conditionalFormatting>
  <conditionalFormatting sqref="B95">
    <cfRule type="expression" dxfId="776" priority="44">
      <formula>#REF!&gt;0</formula>
    </cfRule>
  </conditionalFormatting>
  <conditionalFormatting sqref="B94">
    <cfRule type="expression" dxfId="775" priority="43">
      <formula>#REF!&gt;0</formula>
    </cfRule>
  </conditionalFormatting>
  <conditionalFormatting sqref="B97">
    <cfRule type="expression" dxfId="774" priority="41">
      <formula>#REF!&gt;0</formula>
    </cfRule>
  </conditionalFormatting>
  <conditionalFormatting sqref="B100">
    <cfRule type="expression" dxfId="773" priority="39">
      <formula>#REF!&gt;0</formula>
    </cfRule>
  </conditionalFormatting>
  <conditionalFormatting sqref="B104">
    <cfRule type="expression" dxfId="772" priority="38">
      <formula>#REF!&gt;0</formula>
    </cfRule>
  </conditionalFormatting>
  <conditionalFormatting sqref="B103">
    <cfRule type="expression" dxfId="771" priority="37">
      <formula>#REF!&gt;0</formula>
    </cfRule>
  </conditionalFormatting>
  <conditionalFormatting sqref="B140">
    <cfRule type="expression" dxfId="770" priority="14">
      <formula>#REF!&gt;0</formula>
    </cfRule>
  </conditionalFormatting>
  <conditionalFormatting sqref="B134">
    <cfRule type="expression" dxfId="769" priority="18">
      <formula>#REF!&gt;0</formula>
    </cfRule>
  </conditionalFormatting>
  <conditionalFormatting sqref="B128">
    <cfRule type="expression" dxfId="768" priority="22">
      <formula>#REF!&gt;0</formula>
    </cfRule>
  </conditionalFormatting>
  <conditionalFormatting sqref="B110">
    <cfRule type="expression" dxfId="767" priority="34">
      <formula>#REF!&gt;0</formula>
    </cfRule>
  </conditionalFormatting>
  <conditionalFormatting sqref="B107">
    <cfRule type="expression" dxfId="766" priority="36">
      <formula>#REF!&gt;0</formula>
    </cfRule>
  </conditionalFormatting>
  <conditionalFormatting sqref="B106">
    <cfRule type="expression" dxfId="765" priority="35">
      <formula>#REF!&gt;0</formula>
    </cfRule>
  </conditionalFormatting>
  <conditionalFormatting sqref="B109">
    <cfRule type="expression" dxfId="764" priority="33">
      <formula>#REF!&gt;0</formula>
    </cfRule>
  </conditionalFormatting>
  <conditionalFormatting sqref="B113">
    <cfRule type="expression" dxfId="763" priority="32">
      <formula>#REF!&gt;0</formula>
    </cfRule>
  </conditionalFormatting>
  <conditionalFormatting sqref="B112">
    <cfRule type="expression" dxfId="762" priority="31">
      <formula>#REF!&gt;0</formula>
    </cfRule>
  </conditionalFormatting>
  <conditionalFormatting sqref="B116">
    <cfRule type="expression" dxfId="761" priority="30">
      <formula>#REF!&gt;0</formula>
    </cfRule>
  </conditionalFormatting>
  <conditionalFormatting sqref="B115">
    <cfRule type="expression" dxfId="760" priority="29">
      <formula>#REF!&gt;0</formula>
    </cfRule>
  </conditionalFormatting>
  <conditionalFormatting sqref="B119">
    <cfRule type="expression" dxfId="759" priority="28">
      <formula>#REF!&gt;0</formula>
    </cfRule>
  </conditionalFormatting>
  <conditionalFormatting sqref="B118">
    <cfRule type="expression" dxfId="758" priority="27">
      <formula>#REF!&gt;0</formula>
    </cfRule>
  </conditionalFormatting>
  <conditionalFormatting sqref="B122">
    <cfRule type="expression" dxfId="757" priority="26">
      <formula>#REF!&gt;0</formula>
    </cfRule>
  </conditionalFormatting>
  <conditionalFormatting sqref="B121">
    <cfRule type="expression" dxfId="756" priority="25">
      <formula>#REF!&gt;0</formula>
    </cfRule>
  </conditionalFormatting>
  <conditionalFormatting sqref="B125">
    <cfRule type="expression" dxfId="755" priority="24">
      <formula>#REF!&gt;0</formula>
    </cfRule>
  </conditionalFormatting>
  <conditionalFormatting sqref="B124">
    <cfRule type="expression" dxfId="754" priority="23">
      <formula>#REF!&gt;0</formula>
    </cfRule>
  </conditionalFormatting>
  <conditionalFormatting sqref="B127">
    <cfRule type="expression" dxfId="753" priority="21">
      <formula>#REF!&gt;0</formula>
    </cfRule>
  </conditionalFormatting>
  <conditionalFormatting sqref="B131">
    <cfRule type="expression" dxfId="752" priority="20">
      <formula>#REF!&gt;0</formula>
    </cfRule>
  </conditionalFormatting>
  <conditionalFormatting sqref="B130">
    <cfRule type="expression" dxfId="751" priority="19">
      <formula>#REF!&gt;0</formula>
    </cfRule>
  </conditionalFormatting>
  <conditionalFormatting sqref="B133">
    <cfRule type="expression" dxfId="750" priority="17">
      <formula>#REF!&gt;0</formula>
    </cfRule>
  </conditionalFormatting>
  <conditionalFormatting sqref="B137">
    <cfRule type="expression" dxfId="749" priority="16">
      <formula>#REF!&gt;0</formula>
    </cfRule>
  </conditionalFormatting>
  <conditionalFormatting sqref="B136">
    <cfRule type="expression" dxfId="748" priority="15">
      <formula>#REF!&gt;0</formula>
    </cfRule>
  </conditionalFormatting>
  <conditionalFormatting sqref="B139">
    <cfRule type="expression" dxfId="747" priority="13">
      <formula>#REF!&gt;0</formula>
    </cfRule>
  </conditionalFormatting>
  <conditionalFormatting sqref="B155">
    <cfRule type="expression" dxfId="746" priority="6">
      <formula>#REF!&gt;0</formula>
    </cfRule>
  </conditionalFormatting>
  <conditionalFormatting sqref="B149">
    <cfRule type="expression" dxfId="745" priority="10">
      <formula>#REF!&gt;0</formula>
    </cfRule>
  </conditionalFormatting>
  <conditionalFormatting sqref="B146">
    <cfRule type="expression" dxfId="744" priority="12">
      <formula>#REF!&gt;0</formula>
    </cfRule>
  </conditionalFormatting>
  <conditionalFormatting sqref="B145">
    <cfRule type="expression" dxfId="743" priority="11">
      <formula>#REF!&gt;0</formula>
    </cfRule>
  </conditionalFormatting>
  <conditionalFormatting sqref="B148">
    <cfRule type="expression" dxfId="742" priority="9">
      <formula>#REF!&gt;0</formula>
    </cfRule>
  </conditionalFormatting>
  <conditionalFormatting sqref="B152">
    <cfRule type="expression" dxfId="741" priority="8">
      <formula>#REF!&gt;0</formula>
    </cfRule>
  </conditionalFormatting>
  <conditionalFormatting sqref="B151">
    <cfRule type="expression" dxfId="740" priority="7">
      <formula>#REF!&gt;0</formula>
    </cfRule>
  </conditionalFormatting>
  <conditionalFormatting sqref="B154">
    <cfRule type="expression" dxfId="739" priority="5">
      <formula>#REF!&gt;0</formula>
    </cfRule>
  </conditionalFormatting>
  <conditionalFormatting sqref="B160">
    <cfRule type="expression" dxfId="738" priority="4">
      <formula>#REF!&gt;0</formula>
    </cfRule>
  </conditionalFormatting>
  <conditionalFormatting sqref="F166:H166">
    <cfRule type="cellIs" dxfId="737" priority="3" operator="greaterThan">
      <formula>0</formula>
    </cfRule>
  </conditionalFormatting>
  <conditionalFormatting sqref="F167:H167">
    <cfRule type="expression" dxfId="736" priority="2">
      <formula>F166&gt;0</formula>
    </cfRule>
  </conditionalFormatting>
  <conditionalFormatting sqref="E166 C167:E167">
    <cfRule type="expression" dxfId="735" priority="1">
      <formula>$F$166&gt;0</formula>
    </cfRule>
  </conditionalFormatting>
  <dataValidations count="2">
    <dataValidation type="list" allowBlank="1" showInputMessage="1" showErrorMessage="1" sqref="B16 B154 B157 B19 B148 B151 B22 B25 B118 B121 B124 B127 B28 B31 B34 B37 B130 B133 B40 B43 B46 B49 B52 B55 B58 B61 B64 B67 B70 B73 B76 B79 B82 B85 B88 B91 B94 B97 B100 B103 B106 B109 B112 B115 B136 B139 B142 B145 B163 B160" xr:uid="{D719650E-5E41-4A48-84EB-D1E254F65A0E}">
      <formula1>$H$5:$H$6</formula1>
    </dataValidation>
    <dataValidation type="list" allowBlank="1" showInputMessage="1" showErrorMessage="1" sqref="B5" xr:uid="{D2A1C003-1C7C-42C9-A033-2820E87D8DA9}">
      <formula1>$E$5:$E$6</formula1>
    </dataValidation>
  </dataValidations>
  <pageMargins left="0.7" right="0.7" top="0.78749999999999998" bottom="0.78749999999999998" header="0.51180555555555551" footer="0.51180555555555551"/>
  <pageSetup paperSize="9" scale="46" firstPageNumber="0" orientation="portrait" horizontalDpi="300" verticalDpi="300" r:id="rId1"/>
  <headerFooter alignWithMargins="0"/>
  <colBreaks count="1" manualBreakCount="1">
    <brk id="8" max="165" man="1"/>
  </colBreaks>
  <ignoredErrors>
    <ignoredError sqref="E18 C20 E21 C23 E24 C26 E27 C29 E30 C32 E33 C35 E36 C38 E39 C41 E42 C44 E45 C47 E48 C50 E51 C53 E54 C56 E57 C59 E60 C62 E63 C65 E66 C68 E69 C71 E72 C74 E75 C77 E78 C80 E81 C83 E84 C86 E87 C89 E90 C92 E93 C95 E96 C98 E99 C101 E102 C104 E105 C107 E108 C110 E111 C113 E114 C116 E117 C119 E120 C122 E123 C125 E126 C128 E129 C131 E132 C134 E135 C137 E138 C140 E141 C143 E144 C146 E147 C149 E150 C152 E153 C155 E156 C158 E159 C161 E162 C164 E15 C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ACDE8CB579D848AF5C7D3AEB6D401E" ma:contentTypeVersion="6" ma:contentTypeDescription="Ein neues Dokument erstellen." ma:contentTypeScope="" ma:versionID="f6d12420a0904bb1b14320c890c4b142">
  <xsd:schema xmlns:xsd="http://www.w3.org/2001/XMLSchema" xmlns:xs="http://www.w3.org/2001/XMLSchema" xmlns:p="http://schemas.microsoft.com/office/2006/metadata/properties" xmlns:ns2="46919fc5-b128-4a67-9162-55cb1a9721b0" xmlns:ns3="05663ce4-42c9-493e-b6f9-0a32f052a6f6" targetNamespace="http://schemas.microsoft.com/office/2006/metadata/properties" ma:root="true" ma:fieldsID="4a84143bbad4edb8a9f536e7bda2423d" ns2:_="" ns3:_="">
    <xsd:import namespace="46919fc5-b128-4a67-9162-55cb1a9721b0"/>
    <xsd:import namespace="05663ce4-42c9-493e-b6f9-0a32f052a6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19fc5-b128-4a67-9162-55cb1a972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663ce4-42c9-493e-b6f9-0a32f052a6f6"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70C0E-FDC3-494B-805A-FD499A29A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19fc5-b128-4a67-9162-55cb1a9721b0"/>
    <ds:schemaRef ds:uri="05663ce4-42c9-493e-b6f9-0a32f052a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FBD04A-156A-4B60-B92B-C8089E2334E9}">
  <ds:schemaRefs>
    <ds:schemaRef ds:uri="http://schemas.microsoft.com/sharepoint/v3/contenttype/forms"/>
  </ds:schemaRefs>
</ds:datastoreItem>
</file>

<file path=customXml/itemProps3.xml><?xml version="1.0" encoding="utf-8"?>
<ds:datastoreItem xmlns:ds="http://schemas.openxmlformats.org/officeDocument/2006/customXml" ds:itemID="{4BBED087-1637-4FCE-8D4A-D4A1FE6475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17</vt:i4>
      </vt:variant>
    </vt:vector>
  </HeadingPairs>
  <TitlesOfParts>
    <vt:vector size="33" baseType="lpstr">
      <vt:lpstr>Deckblatt</vt:lpstr>
      <vt:lpstr>Leistungsverzeichnis</vt:lpstr>
      <vt:lpstr>SVS_Hausrein</vt:lpstr>
      <vt:lpstr>SVS_Grau_Hofrein</vt:lpstr>
      <vt:lpstr>SVS_nicht_öffentl</vt:lpstr>
      <vt:lpstr>SVS_Glasrein</vt:lpstr>
      <vt:lpstr>Anpassung 1</vt:lpstr>
      <vt:lpstr>Anpassung 2</vt:lpstr>
      <vt:lpstr>Anpassung 3</vt:lpstr>
      <vt:lpstr>Anpassung 4</vt:lpstr>
      <vt:lpstr>Anpassung 5</vt:lpstr>
      <vt:lpstr>Anpassung 6</vt:lpstr>
      <vt:lpstr>Anpassung 7</vt:lpstr>
      <vt:lpstr>Anpassung 8</vt:lpstr>
      <vt:lpstr>Anpassung 9</vt:lpstr>
      <vt:lpstr>Anpassung 10</vt:lpstr>
      <vt:lpstr>Leistungsverzeichnis!_Toc454873140</vt:lpstr>
      <vt:lpstr>Leistungsverzeichnis!_Toc454873141</vt:lpstr>
      <vt:lpstr>Leistungsverzeichnis!_Toc454873142</vt:lpstr>
      <vt:lpstr>Leistungsverzeichnis!_Toc454873143</vt:lpstr>
      <vt:lpstr>Leistungsverzeichnis!_Toc454873144</vt:lpstr>
      <vt:lpstr>Leistungsverzeichnis!_Toc454873145</vt:lpstr>
      <vt:lpstr>Leistungsverzeichnis!_Toc454873146</vt:lpstr>
      <vt:lpstr>Leistungsverzeichnis!_Toc454873147</vt:lpstr>
      <vt:lpstr>Leistungsverzeichnis!_Toc454873148</vt:lpstr>
      <vt:lpstr>Leistungsverzeichnis!_Toc454873149</vt:lpstr>
      <vt:lpstr>Leistungsverzeichnis!_Toc454873150</vt:lpstr>
      <vt:lpstr>Brutto</vt:lpstr>
      <vt:lpstr>Deckblatt!Druckbereich</vt:lpstr>
      <vt:lpstr>Nachlass_Prozent</vt:lpstr>
      <vt:lpstr>Netto</vt:lpstr>
      <vt:lpstr>Netto_nachlass</vt:lpstr>
      <vt:lps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Susanne Ernst</dc:creator>
  <cp:keywords/>
  <dc:description/>
  <cp:lastModifiedBy>Heike Däubel</cp:lastModifiedBy>
  <cp:revision>1</cp:revision>
  <cp:lastPrinted>2024-06-12T12:27:51Z</cp:lastPrinted>
  <dcterms:created xsi:type="dcterms:W3CDTF">1601-01-01T00:00:00Z</dcterms:created>
  <dcterms:modified xsi:type="dcterms:W3CDTF">2024-08-05T11:48:51Z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0x010100CCACDE8CB579D848AF5C7D3AEB6D401E</vt:lpwstr>
  </property>
</Properties>
</file>