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B:\VOEK\Abt2\02_FG22_lfd\Borth\VOEK 264-26, Rauchw. FRFM &amp; SDWO, V aktuell\04_Vergabeunterlagen\Vergabeunterlagen\Los 1\"/>
    </mc:Choice>
  </mc:AlternateContent>
  <xr:revisionPtr revIDLastSave="0" documentId="13_ncr:1_{27AE57CD-105C-4224-ADCB-6B3E7B3A0C86}" xr6:coauthVersionLast="47" xr6:coauthVersionMax="47" xr10:uidLastSave="{00000000-0000-0000-0000-000000000000}"/>
  <bookViews>
    <workbookView xWindow="-120" yWindow="-120" windowWidth="29040" windowHeight="15840" xr2:uid="{6D918371-2081-46D5-91F1-DB9350015C95}"/>
  </bookViews>
  <sheets>
    <sheet name="Bestandsübersicht Los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6" i="1" l="1"/>
  <c r="D104" i="1"/>
  <c r="D101" i="1"/>
  <c r="D100" i="1"/>
  <c r="D99" i="1"/>
  <c r="D72" i="1"/>
  <c r="D71" i="1"/>
  <c r="D70" i="1"/>
  <c r="D63" i="1"/>
  <c r="D61" i="1"/>
  <c r="D15" i="1"/>
  <c r="D14" i="1"/>
  <c r="D9" i="1"/>
  <c r="D150" i="1" s="1"/>
</calcChain>
</file>

<file path=xl/sharedStrings.xml><?xml version="1.0" encoding="utf-8"?>
<sst xmlns="http://schemas.openxmlformats.org/spreadsheetml/2006/main" count="528" uniqueCount="410">
  <si>
    <t>OZ</t>
  </si>
  <si>
    <t>Pos.-Art</t>
  </si>
  <si>
    <t>Kurztext</t>
  </si>
  <si>
    <t>Menge</t>
  </si>
  <si>
    <t>ME</t>
  </si>
  <si>
    <t>Einheitspreis</t>
  </si>
  <si>
    <t>Gesamtbetrag</t>
  </si>
  <si>
    <t>Langtext</t>
  </si>
  <si>
    <t>1</t>
  </si>
  <si>
    <t>Wartung und Inspektion von Rauchwarnmeldern</t>
  </si>
  <si>
    <t>Das Leistungsverzeichnis umfaßt alle Leistungen der Instand
haltung (Wartung, Inspektion, Instandsetzung). 
Die angegebenen Wartungsintervalle sind Mindestangaben; gesetzliche Grundlagen und auch Änderungen zur Wartungsvorgaben sind zu beachten!
Leistungen gemäß Leistungsbeschreibung.
Es ist eine Jahrespauschale je Position zu kalkulieren!</t>
  </si>
  <si>
    <t>1.1</t>
  </si>
  <si>
    <t>1.5.10</t>
  </si>
  <si>
    <t>Stck</t>
  </si>
  <si>
    <t>1.1.10</t>
  </si>
  <si>
    <t>1.2</t>
  </si>
  <si>
    <t>1.2.10</t>
  </si>
  <si>
    <t>1.3</t>
  </si>
  <si>
    <t>1.3.10</t>
  </si>
  <si>
    <t>1.4</t>
  </si>
  <si>
    <t>1.4.10</t>
  </si>
  <si>
    <t>1.5</t>
  </si>
  <si>
    <t>1.6</t>
  </si>
  <si>
    <t>1.6.10</t>
  </si>
  <si>
    <t>1.7</t>
  </si>
  <si>
    <t>1.7.10</t>
  </si>
  <si>
    <t>1.3.20</t>
  </si>
  <si>
    <t>1.3.30</t>
  </si>
  <si>
    <t>1.13</t>
  </si>
  <si>
    <t>1.13.10</t>
  </si>
  <si>
    <t>SDWO 1010</t>
  </si>
  <si>
    <t>1.3.40</t>
  </si>
  <si>
    <t>1.8</t>
  </si>
  <si>
    <t>1.8.10</t>
  </si>
  <si>
    <t>1.8.20</t>
  </si>
  <si>
    <t>1.9</t>
  </si>
  <si>
    <t>1.9.10</t>
  </si>
  <si>
    <t>1.10</t>
  </si>
  <si>
    <t>1.10.10</t>
  </si>
  <si>
    <t>1.11</t>
  </si>
  <si>
    <t>1.11.10</t>
  </si>
  <si>
    <t>1.12.10</t>
  </si>
  <si>
    <t>1.12</t>
  </si>
  <si>
    <t>WE 136591</t>
  </si>
  <si>
    <t>Schillerstraße 15       16 Stck</t>
  </si>
  <si>
    <t>WE 136608</t>
  </si>
  <si>
    <t>Schillerstraße 13       14 Stck</t>
  </si>
  <si>
    <t>WE 151236</t>
  </si>
  <si>
    <t>Position 1 - Donaueschingen</t>
  </si>
  <si>
    <t>1.1.20</t>
  </si>
  <si>
    <t>1.1.30</t>
  </si>
  <si>
    <t>WE 138347</t>
  </si>
  <si>
    <t>Brückenstraße 4       8 Stck</t>
  </si>
  <si>
    <t>Position 2 - Eriskirch</t>
  </si>
  <si>
    <t>WE 138334</t>
  </si>
  <si>
    <t>Paulinenstraße 40       24 Stck
zusätzlich 6 Stck ab 1.12.2026</t>
  </si>
  <si>
    <t>WE 138335</t>
  </si>
  <si>
    <t>WE 138339</t>
  </si>
  <si>
    <t>WE 138355</t>
  </si>
  <si>
    <t>Prielmayerstraße 1, 3, 5, 7       157 Stck
Riedleparkstraße 42, 44, 46, 48       118 Stck</t>
  </si>
  <si>
    <t>Position 3 - Friedrichshafen</t>
  </si>
  <si>
    <t>WE 138348</t>
  </si>
  <si>
    <t>Öschweg 4       13 Stck</t>
  </si>
  <si>
    <t>WE 138338</t>
  </si>
  <si>
    <t>Untere Seestraße 112, 114, 116, 118       175 Stck</t>
  </si>
  <si>
    <t>WE 138341</t>
  </si>
  <si>
    <t>Walpertshoferstraße 12       24 Stck</t>
  </si>
  <si>
    <t>WE 134424</t>
  </si>
  <si>
    <t>Buttlerhügel 2, 4       40 Stck 
Rickenbacher Straße 16, 18       70 Stck</t>
  </si>
  <si>
    <t>WE 134425</t>
  </si>
  <si>
    <t>Im Holben 1, 3, 26, 30       57 Stck
Reinwaldstraße 2, 8       16 Stck
Wackerstraße 27, 29       60 Stck</t>
  </si>
  <si>
    <t>WE 134431</t>
  </si>
  <si>
    <t>Oberhoschstegstraße 47       25 Stck</t>
  </si>
  <si>
    <t>WE 134434</t>
  </si>
  <si>
    <t>Bregenzer Straße 195, 197, 199, 201       80 Stck</t>
  </si>
  <si>
    <t>WE 134435</t>
  </si>
  <si>
    <t>Reutiner Straße 7, 9, 11       25 Stck</t>
  </si>
  <si>
    <t>WE 134436</t>
  </si>
  <si>
    <t>Ludwigstraße 9       15 Stck</t>
  </si>
  <si>
    <t>WE 134437</t>
  </si>
  <si>
    <t>Reichplatz 2, 4       70 Stck</t>
  </si>
  <si>
    <t>WE 134438</t>
  </si>
  <si>
    <t>Bregenzer Straße 207       25 Stck</t>
  </si>
  <si>
    <t>WE 198015</t>
  </si>
  <si>
    <t>Buttlerhügel 4a, 4b       63 Stck</t>
  </si>
  <si>
    <t>WE 136563</t>
  </si>
  <si>
    <t>Hegauweg 5       20 Stck</t>
  </si>
  <si>
    <t>WE 136564</t>
  </si>
  <si>
    <t>Hegauweg 7       20 Stck</t>
  </si>
  <si>
    <t>WE 136574</t>
  </si>
  <si>
    <t>Hohentwielweg 14       5 Stck</t>
  </si>
  <si>
    <t>WE 136575</t>
  </si>
  <si>
    <t>Hohenkrähenweg 16, 18, 20, 22       27 Stck</t>
  </si>
  <si>
    <t>WE 136578</t>
  </si>
  <si>
    <t>Hohentwielweg 6, 12       10 Stck</t>
  </si>
  <si>
    <t>WE 136580</t>
  </si>
  <si>
    <t>Heerstraße 101, 103       24 Stck</t>
  </si>
  <si>
    <t>WE 136581</t>
  </si>
  <si>
    <t>Heerstraße 105, 107       24 Stck</t>
  </si>
  <si>
    <t>WE 136582</t>
  </si>
  <si>
    <t>Heerstraße 109, 111       24 Stck</t>
  </si>
  <si>
    <t>WE 136583</t>
  </si>
  <si>
    <t>Hohenkrähenweg 12       5 Stck</t>
  </si>
  <si>
    <t>WE 136611</t>
  </si>
  <si>
    <t>Hegauweg 9       20 Stck</t>
  </si>
  <si>
    <t>WE 136616</t>
  </si>
  <si>
    <t>Heerstraße 39       30 Stck
Auf dem Wall 30       26 Stck</t>
  </si>
  <si>
    <t>WE 136617</t>
  </si>
  <si>
    <t>Heerstraße 41       30 Stck
Auf dem Wall 34       30 Stck</t>
  </si>
  <si>
    <t>WE 136618</t>
  </si>
  <si>
    <t>Auf dem Wall 38       24 Stck
Heerstraße 45       50 Stck</t>
  </si>
  <si>
    <t>WE 138329</t>
  </si>
  <si>
    <t>Unterer Weg 1, 3, 5, 7       77 Stck
Oberer Weg 1, 2, 3, 4, 6, 8, 10, 12, 14, 16, 18, 20, 22, 24, 26, 28, 30, 32, 34, 36, 38, 40, 42, 44, 46, 48, 50, 52, 54, 56       132 Stck</t>
  </si>
  <si>
    <t>WE 138351</t>
  </si>
  <si>
    <t>Ravensburger Straße 33       19 Stck</t>
  </si>
  <si>
    <t>WE 135751</t>
  </si>
  <si>
    <t>Fördererstraße 30, 32, 34, 36, 38, 40       30 Stck</t>
  </si>
  <si>
    <t>WE 134426</t>
  </si>
  <si>
    <t>Schulstraße 4, 6       30 Stck</t>
  </si>
  <si>
    <t>WE 138352</t>
  </si>
  <si>
    <t>Weiherweg 2, 4       44 Stck
Doggenriedstraße 77       21 Stck</t>
  </si>
  <si>
    <t>1.14</t>
  </si>
  <si>
    <t>1.14.10</t>
  </si>
  <si>
    <t>WE 136573</t>
  </si>
  <si>
    <t>Im Bänkle 4       11 Stck</t>
  </si>
  <si>
    <t>Position 4 - Gaienhofen</t>
  </si>
  <si>
    <t>1.15</t>
  </si>
  <si>
    <t>1.15.10</t>
  </si>
  <si>
    <t>WE 136587</t>
  </si>
  <si>
    <t>Rheinhalde 1       7 Stck</t>
  </si>
  <si>
    <t>Position 5 - Gailingen</t>
  </si>
  <si>
    <t>FRFM</t>
  </si>
  <si>
    <t>1.16</t>
  </si>
  <si>
    <t>1.16.10</t>
  </si>
  <si>
    <t>WE 136565</t>
  </si>
  <si>
    <t>Steiner Weg 62, 66, 70, 72       24 Stck</t>
  </si>
  <si>
    <t>WE 136566</t>
  </si>
  <si>
    <t>Steiner Weg 65, 67       39 Stck</t>
  </si>
  <si>
    <t>WE 136567</t>
  </si>
  <si>
    <t>Steiner Weg 28, 30, 32       20 Stck</t>
  </si>
  <si>
    <t>WE 136586</t>
  </si>
  <si>
    <t>Dörflinger Straße 10       12 Stck</t>
  </si>
  <si>
    <t>WE 136605</t>
  </si>
  <si>
    <t>Dörflinger Straße 8       14 Stck</t>
  </si>
  <si>
    <t>Position 6 - Gottmadingen</t>
  </si>
  <si>
    <t>1.6.20</t>
  </si>
  <si>
    <t>1.6.30</t>
  </si>
  <si>
    <t>1.6.40</t>
  </si>
  <si>
    <t>1.6.50</t>
  </si>
  <si>
    <t>1.22</t>
  </si>
  <si>
    <t>1.22.10</t>
  </si>
  <si>
    <t>WE 136560</t>
  </si>
  <si>
    <t>Grenzstraße 2       21 Stck</t>
  </si>
  <si>
    <t>Position 7 - Hilzingen</t>
  </si>
  <si>
    <t>1.23</t>
  </si>
  <si>
    <t>1.23.10</t>
  </si>
  <si>
    <t>WE 136433</t>
  </si>
  <si>
    <t>Schlossweg 4       4 Stck</t>
  </si>
  <si>
    <t>1.23.20</t>
  </si>
  <si>
    <t>WE 136653</t>
  </si>
  <si>
    <t>Schaffhauser Straße 39       3 Stck</t>
  </si>
  <si>
    <t>Position 8 - Hohentengen</t>
  </si>
  <si>
    <t>1.27</t>
  </si>
  <si>
    <t>1.27.10</t>
  </si>
  <si>
    <t>WE 136654</t>
  </si>
  <si>
    <t>Rheinauer Straße 20       12 Stck</t>
  </si>
  <si>
    <t>WE 136659</t>
  </si>
  <si>
    <t>Am Hohrain 3       20 Stck</t>
  </si>
  <si>
    <t>WE 136673</t>
  </si>
  <si>
    <t>WE 136675</t>
  </si>
  <si>
    <t>Saarstraße 2, 4       38 Stck</t>
  </si>
  <si>
    <t>Position 9 - Jestetten</t>
  </si>
  <si>
    <t>1.9.20</t>
  </si>
  <si>
    <t>1.9.30</t>
  </si>
  <si>
    <t>1.9.40</t>
  </si>
  <si>
    <t>WE 136027</t>
  </si>
  <si>
    <t>Hauptstraße 101       13 Stck</t>
  </si>
  <si>
    <t>WE 136439</t>
  </si>
  <si>
    <t>Hauptstraße 113       11 Stck</t>
  </si>
  <si>
    <t>Position 10 - Klettgau</t>
  </si>
  <si>
    <t>1.10.20</t>
  </si>
  <si>
    <t>WE 135879</t>
  </si>
  <si>
    <t>Gottfried-Keller-Straße 10, 12       65 Stck
Wollmatinger Straße 13       24 Stck</t>
  </si>
  <si>
    <t>WE 135880</t>
  </si>
  <si>
    <t>WE 135881</t>
  </si>
  <si>
    <t>Gottfried-Keller-Straße 18, 20       63 Stck
Wollmatinger Straße 21       24 Stck</t>
  </si>
  <si>
    <t>WE 136517</t>
  </si>
  <si>
    <t>Döbelestraße 36       40 Stck</t>
  </si>
  <si>
    <t>WE 136518</t>
  </si>
  <si>
    <t>Jahnstraße 11, 13       77 Stck</t>
  </si>
  <si>
    <t>WE 136519</t>
  </si>
  <si>
    <t>WE 136521</t>
  </si>
  <si>
    <t>Gottfried-Keller-Straße 19       19 Stck
Steinstraße 12       36 Stck</t>
  </si>
  <si>
    <t>WE 136522</t>
  </si>
  <si>
    <t>Gottfried-Keller-Straße 21       37 Stck
Steinstraße 14       35 Stck</t>
  </si>
  <si>
    <t>WE 136523</t>
  </si>
  <si>
    <t>Eichhornstraße 31, 33       20 Stck</t>
  </si>
  <si>
    <t>WE 136524</t>
  </si>
  <si>
    <t>Mainaustraße 77       23 Stck</t>
  </si>
  <si>
    <t>WE 136525</t>
  </si>
  <si>
    <t>Friedrichstraße 25       36 Stck</t>
  </si>
  <si>
    <t>WE 136529</t>
  </si>
  <si>
    <t>Döbelestraße 21       30 Stck</t>
  </si>
  <si>
    <t>WE 136530</t>
  </si>
  <si>
    <t>Jahnstraße 17, 19       93 Stck</t>
  </si>
  <si>
    <t>WE 136533</t>
  </si>
  <si>
    <t>Gottfried-Keller-Straße 23       37 Stck
Steinstraße 16       37 Stck</t>
  </si>
  <si>
    <t>WE 136534</t>
  </si>
  <si>
    <t>Gottfried-Keller-Straße 25       36 Stck
Steinstraße 18       36 Stck</t>
  </si>
  <si>
    <t>WE 136535</t>
  </si>
  <si>
    <t>Bismarcksteig 2, 4       64 Stck</t>
  </si>
  <si>
    <t>WE 136536</t>
  </si>
  <si>
    <t>Steinstraße 4       74 Stck</t>
  </si>
  <si>
    <t>WE 136537</t>
  </si>
  <si>
    <t>Gottfried-Keller-Straße 1, 3       48 Stck</t>
  </si>
  <si>
    <t>WE 136538</t>
  </si>
  <si>
    <t>Gottfried-Keller-Straße 5, 7       48 Stck</t>
  </si>
  <si>
    <t>WE 136540</t>
  </si>
  <si>
    <t>Döbelestraße 19       31 Stck</t>
  </si>
  <si>
    <t>WE 136543</t>
  </si>
  <si>
    <t>WE 136544</t>
  </si>
  <si>
    <t>Hans-Thoma-Straße 2, 4       88 Stck</t>
  </si>
  <si>
    <t>WE 136631</t>
  </si>
  <si>
    <t>WE 136632</t>
  </si>
  <si>
    <t>Steinstraße 50, 52       28 Stck</t>
  </si>
  <si>
    <t>WE 136633</t>
  </si>
  <si>
    <t>Steinstraße 54, 56       28 Stck</t>
  </si>
  <si>
    <t>WE 136634</t>
  </si>
  <si>
    <t>Reutestraße 85, 87, 89       58 Stck</t>
  </si>
  <si>
    <t>WE 136636</t>
  </si>
  <si>
    <t>Berchenstraße 78, 80       86 Stck</t>
  </si>
  <si>
    <t>WE 136637</t>
  </si>
  <si>
    <t>Berchenstraße 82, 84       54 Stck</t>
  </si>
  <si>
    <t>WE 136638</t>
  </si>
  <si>
    <t>Haspelweg 7, 9       98 Stck</t>
  </si>
  <si>
    <t>WE 136644</t>
  </si>
  <si>
    <t>WE 136650</t>
  </si>
  <si>
    <t>WE 136651</t>
  </si>
  <si>
    <t>WE 144554</t>
  </si>
  <si>
    <t>Zur Allmannshöhe 27       3 Stck</t>
  </si>
  <si>
    <t>WE 150938</t>
  </si>
  <si>
    <t>Position 11 - Konstanz</t>
  </si>
  <si>
    <t>1.11.20</t>
  </si>
  <si>
    <t>1.11.30</t>
  </si>
  <si>
    <t>1.11.40</t>
  </si>
  <si>
    <t>1.11.50</t>
  </si>
  <si>
    <t>1.11.60</t>
  </si>
  <si>
    <t>1.11.70</t>
  </si>
  <si>
    <t>1.11.80</t>
  </si>
  <si>
    <t>1.11.90</t>
  </si>
  <si>
    <t>1.11.100</t>
  </si>
  <si>
    <t>1.11.110</t>
  </si>
  <si>
    <t>1.11.120</t>
  </si>
  <si>
    <t>1.11.130</t>
  </si>
  <si>
    <t>1.11.140</t>
  </si>
  <si>
    <t>1.11.150</t>
  </si>
  <si>
    <t>1.11.160</t>
  </si>
  <si>
    <t>1.11.170</t>
  </si>
  <si>
    <t>1.11.180</t>
  </si>
  <si>
    <t>1.11.190</t>
  </si>
  <si>
    <t>1.11.200</t>
  </si>
  <si>
    <t>1.11.210</t>
  </si>
  <si>
    <t>1.11.220</t>
  </si>
  <si>
    <t>1.11.230</t>
  </si>
  <si>
    <t>1.11.240</t>
  </si>
  <si>
    <t>1.11.250</t>
  </si>
  <si>
    <t>1.11.260</t>
  </si>
  <si>
    <t>1.11.270</t>
  </si>
  <si>
    <t>1.11.280</t>
  </si>
  <si>
    <t>1.11.290</t>
  </si>
  <si>
    <t>1.11.300</t>
  </si>
  <si>
    <t>1.11.310</t>
  </si>
  <si>
    <t>1.11.320</t>
  </si>
  <si>
    <t>1.11.330</t>
  </si>
  <si>
    <t>1.11.340</t>
  </si>
  <si>
    <t>Position 12 - Kressbronn am Bodensee</t>
  </si>
  <si>
    <t>WE 136666</t>
  </si>
  <si>
    <t>Rüdlinger Straße 3, 5       28 Stck</t>
  </si>
  <si>
    <t>1.17</t>
  </si>
  <si>
    <t>1.17.10</t>
  </si>
  <si>
    <t>WE 136603</t>
  </si>
  <si>
    <t>Steiner Straße 26, 28       27 Stck</t>
  </si>
  <si>
    <t>WE 136604</t>
  </si>
  <si>
    <t>Steiner Straße 30       21 Stck</t>
  </si>
  <si>
    <t>1.18</t>
  </si>
  <si>
    <t>1.18.10</t>
  </si>
  <si>
    <t>1.18.20</t>
  </si>
  <si>
    <t>WE 136458</t>
  </si>
  <si>
    <t>Kapuzinerweg 3       5 Stck</t>
  </si>
  <si>
    <t>WE 136629</t>
  </si>
  <si>
    <t>Waldstraße 14       49 Stck</t>
  </si>
  <si>
    <t>WE 136635</t>
  </si>
  <si>
    <t>WE 136639</t>
  </si>
  <si>
    <t>WE 136640</t>
  </si>
  <si>
    <t>WE 136641</t>
  </si>
  <si>
    <t>WE 136642</t>
  </si>
  <si>
    <t>WE 136643</t>
  </si>
  <si>
    <t>WE 136646</t>
  </si>
  <si>
    <t>Keltenweg 7       13 Stck</t>
  </si>
  <si>
    <t>WE 136647</t>
  </si>
  <si>
    <t>WE 136648</t>
  </si>
  <si>
    <t>WE 136649</t>
  </si>
  <si>
    <t>WE 136661</t>
  </si>
  <si>
    <t>1.19</t>
  </si>
  <si>
    <t>1.19.10</t>
  </si>
  <si>
    <t>1.19.20</t>
  </si>
  <si>
    <t>WE 136555</t>
  </si>
  <si>
    <t>Obere Ergat 23       23 Stck</t>
  </si>
  <si>
    <t>WE 136557</t>
  </si>
  <si>
    <t>An der Schiffslände 10       16 Stck</t>
  </si>
  <si>
    <t>1.20</t>
  </si>
  <si>
    <t>1.20.10</t>
  </si>
  <si>
    <t>WE 136561</t>
  </si>
  <si>
    <t>Ramsener Straße 70       14 Stck</t>
  </si>
  <si>
    <t>1.21</t>
  </si>
  <si>
    <t>1.21.10</t>
  </si>
  <si>
    <t>WE 136558</t>
  </si>
  <si>
    <t>Ekkehardstraße 53       40 Stck
Höristraße 15       24 Stck</t>
  </si>
  <si>
    <t>WE 136623</t>
  </si>
  <si>
    <t>Hittisheimer Straße 20       17 Stck</t>
  </si>
  <si>
    <t>WE 136624</t>
  </si>
  <si>
    <t>Hittisheimer Straße 22       12 Stck</t>
  </si>
  <si>
    <t>1.24</t>
  </si>
  <si>
    <t>1.24.10</t>
  </si>
  <si>
    <t>1.24.20</t>
  </si>
  <si>
    <t>WE 136652</t>
  </si>
  <si>
    <t>Bundesstraße 16       22 Stck</t>
  </si>
  <si>
    <t>WE 136671</t>
  </si>
  <si>
    <t>Behagelweg 6       15 Stck</t>
  </si>
  <si>
    <t>1.25</t>
  </si>
  <si>
    <t>1.25.10</t>
  </si>
  <si>
    <t>1.26</t>
  </si>
  <si>
    <t>1.26.10</t>
  </si>
  <si>
    <t>1.28</t>
  </si>
  <si>
    <t>1.28.10</t>
  </si>
  <si>
    <t>Position 13 - Langenargen</t>
  </si>
  <si>
    <t>Position 14 - Laupheim</t>
  </si>
  <si>
    <t>Position 15 - Lindau</t>
  </si>
  <si>
    <t>1.15.20</t>
  </si>
  <si>
    <t>1.15.30</t>
  </si>
  <si>
    <t>1.15.40</t>
  </si>
  <si>
    <t>1.15.50</t>
  </si>
  <si>
    <t>1.15.60</t>
  </si>
  <si>
    <t>1.15.70</t>
  </si>
  <si>
    <t>1.15.80</t>
  </si>
  <si>
    <t>1.15.90</t>
  </si>
  <si>
    <t>Position 16 - Lottstetten-Nack</t>
  </si>
  <si>
    <t>Position 17 - Öhningen</t>
  </si>
  <si>
    <t>1.17.20</t>
  </si>
  <si>
    <t>Position 18 - Radolfzell am Bodensee</t>
  </si>
  <si>
    <t>1.18.30</t>
  </si>
  <si>
    <t>1.18.40</t>
  </si>
  <si>
    <t>1.18.50</t>
  </si>
  <si>
    <t>1.18.60</t>
  </si>
  <si>
    <t>1.18.70</t>
  </si>
  <si>
    <t>1.18.80</t>
  </si>
  <si>
    <t>1.18.90</t>
  </si>
  <si>
    <t>1.18.100</t>
  </si>
  <si>
    <t>1.18.110</t>
  </si>
  <si>
    <t>1.18.120</t>
  </si>
  <si>
    <t>1.18.130</t>
  </si>
  <si>
    <t>Position 19 - Reichenau</t>
  </si>
  <si>
    <t>Position 20 - Rielasingen-Worblingen</t>
  </si>
  <si>
    <t>Position 21 - Rottweil</t>
  </si>
  <si>
    <t>1.21.20</t>
  </si>
  <si>
    <t>1.21.30</t>
  </si>
  <si>
    <t>1.21.40</t>
  </si>
  <si>
    <t>1.21.50</t>
  </si>
  <si>
    <t>1.21.60</t>
  </si>
  <si>
    <t>1.21.70</t>
  </si>
  <si>
    <t>1.21.80</t>
  </si>
  <si>
    <t>1.21.90</t>
  </si>
  <si>
    <t>1.21.100</t>
  </si>
  <si>
    <t>1.21.110</t>
  </si>
  <si>
    <t>1.21.120</t>
  </si>
  <si>
    <t>1.21.130</t>
  </si>
  <si>
    <t>Position 22 - Sigmaringen</t>
  </si>
  <si>
    <t>1.23.30</t>
  </si>
  <si>
    <t>Position 23 - Singen (Hohentwiel)</t>
  </si>
  <si>
    <t>Position 24 - Stühlingen</t>
  </si>
  <si>
    <t>Position 25 - Tettnang</t>
  </si>
  <si>
    <t>Position 26 - Villingen-Schwenningen</t>
  </si>
  <si>
    <t>Position 27 - Wasserburg</t>
  </si>
  <si>
    <t>Position 28- Weingarten</t>
  </si>
  <si>
    <t>Los 1</t>
  </si>
  <si>
    <t xml:space="preserve">Konstanz </t>
  </si>
  <si>
    <r>
      <t xml:space="preserve">Hindenburgring 40/42, 44/46       139 Stck
Hans-Thoma-Straße 1, 3, 5       112 Stck
Dürrheimer Straße 19/21       87 Stck
</t>
    </r>
    <r>
      <rPr>
        <sz val="10"/>
        <color rgb="FFFF0000"/>
        <rFont val="Arial"/>
        <family val="2"/>
      </rPr>
      <t xml:space="preserve">alle ab 01.01.2029
</t>
    </r>
    <r>
      <rPr>
        <sz val="10"/>
        <rFont val="Arial"/>
        <family val="2"/>
      </rPr>
      <t xml:space="preserve">
</t>
    </r>
    <r>
      <rPr>
        <sz val="10"/>
        <color rgb="FFFF0000"/>
        <rFont val="Arial"/>
        <family val="2"/>
      </rPr>
      <t>zusätzlich 440 Stck ab 01.01.2029 bei:</t>
    </r>
    <r>
      <rPr>
        <sz val="10"/>
        <rFont val="Arial"/>
        <family val="2"/>
      </rPr>
      <t xml:space="preserve">
Hindenburgring 36/38, Hans-Thoma-Straße 2/4, Friedhofstraße 14/16, Emil-Rehmann-Straße ( 2.BA HTH)</t>
    </r>
  </si>
  <si>
    <r>
      <t xml:space="preserve">Schwabstraße 46, 48, 50, 52       160 Stck
Hebelstraße 2, 4, 6       90 Stck
Ekkehardstraße 1, 2, 3, 4, 5, 6, 7, 8, 10       307 Stck
</t>
    </r>
    <r>
      <rPr>
        <sz val="10"/>
        <color rgb="FFFF0000"/>
        <rFont val="Arial"/>
        <family val="2"/>
      </rPr>
      <t>zusätzlich 800 Stck ab 01.12.2029</t>
    </r>
  </si>
  <si>
    <r>
      <t xml:space="preserve">Alte Nohlstraße 18       21 Stck
Anwandel 24       16 Stck
</t>
    </r>
    <r>
      <rPr>
        <sz val="10"/>
        <color rgb="FFFF0000"/>
        <rFont val="Arial"/>
        <family val="2"/>
      </rPr>
      <t>zusätzlich 20 Stck ab 01.01.2030</t>
    </r>
  </si>
  <si>
    <r>
      <t xml:space="preserve">Gottfried-Keller-Straße 14, 16       64 Stck
</t>
    </r>
    <r>
      <rPr>
        <sz val="10"/>
        <color rgb="FFFF0000"/>
        <rFont val="Arial"/>
        <family val="2"/>
      </rPr>
      <t>zusätzlich 300 Stck ab 01.11.2029 aufgrund Neubau</t>
    </r>
  </si>
  <si>
    <r>
      <t xml:space="preserve">Bettelgäßchen 2, 4       80 Stck
</t>
    </r>
    <r>
      <rPr>
        <sz val="10"/>
        <color rgb="FFFF0000"/>
        <rFont val="Arial"/>
        <family val="2"/>
      </rPr>
      <t>zusätzlich 80 Stck ab 30.11.2029 aufgrund Neubau</t>
    </r>
  </si>
  <si>
    <r>
      <t xml:space="preserve">Hafenstraße 23       20 Stck
</t>
    </r>
    <r>
      <rPr>
        <sz val="10"/>
        <color rgb="FFFF0000"/>
        <rFont val="Arial"/>
        <family val="2"/>
      </rPr>
      <t>zusätzlich 30 Stck ab 01.01.2029</t>
    </r>
  </si>
  <si>
    <r>
      <t xml:space="preserve">Steinstraße 48       21 Stck
</t>
    </r>
    <r>
      <rPr>
        <sz val="10"/>
        <color rgb="FFFF0000"/>
        <rFont val="Arial"/>
        <family val="2"/>
      </rPr>
      <t>zusätzlich 120 Stck ab 01.06.2029</t>
    </r>
  </si>
  <si>
    <r>
      <t xml:space="preserve">Fürstenbergstraße 124, 126       76 Stck
</t>
    </r>
    <r>
      <rPr>
        <sz val="10"/>
        <color rgb="FFFF0000"/>
        <rFont val="Arial"/>
        <family val="2"/>
      </rPr>
      <t>zusätzlich 187 Stck ab 01.12.2028</t>
    </r>
  </si>
  <si>
    <r>
      <t xml:space="preserve">Fürstenbergstraße 116, 118       72 Stck
</t>
    </r>
    <r>
      <rPr>
        <sz val="10"/>
        <color rgb="FFFF0000"/>
        <rFont val="Arial"/>
        <family val="2"/>
      </rPr>
      <t>zusätzlich 187 Stck ab 01.12.2028</t>
    </r>
  </si>
  <si>
    <r>
      <t xml:space="preserve">Fürstenbergstraße 120, 122       106 Stck
</t>
    </r>
    <r>
      <rPr>
        <sz val="10"/>
        <color rgb="FFFF0000"/>
        <rFont val="Arial"/>
        <family val="2"/>
      </rPr>
      <t>zusätzlich 187 Stck ab 01.12.2028</t>
    </r>
  </si>
  <si>
    <r>
      <t xml:space="preserve">Steinstraße 6a, 8a, 10a       164 Stck
</t>
    </r>
    <r>
      <rPr>
        <sz val="10"/>
        <color rgb="FFFF0000"/>
        <rFont val="Arial"/>
        <family val="2"/>
      </rPr>
      <t>ab 01.01.2029</t>
    </r>
  </si>
  <si>
    <r>
      <t xml:space="preserve">Keltenweg 10, 12       45 Stck
</t>
    </r>
    <r>
      <rPr>
        <sz val="10"/>
        <color rgb="FFFF0000"/>
        <rFont val="Arial"/>
        <family val="2"/>
      </rPr>
      <t>zusätzlich 64 Stck ab 01.12.2030</t>
    </r>
  </si>
  <si>
    <r>
      <t xml:space="preserve">Keltenweg 6, 8       41 Stck
</t>
    </r>
    <r>
      <rPr>
        <sz val="10"/>
        <color rgb="FFFF0000"/>
        <rFont val="Arial"/>
        <family val="2"/>
      </rPr>
      <t>zusätzlich 64 Stck ab 01.12.2030</t>
    </r>
  </si>
  <si>
    <r>
      <t xml:space="preserve">Keltenweg 2       52 Stck
</t>
    </r>
    <r>
      <rPr>
        <sz val="10"/>
        <color rgb="FFFF0000"/>
        <rFont val="Arial"/>
        <family val="2"/>
      </rPr>
      <t>zusätzlich 64 Stck ab 01.06.2030</t>
    </r>
  </si>
  <si>
    <r>
      <t xml:space="preserve">Regiment-Piémont-Straße 2       50 Stck
</t>
    </r>
    <r>
      <rPr>
        <sz val="10"/>
        <color rgb="FFFF0000"/>
        <rFont val="Arial"/>
        <family val="2"/>
      </rPr>
      <t>zusätzlich 30 Stck ab 01.06.2029</t>
    </r>
  </si>
  <si>
    <r>
      <t xml:space="preserve">Regiment-Piémont-Straße 5, 7       72 Stck
</t>
    </r>
    <r>
      <rPr>
        <sz val="10"/>
        <color rgb="FFFF0000"/>
        <rFont val="Arial"/>
        <family val="2"/>
      </rPr>
      <t>zusätzlich 30 Stck ab 01.06.2030</t>
    </r>
  </si>
  <si>
    <r>
      <t xml:space="preserve">Regiment-Piémont-Straße 1, 3       94 Stck
</t>
    </r>
    <r>
      <rPr>
        <sz val="10"/>
        <color rgb="FFFF0000"/>
        <rFont val="Arial"/>
        <family val="2"/>
      </rPr>
      <t>zusätzlich 80 Stück ab 1.12.2029</t>
    </r>
  </si>
  <si>
    <r>
      <t xml:space="preserve">Keltenweg 5       16 Stck
</t>
    </r>
    <r>
      <rPr>
        <sz val="10"/>
        <color rgb="FFFF0000"/>
        <rFont val="Arial"/>
        <family val="2"/>
      </rPr>
      <t>zusätzlich 65 Stck ab 01.12.2030</t>
    </r>
  </si>
  <si>
    <r>
      <t xml:space="preserve">Schiedelenweg 8       16 Stck
</t>
    </r>
    <r>
      <rPr>
        <sz val="10"/>
        <color rgb="FFFF0000"/>
        <rFont val="Arial"/>
        <family val="2"/>
      </rPr>
      <t>zusätzlich 50 Stck ab 01.01.2030</t>
    </r>
  </si>
  <si>
    <r>
      <t xml:space="preserve">Keltenweg 14, 16       31 Stck
</t>
    </r>
    <r>
      <rPr>
        <sz val="10"/>
        <color rgb="FFFF0000"/>
        <rFont val="Arial"/>
        <family val="2"/>
      </rPr>
      <t>zusätzlich 50 Stck ab 01.01.2030</t>
    </r>
  </si>
  <si>
    <r>
      <t xml:space="preserve">Schiedelenweg 3, 5       54 Stck
</t>
    </r>
    <r>
      <rPr>
        <sz val="10"/>
        <color rgb="FFFF0000"/>
        <rFont val="Arial"/>
        <family val="2"/>
      </rPr>
      <t>zusätzlich 50 Stck ab 01.01.2030</t>
    </r>
  </si>
  <si>
    <t>Anlage C-03a
VOEK 264-26</t>
  </si>
  <si>
    <t>111 WE</t>
  </si>
  <si>
    <r>
      <t xml:space="preserve">Paulinenstraße 36       55 Stck   </t>
    </r>
    <r>
      <rPr>
        <b/>
        <sz val="10"/>
        <color rgb="FFFFC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</si>
</sst>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0" x14ac:knownFonts="1">
    <font>
      <sz val="11"/>
      <color theme="1"/>
      <name val="Aptos Narrow"/>
      <family val="2"/>
      <scheme val="minor"/>
    </font>
    <font>
      <b/>
      <sz val="11"/>
      <color theme="1"/>
      <name val="Aptos Narrow"/>
      <family val="2"/>
      <scheme val="minor"/>
    </font>
    <font>
      <sz val="10"/>
      <name val="Arial"/>
      <family val="2"/>
    </font>
    <font>
      <b/>
      <sz val="9"/>
      <name val="Arial"/>
      <family val="2"/>
    </font>
    <font>
      <b/>
      <sz val="10"/>
      <name val="Arial"/>
      <family val="2"/>
    </font>
    <font>
      <sz val="8"/>
      <name val="Aptos Narrow"/>
      <family val="2"/>
      <scheme val="minor"/>
    </font>
    <font>
      <b/>
      <sz val="14"/>
      <color theme="1"/>
      <name val="Aptos Narrow"/>
      <family val="2"/>
      <scheme val="minor"/>
    </font>
    <font>
      <b/>
      <sz val="10"/>
      <color rgb="FFFFC000"/>
      <name val="Arial"/>
      <family val="2"/>
    </font>
    <font>
      <sz val="10"/>
      <color rgb="FFFF0000"/>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2" fillId="0" borderId="0" applyFont="0" applyFill="0" applyBorder="0" applyAlignment="0" applyProtection="0"/>
    <xf numFmtId="0" fontId="2" fillId="0" borderId="0"/>
  </cellStyleXfs>
  <cellXfs count="42">
    <xf numFmtId="0" fontId="0" fillId="0" borderId="0" xfId="0"/>
    <xf numFmtId="0" fontId="1" fillId="0" borderId="0" xfId="0" applyFont="1"/>
    <xf numFmtId="0" fontId="2" fillId="2" borderId="1" xfId="2" applyFill="1" applyBorder="1"/>
    <xf numFmtId="49" fontId="2" fillId="2" borderId="1" xfId="1" quotePrefix="1" applyNumberFormat="1" applyFont="1" applyFill="1" applyBorder="1" applyAlignment="1" applyProtection="1">
      <alignment horizontal="left" vertical="top" wrapText="1"/>
      <protection locked="0"/>
    </xf>
    <xf numFmtId="1" fontId="2" fillId="2" borderId="1" xfId="2" applyNumberFormat="1" applyFill="1" applyBorder="1" applyAlignment="1">
      <alignment horizontal="left"/>
    </xf>
    <xf numFmtId="49" fontId="2" fillId="0" borderId="1" xfId="2" applyNumberFormat="1" applyBorder="1" applyAlignment="1">
      <alignment vertical="top"/>
    </xf>
    <xf numFmtId="0" fontId="2" fillId="0" borderId="1" xfId="2" applyBorder="1"/>
    <xf numFmtId="0" fontId="2" fillId="0" borderId="1" xfId="2" applyBorder="1" applyAlignment="1">
      <alignment vertical="top"/>
    </xf>
    <xf numFmtId="49" fontId="4" fillId="0" borderId="1" xfId="2" applyNumberFormat="1" applyFont="1" applyBorder="1" applyAlignment="1">
      <alignment vertical="top"/>
    </xf>
    <xf numFmtId="0" fontId="4" fillId="0" borderId="1" xfId="2" applyFont="1" applyBorder="1"/>
    <xf numFmtId="49" fontId="3" fillId="0" borderId="2" xfId="1" quotePrefix="1" applyNumberFormat="1" applyFont="1" applyBorder="1" applyAlignment="1" applyProtection="1">
      <alignment horizontal="center" vertical="top"/>
      <protection locked="0"/>
    </xf>
    <xf numFmtId="0" fontId="3" fillId="0" borderId="3" xfId="1" quotePrefix="1" applyNumberFormat="1" applyFont="1" applyBorder="1" applyAlignment="1" applyProtection="1">
      <alignment horizontal="center" vertical="top"/>
      <protection locked="0"/>
    </xf>
    <xf numFmtId="49" fontId="3" fillId="0" borderId="3" xfId="1" quotePrefix="1" applyNumberFormat="1" applyFont="1" applyBorder="1" applyAlignment="1" applyProtection="1">
      <alignment horizontal="center" vertical="top"/>
      <protection locked="0"/>
    </xf>
    <xf numFmtId="1" fontId="3" fillId="0" borderId="3" xfId="1" quotePrefix="1" applyNumberFormat="1" applyFont="1" applyBorder="1" applyAlignment="1" applyProtection="1">
      <alignment horizontal="left" vertical="top"/>
      <protection locked="0"/>
    </xf>
    <xf numFmtId="2" fontId="3" fillId="0" borderId="3" xfId="1" quotePrefix="1" applyNumberFormat="1" applyFont="1" applyBorder="1" applyAlignment="1" applyProtection="1">
      <alignment horizontal="center" vertical="top"/>
      <protection locked="0"/>
    </xf>
    <xf numFmtId="49" fontId="3" fillId="0" borderId="4" xfId="1" quotePrefix="1" applyNumberFormat="1" applyFont="1" applyBorder="1" applyAlignment="1" applyProtection="1">
      <alignment horizontal="center" vertical="top"/>
      <protection locked="0"/>
    </xf>
    <xf numFmtId="49" fontId="2" fillId="2" borderId="5" xfId="2" quotePrefix="1" applyNumberFormat="1" applyFill="1" applyBorder="1" applyAlignment="1">
      <alignment horizontal="left" vertical="top"/>
    </xf>
    <xf numFmtId="49" fontId="2" fillId="2" borderId="6" xfId="1" quotePrefix="1" applyNumberFormat="1" applyFont="1" applyFill="1" applyBorder="1" applyAlignment="1" applyProtection="1">
      <alignment horizontal="left" vertical="top" wrapText="1"/>
      <protection locked="0"/>
    </xf>
    <xf numFmtId="49" fontId="4" fillId="0" borderId="5" xfId="2" applyNumberFormat="1" applyFont="1" applyBorder="1" applyAlignment="1">
      <alignment vertical="top"/>
    </xf>
    <xf numFmtId="0" fontId="2" fillId="0" borderId="6" xfId="2" applyBorder="1" applyAlignment="1">
      <alignment vertical="top"/>
    </xf>
    <xf numFmtId="49" fontId="2" fillId="0" borderId="5" xfId="2" applyNumberFormat="1" applyBorder="1" applyAlignment="1">
      <alignment vertical="top"/>
    </xf>
    <xf numFmtId="49" fontId="2" fillId="0" borderId="7" xfId="2" applyNumberFormat="1" applyBorder="1" applyAlignment="1">
      <alignment vertical="top"/>
    </xf>
    <xf numFmtId="0" fontId="2" fillId="0" borderId="8" xfId="2" applyBorder="1"/>
    <xf numFmtId="49" fontId="2" fillId="0" borderId="1" xfId="2" applyNumberFormat="1" applyFont="1" applyBorder="1" applyAlignment="1">
      <alignment vertical="top"/>
    </xf>
    <xf numFmtId="0" fontId="2" fillId="0" borderId="1" xfId="2" applyFont="1" applyBorder="1"/>
    <xf numFmtId="0" fontId="2" fillId="0" borderId="1" xfId="2" applyFont="1" applyBorder="1" applyAlignment="1">
      <alignment vertical="top"/>
    </xf>
    <xf numFmtId="49" fontId="2" fillId="0" borderId="5" xfId="2" applyNumberFormat="1" applyFont="1" applyBorder="1" applyAlignment="1">
      <alignment vertical="top"/>
    </xf>
    <xf numFmtId="0" fontId="2" fillId="0" borderId="6" xfId="2" applyFont="1" applyBorder="1" applyAlignment="1">
      <alignment vertical="top"/>
    </xf>
    <xf numFmtId="0" fontId="2" fillId="4" borderId="1" xfId="2" applyFill="1" applyBorder="1"/>
    <xf numFmtId="0" fontId="2" fillId="4" borderId="1" xfId="2" applyFont="1" applyFill="1" applyBorder="1"/>
    <xf numFmtId="0" fontId="1" fillId="0" borderId="0" xfId="0" applyFont="1" applyFill="1"/>
    <xf numFmtId="0" fontId="6" fillId="3" borderId="0" xfId="0" applyFont="1" applyFill="1"/>
    <xf numFmtId="1" fontId="1" fillId="0" borderId="0" xfId="0" applyNumberFormat="1" applyFont="1"/>
    <xf numFmtId="0" fontId="2" fillId="0" borderId="1" xfId="2" applyFont="1" applyFill="1" applyBorder="1" applyAlignment="1">
      <alignment vertical="top"/>
    </xf>
    <xf numFmtId="1" fontId="2" fillId="0" borderId="1" xfId="2" applyNumberFormat="1" applyFont="1" applyFill="1" applyBorder="1" applyAlignment="1">
      <alignment horizontal="left" vertical="top"/>
    </xf>
    <xf numFmtId="0" fontId="2" fillId="0" borderId="1" xfId="2" applyFont="1" applyFill="1" applyBorder="1"/>
    <xf numFmtId="0" fontId="2" fillId="0" borderId="6" xfId="2" applyFont="1" applyFill="1" applyBorder="1" applyAlignment="1">
      <alignment wrapText="1"/>
    </xf>
    <xf numFmtId="0" fontId="2" fillId="0" borderId="8" xfId="2" applyFont="1" applyFill="1" applyBorder="1" applyAlignment="1">
      <alignment vertical="top"/>
    </xf>
    <xf numFmtId="1" fontId="2" fillId="0" borderId="8" xfId="2" applyNumberFormat="1" applyFont="1" applyFill="1" applyBorder="1" applyAlignment="1">
      <alignment horizontal="left" vertical="top"/>
    </xf>
    <xf numFmtId="0" fontId="2" fillId="0" borderId="8" xfId="2" applyFont="1" applyFill="1" applyBorder="1"/>
    <xf numFmtId="0" fontId="2" fillId="0" borderId="9" xfId="2" applyFont="1" applyFill="1" applyBorder="1" applyAlignment="1">
      <alignment wrapText="1"/>
    </xf>
    <xf numFmtId="0" fontId="9" fillId="0" borderId="0" xfId="0" applyFont="1" applyAlignment="1">
      <alignment horizontal="right" wrapText="1"/>
    </xf>
  </cellXfs>
  <cellStyles count="3">
    <cellStyle name="Komma 2" xfId="1" xr:uid="{3A6B39C5-B22B-4C95-B934-42A85151D5FD}"/>
    <cellStyle name="Standard" xfId="0" builtinId="0"/>
    <cellStyle name="Standard 3" xfId="2" xr:uid="{ABB2E245-1D46-4CD7-AC85-DD8DC61A8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39AE-588D-4458-8901-713FF72D4230}">
  <sheetPr>
    <pageSetUpPr fitToPage="1"/>
  </sheetPr>
  <dimension ref="A1:H150"/>
  <sheetViews>
    <sheetView tabSelected="1" topLeftCell="A140" workbookViewId="0">
      <selection activeCell="C11" sqref="C11:H13"/>
    </sheetView>
  </sheetViews>
  <sheetFormatPr baseColWidth="10" defaultRowHeight="15" x14ac:dyDescent="0.25"/>
  <cols>
    <col min="2" max="2" width="16.42578125" customWidth="1"/>
    <col min="3" max="3" width="36.42578125" customWidth="1"/>
    <col min="4" max="4" width="10.42578125" customWidth="1"/>
    <col min="5" max="5" width="9.42578125" customWidth="1"/>
    <col min="6" max="6" width="12.7109375" customWidth="1"/>
    <col min="7" max="7" width="12" customWidth="1"/>
    <col min="8" max="8" width="53.140625" customWidth="1"/>
  </cols>
  <sheetData>
    <row r="1" spans="1:8" ht="32.25" customHeight="1" x14ac:dyDescent="0.3">
      <c r="A1" s="31" t="s">
        <v>384</v>
      </c>
      <c r="B1" s="31" t="s">
        <v>30</v>
      </c>
      <c r="C1" s="31" t="s">
        <v>385</v>
      </c>
      <c r="H1" s="41" t="s">
        <v>407</v>
      </c>
    </row>
    <row r="2" spans="1:8" x14ac:dyDescent="0.25">
      <c r="A2" s="30"/>
      <c r="B2" s="30"/>
      <c r="C2" s="30"/>
    </row>
    <row r="3" spans="1:8" ht="15.75" thickBot="1" x14ac:dyDescent="0.3">
      <c r="C3" s="1"/>
    </row>
    <row r="4" spans="1:8" x14ac:dyDescent="0.25">
      <c r="A4" s="10" t="s">
        <v>0</v>
      </c>
      <c r="B4" s="11" t="s">
        <v>1</v>
      </c>
      <c r="C4" s="12" t="s">
        <v>2</v>
      </c>
      <c r="D4" s="13" t="s">
        <v>3</v>
      </c>
      <c r="E4" s="14" t="s">
        <v>4</v>
      </c>
      <c r="F4" s="12" t="s">
        <v>5</v>
      </c>
      <c r="G4" s="14" t="s">
        <v>6</v>
      </c>
      <c r="H4" s="15" t="s">
        <v>7</v>
      </c>
    </row>
    <row r="5" spans="1:8" ht="96" customHeight="1" x14ac:dyDescent="0.25">
      <c r="A5" s="16" t="s">
        <v>8</v>
      </c>
      <c r="B5" s="2"/>
      <c r="C5" s="3" t="s">
        <v>9</v>
      </c>
      <c r="D5" s="4"/>
      <c r="E5" s="2"/>
      <c r="F5" s="2"/>
      <c r="G5" s="2"/>
      <c r="H5" s="17" t="s">
        <v>10</v>
      </c>
    </row>
    <row r="6" spans="1:8" x14ac:dyDescent="0.25">
      <c r="A6" s="18" t="s">
        <v>11</v>
      </c>
      <c r="B6" s="9"/>
      <c r="C6" s="8" t="s">
        <v>48</v>
      </c>
      <c r="D6" s="5"/>
      <c r="E6" s="5"/>
      <c r="F6" s="7"/>
      <c r="G6" s="6"/>
      <c r="H6" s="19"/>
    </row>
    <row r="7" spans="1:8" x14ac:dyDescent="0.25">
      <c r="A7" s="20" t="s">
        <v>14</v>
      </c>
      <c r="B7" s="6"/>
      <c r="C7" s="33" t="s">
        <v>43</v>
      </c>
      <c r="D7" s="34">
        <v>16</v>
      </c>
      <c r="E7" s="33" t="s">
        <v>13</v>
      </c>
      <c r="F7" s="33"/>
      <c r="G7" s="35"/>
      <c r="H7" s="36" t="s">
        <v>44</v>
      </c>
    </row>
    <row r="8" spans="1:8" x14ac:dyDescent="0.25">
      <c r="A8" s="20" t="s">
        <v>49</v>
      </c>
      <c r="B8" s="6"/>
      <c r="C8" s="33" t="s">
        <v>45</v>
      </c>
      <c r="D8" s="34">
        <v>14</v>
      </c>
      <c r="E8" s="33" t="s">
        <v>13</v>
      </c>
      <c r="F8" s="33"/>
      <c r="G8" s="35"/>
      <c r="H8" s="36" t="s">
        <v>46</v>
      </c>
    </row>
    <row r="9" spans="1:8" ht="103.5" customHeight="1" x14ac:dyDescent="0.25">
      <c r="A9" s="20" t="s">
        <v>50</v>
      </c>
      <c r="B9" s="6"/>
      <c r="C9" s="33" t="s">
        <v>47</v>
      </c>
      <c r="D9" s="34">
        <f>139+112+87+440</f>
        <v>778</v>
      </c>
      <c r="E9" s="33" t="s">
        <v>13</v>
      </c>
      <c r="F9" s="33"/>
      <c r="G9" s="35"/>
      <c r="H9" s="36" t="s">
        <v>386</v>
      </c>
    </row>
    <row r="10" spans="1:8" x14ac:dyDescent="0.25">
      <c r="A10" s="18" t="s">
        <v>15</v>
      </c>
      <c r="B10" s="9"/>
      <c r="C10" s="8" t="s">
        <v>53</v>
      </c>
      <c r="D10" s="23"/>
      <c r="E10" s="23"/>
      <c r="F10" s="25"/>
      <c r="G10" s="24"/>
      <c r="H10" s="27"/>
    </row>
    <row r="11" spans="1:8" x14ac:dyDescent="0.25">
      <c r="A11" s="26" t="s">
        <v>16</v>
      </c>
      <c r="B11" s="24"/>
      <c r="C11" s="33" t="s">
        <v>51</v>
      </c>
      <c r="D11" s="34">
        <v>8</v>
      </c>
      <c r="E11" s="33" t="s">
        <v>13</v>
      </c>
      <c r="F11" s="33"/>
      <c r="G11" s="35"/>
      <c r="H11" s="36" t="s">
        <v>52</v>
      </c>
    </row>
    <row r="12" spans="1:8" x14ac:dyDescent="0.25">
      <c r="A12" s="18" t="s">
        <v>17</v>
      </c>
      <c r="B12" s="9"/>
      <c r="C12" s="8" t="s">
        <v>60</v>
      </c>
      <c r="D12" s="23"/>
      <c r="E12" s="23"/>
      <c r="F12" s="25"/>
      <c r="G12" s="24"/>
      <c r="H12" s="27"/>
    </row>
    <row r="13" spans="1:8" ht="26.25" x14ac:dyDescent="0.25">
      <c r="A13" s="20" t="s">
        <v>18</v>
      </c>
      <c r="B13" s="6"/>
      <c r="C13" s="33" t="s">
        <v>54</v>
      </c>
      <c r="D13" s="34">
        <v>30</v>
      </c>
      <c r="E13" s="33" t="s">
        <v>13</v>
      </c>
      <c r="F13" s="33"/>
      <c r="G13" s="35"/>
      <c r="H13" s="36" t="s">
        <v>55</v>
      </c>
    </row>
    <row r="14" spans="1:8" x14ac:dyDescent="0.25">
      <c r="A14" s="20" t="s">
        <v>26</v>
      </c>
      <c r="B14" s="6"/>
      <c r="C14" s="33" t="s">
        <v>56</v>
      </c>
      <c r="D14" s="34">
        <f>49+6</f>
        <v>55</v>
      </c>
      <c r="E14" s="33" t="s">
        <v>13</v>
      </c>
      <c r="F14" s="33"/>
      <c r="G14" s="35"/>
      <c r="H14" s="36" t="s">
        <v>409</v>
      </c>
    </row>
    <row r="15" spans="1:8" ht="51.75" x14ac:dyDescent="0.25">
      <c r="A15" s="20" t="s">
        <v>27</v>
      </c>
      <c r="B15" s="6"/>
      <c r="C15" s="33" t="s">
        <v>57</v>
      </c>
      <c r="D15" s="34">
        <f>557+800</f>
        <v>1357</v>
      </c>
      <c r="E15" s="33" t="s">
        <v>13</v>
      </c>
      <c r="F15" s="33"/>
      <c r="G15" s="35"/>
      <c r="H15" s="36" t="s">
        <v>387</v>
      </c>
    </row>
    <row r="16" spans="1:8" ht="26.25" x14ac:dyDescent="0.25">
      <c r="A16" s="20" t="s">
        <v>31</v>
      </c>
      <c r="B16" s="6"/>
      <c r="C16" s="33" t="s">
        <v>58</v>
      </c>
      <c r="D16" s="34">
        <v>275</v>
      </c>
      <c r="E16" s="33" t="s">
        <v>13</v>
      </c>
      <c r="F16" s="33"/>
      <c r="G16" s="35"/>
      <c r="H16" s="36" t="s">
        <v>59</v>
      </c>
    </row>
    <row r="17" spans="1:8" x14ac:dyDescent="0.25">
      <c r="A17" s="18" t="s">
        <v>19</v>
      </c>
      <c r="B17" s="9"/>
      <c r="C17" s="8" t="s">
        <v>125</v>
      </c>
      <c r="D17" s="23"/>
      <c r="E17" s="23"/>
      <c r="F17" s="25"/>
      <c r="G17" s="24"/>
      <c r="H17" s="27"/>
    </row>
    <row r="18" spans="1:8" x14ac:dyDescent="0.25">
      <c r="A18" s="20" t="s">
        <v>20</v>
      </c>
      <c r="B18" s="6"/>
      <c r="C18" s="33" t="s">
        <v>123</v>
      </c>
      <c r="D18" s="34">
        <v>11</v>
      </c>
      <c r="E18" s="33" t="s">
        <v>13</v>
      </c>
      <c r="F18" s="33"/>
      <c r="G18" s="35"/>
      <c r="H18" s="36" t="s">
        <v>124</v>
      </c>
    </row>
    <row r="19" spans="1:8" x14ac:dyDescent="0.25">
      <c r="A19" s="18" t="s">
        <v>21</v>
      </c>
      <c r="B19" s="9"/>
      <c r="C19" s="8" t="s">
        <v>130</v>
      </c>
      <c r="D19" s="23"/>
      <c r="E19" s="23"/>
      <c r="F19" s="25"/>
      <c r="G19" s="24"/>
      <c r="H19" s="27"/>
    </row>
    <row r="20" spans="1:8" x14ac:dyDescent="0.25">
      <c r="A20" s="20" t="s">
        <v>12</v>
      </c>
      <c r="B20" s="29" t="s">
        <v>131</v>
      </c>
      <c r="C20" s="33" t="s">
        <v>128</v>
      </c>
      <c r="D20" s="34">
        <v>7</v>
      </c>
      <c r="E20" s="33" t="s">
        <v>13</v>
      </c>
      <c r="F20" s="33"/>
      <c r="G20" s="35"/>
      <c r="H20" s="36" t="s">
        <v>129</v>
      </c>
    </row>
    <row r="21" spans="1:8" x14ac:dyDescent="0.25">
      <c r="A21" s="18" t="s">
        <v>22</v>
      </c>
      <c r="B21" s="9"/>
      <c r="C21" s="8" t="s">
        <v>144</v>
      </c>
      <c r="D21" s="23"/>
      <c r="E21" s="23"/>
      <c r="F21" s="25"/>
      <c r="G21" s="24"/>
      <c r="H21" s="27"/>
    </row>
    <row r="22" spans="1:8" x14ac:dyDescent="0.25">
      <c r="A22" s="20" t="s">
        <v>23</v>
      </c>
      <c r="B22" s="6"/>
      <c r="C22" s="33" t="s">
        <v>134</v>
      </c>
      <c r="D22" s="34">
        <v>24</v>
      </c>
      <c r="E22" s="33" t="s">
        <v>13</v>
      </c>
      <c r="F22" s="33"/>
      <c r="G22" s="35"/>
      <c r="H22" s="36" t="s">
        <v>135</v>
      </c>
    </row>
    <row r="23" spans="1:8" x14ac:dyDescent="0.25">
      <c r="A23" s="20" t="s">
        <v>145</v>
      </c>
      <c r="B23" s="6"/>
      <c r="C23" s="33" t="s">
        <v>136</v>
      </c>
      <c r="D23" s="34">
        <v>39</v>
      </c>
      <c r="E23" s="33" t="s">
        <v>13</v>
      </c>
      <c r="F23" s="33"/>
      <c r="G23" s="35"/>
      <c r="H23" s="36" t="s">
        <v>137</v>
      </c>
    </row>
    <row r="24" spans="1:8" x14ac:dyDescent="0.25">
      <c r="A24" s="20" t="s">
        <v>146</v>
      </c>
      <c r="B24" s="6"/>
      <c r="C24" s="33" t="s">
        <v>138</v>
      </c>
      <c r="D24" s="34">
        <v>20</v>
      </c>
      <c r="E24" s="33" t="s">
        <v>13</v>
      </c>
      <c r="F24" s="33"/>
      <c r="G24" s="35"/>
      <c r="H24" s="36" t="s">
        <v>139</v>
      </c>
    </row>
    <row r="25" spans="1:8" x14ac:dyDescent="0.25">
      <c r="A25" s="20" t="s">
        <v>147</v>
      </c>
      <c r="B25" s="6"/>
      <c r="C25" s="33" t="s">
        <v>140</v>
      </c>
      <c r="D25" s="34">
        <v>12</v>
      </c>
      <c r="E25" s="33" t="s">
        <v>13</v>
      </c>
      <c r="F25" s="33"/>
      <c r="G25" s="35"/>
      <c r="H25" s="36" t="s">
        <v>141</v>
      </c>
    </row>
    <row r="26" spans="1:8" x14ac:dyDescent="0.25">
      <c r="A26" s="20" t="s">
        <v>148</v>
      </c>
      <c r="B26" s="6"/>
      <c r="C26" s="33" t="s">
        <v>142</v>
      </c>
      <c r="D26" s="34">
        <v>14</v>
      </c>
      <c r="E26" s="33" t="s">
        <v>13</v>
      </c>
      <c r="F26" s="33"/>
      <c r="G26" s="35"/>
      <c r="H26" s="36" t="s">
        <v>143</v>
      </c>
    </row>
    <row r="27" spans="1:8" x14ac:dyDescent="0.25">
      <c r="A27" s="18" t="s">
        <v>24</v>
      </c>
      <c r="B27" s="9"/>
      <c r="C27" s="8" t="s">
        <v>153</v>
      </c>
      <c r="D27" s="23"/>
      <c r="E27" s="23"/>
      <c r="F27" s="25"/>
      <c r="G27" s="24"/>
      <c r="H27" s="27"/>
    </row>
    <row r="28" spans="1:8" x14ac:dyDescent="0.25">
      <c r="A28" s="20" t="s">
        <v>25</v>
      </c>
      <c r="B28" s="6"/>
      <c r="C28" s="33" t="s">
        <v>151</v>
      </c>
      <c r="D28" s="34">
        <v>21</v>
      </c>
      <c r="E28" s="33" t="s">
        <v>13</v>
      </c>
      <c r="F28" s="33"/>
      <c r="G28" s="35"/>
      <c r="H28" s="36" t="s">
        <v>152</v>
      </c>
    </row>
    <row r="29" spans="1:8" x14ac:dyDescent="0.25">
      <c r="A29" s="18" t="s">
        <v>32</v>
      </c>
      <c r="B29" s="9"/>
      <c r="C29" s="8" t="s">
        <v>161</v>
      </c>
      <c r="D29" s="23"/>
      <c r="E29" s="23"/>
      <c r="F29" s="25"/>
      <c r="G29" s="24"/>
      <c r="H29" s="27"/>
    </row>
    <row r="30" spans="1:8" x14ac:dyDescent="0.25">
      <c r="A30" s="20" t="s">
        <v>33</v>
      </c>
      <c r="B30" s="29" t="s">
        <v>131</v>
      </c>
      <c r="C30" s="33" t="s">
        <v>156</v>
      </c>
      <c r="D30" s="34">
        <v>4</v>
      </c>
      <c r="E30" s="33" t="s">
        <v>13</v>
      </c>
      <c r="F30" s="33"/>
      <c r="G30" s="35"/>
      <c r="H30" s="36" t="s">
        <v>157</v>
      </c>
    </row>
    <row r="31" spans="1:8" x14ac:dyDescent="0.25">
      <c r="A31" s="20" t="s">
        <v>34</v>
      </c>
      <c r="B31" s="29" t="s">
        <v>131</v>
      </c>
      <c r="C31" s="33" t="s">
        <v>159</v>
      </c>
      <c r="D31" s="34">
        <v>3</v>
      </c>
      <c r="E31" s="33" t="s">
        <v>13</v>
      </c>
      <c r="F31" s="33"/>
      <c r="G31" s="35"/>
      <c r="H31" s="36" t="s">
        <v>160</v>
      </c>
    </row>
    <row r="32" spans="1:8" x14ac:dyDescent="0.25">
      <c r="A32" s="18" t="s">
        <v>35</v>
      </c>
      <c r="B32" s="9"/>
      <c r="C32" s="8" t="s">
        <v>171</v>
      </c>
      <c r="D32" s="23"/>
      <c r="E32" s="23"/>
      <c r="F32" s="25"/>
      <c r="G32" s="24"/>
      <c r="H32" s="27"/>
    </row>
    <row r="33" spans="1:8" x14ac:dyDescent="0.25">
      <c r="A33" s="20" t="s">
        <v>36</v>
      </c>
      <c r="B33" s="6"/>
      <c r="C33" s="33" t="s">
        <v>164</v>
      </c>
      <c r="D33" s="34">
        <v>12</v>
      </c>
      <c r="E33" s="33" t="s">
        <v>13</v>
      </c>
      <c r="F33" s="33"/>
      <c r="G33" s="35"/>
      <c r="H33" s="36" t="s">
        <v>165</v>
      </c>
    </row>
    <row r="34" spans="1:8" x14ac:dyDescent="0.25">
      <c r="A34" s="20" t="s">
        <v>172</v>
      </c>
      <c r="B34" s="6"/>
      <c r="C34" s="33" t="s">
        <v>166</v>
      </c>
      <c r="D34" s="34">
        <v>20</v>
      </c>
      <c r="E34" s="33" t="s">
        <v>13</v>
      </c>
      <c r="F34" s="33"/>
      <c r="G34" s="35"/>
      <c r="H34" s="36" t="s">
        <v>167</v>
      </c>
    </row>
    <row r="35" spans="1:8" ht="39" x14ac:dyDescent="0.25">
      <c r="A35" s="20" t="s">
        <v>173</v>
      </c>
      <c r="B35" s="6"/>
      <c r="C35" s="33" t="s">
        <v>168</v>
      </c>
      <c r="D35" s="34">
        <v>57</v>
      </c>
      <c r="E35" s="33" t="s">
        <v>13</v>
      </c>
      <c r="F35" s="33"/>
      <c r="G35" s="35"/>
      <c r="H35" s="36" t="s">
        <v>388</v>
      </c>
    </row>
    <row r="36" spans="1:8" x14ac:dyDescent="0.25">
      <c r="A36" s="20" t="s">
        <v>174</v>
      </c>
      <c r="B36" s="6"/>
      <c r="C36" s="33" t="s">
        <v>169</v>
      </c>
      <c r="D36" s="34">
        <v>38</v>
      </c>
      <c r="E36" s="33" t="s">
        <v>13</v>
      </c>
      <c r="F36" s="33"/>
      <c r="G36" s="35"/>
      <c r="H36" s="36" t="s">
        <v>170</v>
      </c>
    </row>
    <row r="37" spans="1:8" x14ac:dyDescent="0.25">
      <c r="A37" s="18" t="s">
        <v>37</v>
      </c>
      <c r="B37" s="9"/>
      <c r="C37" s="8" t="s">
        <v>179</v>
      </c>
      <c r="D37" s="23"/>
      <c r="E37" s="23"/>
      <c r="F37" s="25"/>
      <c r="G37" s="24"/>
      <c r="H37" s="27"/>
    </row>
    <row r="38" spans="1:8" x14ac:dyDescent="0.25">
      <c r="A38" s="20" t="s">
        <v>38</v>
      </c>
      <c r="B38" s="29" t="s">
        <v>131</v>
      </c>
      <c r="C38" s="33" t="s">
        <v>175</v>
      </c>
      <c r="D38" s="34">
        <v>13</v>
      </c>
      <c r="E38" s="33" t="s">
        <v>13</v>
      </c>
      <c r="F38" s="33"/>
      <c r="G38" s="35"/>
      <c r="H38" s="36" t="s">
        <v>176</v>
      </c>
    </row>
    <row r="39" spans="1:8" x14ac:dyDescent="0.25">
      <c r="A39" s="20" t="s">
        <v>180</v>
      </c>
      <c r="B39" s="29" t="s">
        <v>131</v>
      </c>
      <c r="C39" s="33" t="s">
        <v>177</v>
      </c>
      <c r="D39" s="34">
        <v>11</v>
      </c>
      <c r="E39" s="33" t="s">
        <v>13</v>
      </c>
      <c r="F39" s="33"/>
      <c r="G39" s="35"/>
      <c r="H39" s="36" t="s">
        <v>178</v>
      </c>
    </row>
    <row r="40" spans="1:8" x14ac:dyDescent="0.25">
      <c r="A40" s="18" t="s">
        <v>39</v>
      </c>
      <c r="B40" s="9"/>
      <c r="C40" s="8" t="s">
        <v>241</v>
      </c>
      <c r="D40" s="23"/>
      <c r="E40" s="23"/>
      <c r="F40" s="25"/>
      <c r="G40" s="24"/>
      <c r="H40" s="27"/>
    </row>
    <row r="41" spans="1:8" ht="26.25" x14ac:dyDescent="0.25">
      <c r="A41" s="20" t="s">
        <v>40</v>
      </c>
      <c r="B41" s="6"/>
      <c r="C41" s="33" t="s">
        <v>181</v>
      </c>
      <c r="D41" s="34">
        <v>89</v>
      </c>
      <c r="E41" s="33" t="s">
        <v>13</v>
      </c>
      <c r="F41" s="33"/>
      <c r="G41" s="35"/>
      <c r="H41" s="36" t="s">
        <v>182</v>
      </c>
    </row>
    <row r="42" spans="1:8" ht="26.25" x14ac:dyDescent="0.25">
      <c r="A42" s="20" t="s">
        <v>242</v>
      </c>
      <c r="B42" s="6"/>
      <c r="C42" s="33" t="s">
        <v>183</v>
      </c>
      <c r="D42" s="34">
        <v>364</v>
      </c>
      <c r="E42" s="33" t="s">
        <v>13</v>
      </c>
      <c r="F42" s="33"/>
      <c r="G42" s="35"/>
      <c r="H42" s="36" t="s">
        <v>389</v>
      </c>
    </row>
    <row r="43" spans="1:8" ht="26.25" x14ac:dyDescent="0.25">
      <c r="A43" s="20" t="s">
        <v>243</v>
      </c>
      <c r="B43" s="6"/>
      <c r="C43" s="33" t="s">
        <v>184</v>
      </c>
      <c r="D43" s="34">
        <v>87</v>
      </c>
      <c r="E43" s="33" t="s">
        <v>13</v>
      </c>
      <c r="F43" s="33"/>
      <c r="G43" s="35"/>
      <c r="H43" s="36" t="s">
        <v>185</v>
      </c>
    </row>
    <row r="44" spans="1:8" x14ac:dyDescent="0.25">
      <c r="A44" s="20" t="s">
        <v>244</v>
      </c>
      <c r="B44" s="6"/>
      <c r="C44" s="33" t="s">
        <v>186</v>
      </c>
      <c r="D44" s="34">
        <v>40</v>
      </c>
      <c r="E44" s="33" t="s">
        <v>13</v>
      </c>
      <c r="F44" s="33"/>
      <c r="G44" s="35"/>
      <c r="H44" s="36" t="s">
        <v>187</v>
      </c>
    </row>
    <row r="45" spans="1:8" x14ac:dyDescent="0.25">
      <c r="A45" s="20" t="s">
        <v>245</v>
      </c>
      <c r="B45" s="6"/>
      <c r="C45" s="33" t="s">
        <v>188</v>
      </c>
      <c r="D45" s="34">
        <v>77</v>
      </c>
      <c r="E45" s="33" t="s">
        <v>13</v>
      </c>
      <c r="F45" s="33"/>
      <c r="G45" s="35"/>
      <c r="H45" s="36" t="s">
        <v>189</v>
      </c>
    </row>
    <row r="46" spans="1:8" ht="26.25" x14ac:dyDescent="0.25">
      <c r="A46" s="20" t="s">
        <v>246</v>
      </c>
      <c r="B46" s="6"/>
      <c r="C46" s="33" t="s">
        <v>190</v>
      </c>
      <c r="D46" s="34">
        <v>160</v>
      </c>
      <c r="E46" s="33" t="s">
        <v>13</v>
      </c>
      <c r="F46" s="33"/>
      <c r="G46" s="35"/>
      <c r="H46" s="36" t="s">
        <v>390</v>
      </c>
    </row>
    <row r="47" spans="1:8" ht="26.25" x14ac:dyDescent="0.25">
      <c r="A47" s="20" t="s">
        <v>247</v>
      </c>
      <c r="B47" s="6"/>
      <c r="C47" s="33" t="s">
        <v>191</v>
      </c>
      <c r="D47" s="34">
        <v>55</v>
      </c>
      <c r="E47" s="33" t="s">
        <v>13</v>
      </c>
      <c r="F47" s="33"/>
      <c r="G47" s="35"/>
      <c r="H47" s="36" t="s">
        <v>192</v>
      </c>
    </row>
    <row r="48" spans="1:8" ht="26.25" x14ac:dyDescent="0.25">
      <c r="A48" s="20" t="s">
        <v>248</v>
      </c>
      <c r="B48" s="6"/>
      <c r="C48" s="33" t="s">
        <v>193</v>
      </c>
      <c r="D48" s="34">
        <v>72</v>
      </c>
      <c r="E48" s="33" t="s">
        <v>13</v>
      </c>
      <c r="F48" s="33"/>
      <c r="G48" s="35"/>
      <c r="H48" s="36" t="s">
        <v>194</v>
      </c>
    </row>
    <row r="49" spans="1:8" x14ac:dyDescent="0.25">
      <c r="A49" s="20" t="s">
        <v>249</v>
      </c>
      <c r="B49" s="6"/>
      <c r="C49" s="33" t="s">
        <v>195</v>
      </c>
      <c r="D49" s="34">
        <v>20</v>
      </c>
      <c r="E49" s="33" t="s">
        <v>13</v>
      </c>
      <c r="F49" s="33"/>
      <c r="G49" s="35"/>
      <c r="H49" s="36" t="s">
        <v>196</v>
      </c>
    </row>
    <row r="50" spans="1:8" x14ac:dyDescent="0.25">
      <c r="A50" s="20" t="s">
        <v>250</v>
      </c>
      <c r="B50" s="6"/>
      <c r="C50" s="33" t="s">
        <v>197</v>
      </c>
      <c r="D50" s="34">
        <v>23</v>
      </c>
      <c r="E50" s="33" t="s">
        <v>13</v>
      </c>
      <c r="F50" s="33"/>
      <c r="G50" s="35"/>
      <c r="H50" s="36" t="s">
        <v>198</v>
      </c>
    </row>
    <row r="51" spans="1:8" x14ac:dyDescent="0.25">
      <c r="A51" s="20" t="s">
        <v>251</v>
      </c>
      <c r="B51" s="6"/>
      <c r="C51" s="33" t="s">
        <v>199</v>
      </c>
      <c r="D51" s="34">
        <v>36</v>
      </c>
      <c r="E51" s="33" t="s">
        <v>13</v>
      </c>
      <c r="F51" s="33"/>
      <c r="G51" s="35"/>
      <c r="H51" s="36" t="s">
        <v>200</v>
      </c>
    </row>
    <row r="52" spans="1:8" x14ac:dyDescent="0.25">
      <c r="A52" s="20" t="s">
        <v>252</v>
      </c>
      <c r="B52" s="6"/>
      <c r="C52" s="33" t="s">
        <v>201</v>
      </c>
      <c r="D52" s="34">
        <v>30</v>
      </c>
      <c r="E52" s="33" t="s">
        <v>13</v>
      </c>
      <c r="F52" s="33"/>
      <c r="G52" s="35"/>
      <c r="H52" s="36" t="s">
        <v>202</v>
      </c>
    </row>
    <row r="53" spans="1:8" x14ac:dyDescent="0.25">
      <c r="A53" s="20" t="s">
        <v>253</v>
      </c>
      <c r="B53" s="6"/>
      <c r="C53" s="33" t="s">
        <v>203</v>
      </c>
      <c r="D53" s="34">
        <v>93</v>
      </c>
      <c r="E53" s="33" t="s">
        <v>13</v>
      </c>
      <c r="F53" s="33"/>
      <c r="G53" s="35"/>
      <c r="H53" s="36" t="s">
        <v>204</v>
      </c>
    </row>
    <row r="54" spans="1:8" ht="26.25" x14ac:dyDescent="0.25">
      <c r="A54" s="20" t="s">
        <v>254</v>
      </c>
      <c r="B54" s="6"/>
      <c r="C54" s="33" t="s">
        <v>205</v>
      </c>
      <c r="D54" s="34">
        <v>74</v>
      </c>
      <c r="E54" s="33" t="s">
        <v>13</v>
      </c>
      <c r="F54" s="33"/>
      <c r="G54" s="35"/>
      <c r="H54" s="36" t="s">
        <v>206</v>
      </c>
    </row>
    <row r="55" spans="1:8" ht="26.25" x14ac:dyDescent="0.25">
      <c r="A55" s="20" t="s">
        <v>255</v>
      </c>
      <c r="B55" s="6"/>
      <c r="C55" s="33" t="s">
        <v>207</v>
      </c>
      <c r="D55" s="34">
        <v>72</v>
      </c>
      <c r="E55" s="33" t="s">
        <v>13</v>
      </c>
      <c r="F55" s="33"/>
      <c r="G55" s="35"/>
      <c r="H55" s="36" t="s">
        <v>208</v>
      </c>
    </row>
    <row r="56" spans="1:8" x14ac:dyDescent="0.25">
      <c r="A56" s="20" t="s">
        <v>256</v>
      </c>
      <c r="B56" s="6"/>
      <c r="C56" s="33" t="s">
        <v>209</v>
      </c>
      <c r="D56" s="34">
        <v>64</v>
      </c>
      <c r="E56" s="33" t="s">
        <v>13</v>
      </c>
      <c r="F56" s="33"/>
      <c r="G56" s="35"/>
      <c r="H56" s="36" t="s">
        <v>210</v>
      </c>
    </row>
    <row r="57" spans="1:8" x14ac:dyDescent="0.25">
      <c r="A57" s="20" t="s">
        <v>257</v>
      </c>
      <c r="B57" s="6"/>
      <c r="C57" s="33" t="s">
        <v>211</v>
      </c>
      <c r="D57" s="34">
        <v>74</v>
      </c>
      <c r="E57" s="33" t="s">
        <v>13</v>
      </c>
      <c r="F57" s="33"/>
      <c r="G57" s="35"/>
      <c r="H57" s="36" t="s">
        <v>212</v>
      </c>
    </row>
    <row r="58" spans="1:8" x14ac:dyDescent="0.25">
      <c r="A58" s="20" t="s">
        <v>258</v>
      </c>
      <c r="B58" s="6"/>
      <c r="C58" s="33" t="s">
        <v>213</v>
      </c>
      <c r="D58" s="34">
        <v>48</v>
      </c>
      <c r="E58" s="33" t="s">
        <v>13</v>
      </c>
      <c r="F58" s="33"/>
      <c r="G58" s="35"/>
      <c r="H58" s="36" t="s">
        <v>214</v>
      </c>
    </row>
    <row r="59" spans="1:8" x14ac:dyDescent="0.25">
      <c r="A59" s="20" t="s">
        <v>259</v>
      </c>
      <c r="B59" s="6"/>
      <c r="C59" s="33" t="s">
        <v>215</v>
      </c>
      <c r="D59" s="34">
        <v>48</v>
      </c>
      <c r="E59" s="33" t="s">
        <v>13</v>
      </c>
      <c r="F59" s="33"/>
      <c r="G59" s="35"/>
      <c r="H59" s="36" t="s">
        <v>216</v>
      </c>
    </row>
    <row r="60" spans="1:8" x14ac:dyDescent="0.25">
      <c r="A60" s="20" t="s">
        <v>260</v>
      </c>
      <c r="B60" s="6"/>
      <c r="C60" s="33" t="s">
        <v>217</v>
      </c>
      <c r="D60" s="34">
        <v>31</v>
      </c>
      <c r="E60" s="33" t="s">
        <v>13</v>
      </c>
      <c r="F60" s="33"/>
      <c r="G60" s="35"/>
      <c r="H60" s="36" t="s">
        <v>218</v>
      </c>
    </row>
    <row r="61" spans="1:8" ht="26.25" x14ac:dyDescent="0.25">
      <c r="A61" s="20" t="s">
        <v>261</v>
      </c>
      <c r="B61" s="6"/>
      <c r="C61" s="33" t="s">
        <v>219</v>
      </c>
      <c r="D61" s="34">
        <f>20+30</f>
        <v>50</v>
      </c>
      <c r="E61" s="33" t="s">
        <v>13</v>
      </c>
      <c r="F61" s="33"/>
      <c r="G61" s="35"/>
      <c r="H61" s="36" t="s">
        <v>391</v>
      </c>
    </row>
    <row r="62" spans="1:8" x14ac:dyDescent="0.25">
      <c r="A62" s="20" t="s">
        <v>262</v>
      </c>
      <c r="B62" s="6"/>
      <c r="C62" s="33" t="s">
        <v>220</v>
      </c>
      <c r="D62" s="34">
        <v>88</v>
      </c>
      <c r="E62" s="33" t="s">
        <v>13</v>
      </c>
      <c r="F62" s="33"/>
      <c r="G62" s="35"/>
      <c r="H62" s="36" t="s">
        <v>221</v>
      </c>
    </row>
    <row r="63" spans="1:8" ht="26.25" x14ac:dyDescent="0.25">
      <c r="A63" s="20" t="s">
        <v>263</v>
      </c>
      <c r="B63" s="6"/>
      <c r="C63" s="33" t="s">
        <v>222</v>
      </c>
      <c r="D63" s="34">
        <f>21+120</f>
        <v>141</v>
      </c>
      <c r="E63" s="33" t="s">
        <v>13</v>
      </c>
      <c r="F63" s="33"/>
      <c r="G63" s="35"/>
      <c r="H63" s="36" t="s">
        <v>392</v>
      </c>
    </row>
    <row r="64" spans="1:8" x14ac:dyDescent="0.25">
      <c r="A64" s="20" t="s">
        <v>264</v>
      </c>
      <c r="B64" s="6"/>
      <c r="C64" s="33" t="s">
        <v>223</v>
      </c>
      <c r="D64" s="34">
        <v>28</v>
      </c>
      <c r="E64" s="33" t="s">
        <v>13</v>
      </c>
      <c r="F64" s="33"/>
      <c r="G64" s="35"/>
      <c r="H64" s="36" t="s">
        <v>224</v>
      </c>
    </row>
    <row r="65" spans="1:8" x14ac:dyDescent="0.25">
      <c r="A65" s="20" t="s">
        <v>265</v>
      </c>
      <c r="B65" s="6"/>
      <c r="C65" s="33" t="s">
        <v>225</v>
      </c>
      <c r="D65" s="34">
        <v>28</v>
      </c>
      <c r="E65" s="33" t="s">
        <v>13</v>
      </c>
      <c r="F65" s="33"/>
      <c r="G65" s="35"/>
      <c r="H65" s="36" t="s">
        <v>226</v>
      </c>
    </row>
    <row r="66" spans="1:8" x14ac:dyDescent="0.25">
      <c r="A66" s="20" t="s">
        <v>266</v>
      </c>
      <c r="B66" s="6"/>
      <c r="C66" s="33" t="s">
        <v>227</v>
      </c>
      <c r="D66" s="34">
        <v>58</v>
      </c>
      <c r="E66" s="33" t="s">
        <v>13</v>
      </c>
      <c r="F66" s="33"/>
      <c r="G66" s="35"/>
      <c r="H66" s="36" t="s">
        <v>228</v>
      </c>
    </row>
    <row r="67" spans="1:8" x14ac:dyDescent="0.25">
      <c r="A67" s="20" t="s">
        <v>267</v>
      </c>
      <c r="B67" s="6"/>
      <c r="C67" s="33" t="s">
        <v>229</v>
      </c>
      <c r="D67" s="34">
        <v>86</v>
      </c>
      <c r="E67" s="33" t="s">
        <v>13</v>
      </c>
      <c r="F67" s="33"/>
      <c r="G67" s="35"/>
      <c r="H67" s="36" t="s">
        <v>230</v>
      </c>
    </row>
    <row r="68" spans="1:8" x14ac:dyDescent="0.25">
      <c r="A68" s="20" t="s">
        <v>268</v>
      </c>
      <c r="B68" s="6"/>
      <c r="C68" s="33" t="s">
        <v>231</v>
      </c>
      <c r="D68" s="34">
        <v>54</v>
      </c>
      <c r="E68" s="33" t="s">
        <v>13</v>
      </c>
      <c r="F68" s="33"/>
      <c r="G68" s="35"/>
      <c r="H68" s="36" t="s">
        <v>232</v>
      </c>
    </row>
    <row r="69" spans="1:8" x14ac:dyDescent="0.25">
      <c r="A69" s="20" t="s">
        <v>269</v>
      </c>
      <c r="B69" s="6"/>
      <c r="C69" s="33" t="s">
        <v>233</v>
      </c>
      <c r="D69" s="34">
        <v>98</v>
      </c>
      <c r="E69" s="33" t="s">
        <v>13</v>
      </c>
      <c r="F69" s="33"/>
      <c r="G69" s="35"/>
      <c r="H69" s="36" t="s">
        <v>234</v>
      </c>
    </row>
    <row r="70" spans="1:8" ht="26.25" x14ac:dyDescent="0.25">
      <c r="A70" s="20" t="s">
        <v>270</v>
      </c>
      <c r="B70" s="6"/>
      <c r="C70" s="33" t="s">
        <v>235</v>
      </c>
      <c r="D70" s="34">
        <f>76+187</f>
        <v>263</v>
      </c>
      <c r="E70" s="33" t="s">
        <v>13</v>
      </c>
      <c r="F70" s="33"/>
      <c r="G70" s="35"/>
      <c r="H70" s="36" t="s">
        <v>393</v>
      </c>
    </row>
    <row r="71" spans="1:8" ht="26.25" x14ac:dyDescent="0.25">
      <c r="A71" s="20" t="s">
        <v>271</v>
      </c>
      <c r="B71" s="6"/>
      <c r="C71" s="33" t="s">
        <v>236</v>
      </c>
      <c r="D71" s="34">
        <f>72+187</f>
        <v>259</v>
      </c>
      <c r="E71" s="33" t="s">
        <v>13</v>
      </c>
      <c r="F71" s="33"/>
      <c r="G71" s="35"/>
      <c r="H71" s="36" t="s">
        <v>394</v>
      </c>
    </row>
    <row r="72" spans="1:8" ht="26.25" x14ac:dyDescent="0.25">
      <c r="A72" s="20" t="s">
        <v>272</v>
      </c>
      <c r="B72" s="6"/>
      <c r="C72" s="33" t="s">
        <v>237</v>
      </c>
      <c r="D72" s="34">
        <f>106+187</f>
        <v>293</v>
      </c>
      <c r="E72" s="33" t="s">
        <v>13</v>
      </c>
      <c r="F72" s="33"/>
      <c r="G72" s="35"/>
      <c r="H72" s="36" t="s">
        <v>395</v>
      </c>
    </row>
    <row r="73" spans="1:8" x14ac:dyDescent="0.25">
      <c r="A73" s="20" t="s">
        <v>273</v>
      </c>
      <c r="B73" s="29" t="s">
        <v>131</v>
      </c>
      <c r="C73" s="33" t="s">
        <v>238</v>
      </c>
      <c r="D73" s="34">
        <v>3</v>
      </c>
      <c r="E73" s="33" t="s">
        <v>13</v>
      </c>
      <c r="F73" s="33"/>
      <c r="G73" s="35"/>
      <c r="H73" s="36" t="s">
        <v>239</v>
      </c>
    </row>
    <row r="74" spans="1:8" ht="26.25" x14ac:dyDescent="0.25">
      <c r="A74" s="20" t="s">
        <v>274</v>
      </c>
      <c r="B74" s="6"/>
      <c r="C74" s="33" t="s">
        <v>240</v>
      </c>
      <c r="D74" s="34">
        <v>164</v>
      </c>
      <c r="E74" s="33" t="s">
        <v>13</v>
      </c>
      <c r="F74" s="33"/>
      <c r="G74" s="35"/>
      <c r="H74" s="36" t="s">
        <v>396</v>
      </c>
    </row>
    <row r="75" spans="1:8" x14ac:dyDescent="0.25">
      <c r="A75" s="18" t="s">
        <v>42</v>
      </c>
      <c r="B75" s="9"/>
      <c r="C75" s="8" t="s">
        <v>275</v>
      </c>
      <c r="D75" s="23"/>
      <c r="E75" s="23"/>
      <c r="F75" s="25"/>
      <c r="G75" s="24"/>
      <c r="H75" s="27"/>
    </row>
    <row r="76" spans="1:8" x14ac:dyDescent="0.25">
      <c r="A76" s="20" t="s">
        <v>41</v>
      </c>
      <c r="B76" s="6"/>
      <c r="C76" s="33" t="s">
        <v>61</v>
      </c>
      <c r="D76" s="34">
        <v>13</v>
      </c>
      <c r="E76" s="33" t="s">
        <v>13</v>
      </c>
      <c r="F76" s="33"/>
      <c r="G76" s="35"/>
      <c r="H76" s="36" t="s">
        <v>62</v>
      </c>
    </row>
    <row r="77" spans="1:8" x14ac:dyDescent="0.25">
      <c r="A77" s="18" t="s">
        <v>28</v>
      </c>
      <c r="B77" s="9"/>
      <c r="C77" s="8" t="s">
        <v>335</v>
      </c>
      <c r="D77" s="23"/>
      <c r="E77" s="23"/>
      <c r="F77" s="25"/>
      <c r="G77" s="24"/>
      <c r="H77" s="27"/>
    </row>
    <row r="78" spans="1:8" x14ac:dyDescent="0.25">
      <c r="A78" s="20" t="s">
        <v>29</v>
      </c>
      <c r="B78" s="6"/>
      <c r="C78" s="33" t="s">
        <v>63</v>
      </c>
      <c r="D78" s="34">
        <v>175</v>
      </c>
      <c r="E78" s="33" t="s">
        <v>13</v>
      </c>
      <c r="F78" s="33"/>
      <c r="G78" s="35"/>
      <c r="H78" s="36" t="s">
        <v>64</v>
      </c>
    </row>
    <row r="79" spans="1:8" x14ac:dyDescent="0.25">
      <c r="A79" s="18" t="s">
        <v>121</v>
      </c>
      <c r="B79" s="9"/>
      <c r="C79" s="8" t="s">
        <v>336</v>
      </c>
      <c r="D79" s="23"/>
      <c r="E79" s="23"/>
      <c r="F79" s="25"/>
      <c r="G79" s="24"/>
      <c r="H79" s="27"/>
    </row>
    <row r="80" spans="1:8" x14ac:dyDescent="0.25">
      <c r="A80" s="20" t="s">
        <v>122</v>
      </c>
      <c r="B80" s="6"/>
      <c r="C80" s="33" t="s">
        <v>65</v>
      </c>
      <c r="D80" s="34">
        <v>24</v>
      </c>
      <c r="E80" s="33" t="s">
        <v>13</v>
      </c>
      <c r="F80" s="33"/>
      <c r="G80" s="35"/>
      <c r="H80" s="36" t="s">
        <v>66</v>
      </c>
    </row>
    <row r="81" spans="1:8" x14ac:dyDescent="0.25">
      <c r="A81" s="18" t="s">
        <v>126</v>
      </c>
      <c r="B81" s="9"/>
      <c r="C81" s="8" t="s">
        <v>337</v>
      </c>
      <c r="D81" s="23"/>
      <c r="E81" s="23"/>
      <c r="F81" s="25"/>
      <c r="G81" s="24"/>
      <c r="H81" s="27"/>
    </row>
    <row r="82" spans="1:8" ht="26.25" x14ac:dyDescent="0.25">
      <c r="A82" s="20" t="s">
        <v>127</v>
      </c>
      <c r="B82" s="6"/>
      <c r="C82" s="33" t="s">
        <v>67</v>
      </c>
      <c r="D82" s="34">
        <v>110</v>
      </c>
      <c r="E82" s="33" t="s">
        <v>13</v>
      </c>
      <c r="F82" s="33"/>
      <c r="G82" s="35"/>
      <c r="H82" s="36" t="s">
        <v>68</v>
      </c>
    </row>
    <row r="83" spans="1:8" ht="39" x14ac:dyDescent="0.25">
      <c r="A83" s="20" t="s">
        <v>338</v>
      </c>
      <c r="B83" s="6"/>
      <c r="C83" s="33" t="s">
        <v>69</v>
      </c>
      <c r="D83" s="34">
        <v>135</v>
      </c>
      <c r="E83" s="33" t="s">
        <v>13</v>
      </c>
      <c r="F83" s="33"/>
      <c r="G83" s="35"/>
      <c r="H83" s="36" t="s">
        <v>70</v>
      </c>
    </row>
    <row r="84" spans="1:8" x14ac:dyDescent="0.25">
      <c r="A84" s="20" t="s">
        <v>339</v>
      </c>
      <c r="B84" s="6"/>
      <c r="C84" s="33" t="s">
        <v>71</v>
      </c>
      <c r="D84" s="34">
        <v>25</v>
      </c>
      <c r="E84" s="33" t="s">
        <v>13</v>
      </c>
      <c r="F84" s="33"/>
      <c r="G84" s="35"/>
      <c r="H84" s="36" t="s">
        <v>72</v>
      </c>
    </row>
    <row r="85" spans="1:8" x14ac:dyDescent="0.25">
      <c r="A85" s="20" t="s">
        <v>340</v>
      </c>
      <c r="B85" s="6"/>
      <c r="C85" s="33" t="s">
        <v>73</v>
      </c>
      <c r="D85" s="34">
        <v>80</v>
      </c>
      <c r="E85" s="33" t="s">
        <v>13</v>
      </c>
      <c r="F85" s="33"/>
      <c r="G85" s="35"/>
      <c r="H85" s="36" t="s">
        <v>74</v>
      </c>
    </row>
    <row r="86" spans="1:8" x14ac:dyDescent="0.25">
      <c r="A86" s="20" t="s">
        <v>341</v>
      </c>
      <c r="B86" s="6"/>
      <c r="C86" s="33" t="s">
        <v>75</v>
      </c>
      <c r="D86" s="34">
        <v>25</v>
      </c>
      <c r="E86" s="33" t="s">
        <v>13</v>
      </c>
      <c r="F86" s="33"/>
      <c r="G86" s="35"/>
      <c r="H86" s="36" t="s">
        <v>76</v>
      </c>
    </row>
    <row r="87" spans="1:8" x14ac:dyDescent="0.25">
      <c r="A87" s="20" t="s">
        <v>342</v>
      </c>
      <c r="B87" s="6"/>
      <c r="C87" s="33" t="s">
        <v>77</v>
      </c>
      <c r="D87" s="34">
        <v>15</v>
      </c>
      <c r="E87" s="33" t="s">
        <v>13</v>
      </c>
      <c r="F87" s="33"/>
      <c r="G87" s="35"/>
      <c r="H87" s="36" t="s">
        <v>78</v>
      </c>
    </row>
    <row r="88" spans="1:8" x14ac:dyDescent="0.25">
      <c r="A88" s="20" t="s">
        <v>343</v>
      </c>
      <c r="B88" s="6"/>
      <c r="C88" s="33" t="s">
        <v>79</v>
      </c>
      <c r="D88" s="34">
        <v>70</v>
      </c>
      <c r="E88" s="33" t="s">
        <v>13</v>
      </c>
      <c r="F88" s="33"/>
      <c r="G88" s="35"/>
      <c r="H88" s="36" t="s">
        <v>80</v>
      </c>
    </row>
    <row r="89" spans="1:8" x14ac:dyDescent="0.25">
      <c r="A89" s="20" t="s">
        <v>344</v>
      </c>
      <c r="B89" s="6"/>
      <c r="C89" s="33" t="s">
        <v>81</v>
      </c>
      <c r="D89" s="34">
        <v>25</v>
      </c>
      <c r="E89" s="33" t="s">
        <v>13</v>
      </c>
      <c r="F89" s="33"/>
      <c r="G89" s="35"/>
      <c r="H89" s="36" t="s">
        <v>82</v>
      </c>
    </row>
    <row r="90" spans="1:8" x14ac:dyDescent="0.25">
      <c r="A90" s="20" t="s">
        <v>345</v>
      </c>
      <c r="B90" s="6"/>
      <c r="C90" s="33" t="s">
        <v>83</v>
      </c>
      <c r="D90" s="34">
        <v>63</v>
      </c>
      <c r="E90" s="33" t="s">
        <v>13</v>
      </c>
      <c r="F90" s="33"/>
      <c r="G90" s="35"/>
      <c r="H90" s="36" t="s">
        <v>84</v>
      </c>
    </row>
    <row r="91" spans="1:8" x14ac:dyDescent="0.25">
      <c r="A91" s="18" t="s">
        <v>132</v>
      </c>
      <c r="B91" s="9"/>
      <c r="C91" s="8" t="s">
        <v>346</v>
      </c>
      <c r="D91" s="23"/>
      <c r="E91" s="23"/>
      <c r="F91" s="25"/>
      <c r="G91" s="24"/>
      <c r="H91" s="27"/>
    </row>
    <row r="92" spans="1:8" x14ac:dyDescent="0.25">
      <c r="A92" s="20" t="s">
        <v>133</v>
      </c>
      <c r="B92" s="6"/>
      <c r="C92" s="33" t="s">
        <v>276</v>
      </c>
      <c r="D92" s="34">
        <v>28</v>
      </c>
      <c r="E92" s="33" t="s">
        <v>13</v>
      </c>
      <c r="F92" s="33"/>
      <c r="G92" s="35"/>
      <c r="H92" s="36" t="s">
        <v>277</v>
      </c>
    </row>
    <row r="93" spans="1:8" x14ac:dyDescent="0.25">
      <c r="A93" s="18" t="s">
        <v>278</v>
      </c>
      <c r="B93" s="9"/>
      <c r="C93" s="8" t="s">
        <v>347</v>
      </c>
      <c r="D93" s="23"/>
      <c r="E93" s="23"/>
      <c r="F93" s="25"/>
      <c r="G93" s="24"/>
      <c r="H93" s="27"/>
    </row>
    <row r="94" spans="1:8" x14ac:dyDescent="0.25">
      <c r="A94" s="20" t="s">
        <v>279</v>
      </c>
      <c r="B94" s="6"/>
      <c r="C94" s="33" t="s">
        <v>280</v>
      </c>
      <c r="D94" s="34">
        <v>27</v>
      </c>
      <c r="E94" s="33" t="s">
        <v>13</v>
      </c>
      <c r="F94" s="33"/>
      <c r="G94" s="35"/>
      <c r="H94" s="36" t="s">
        <v>281</v>
      </c>
    </row>
    <row r="95" spans="1:8" x14ac:dyDescent="0.25">
      <c r="A95" s="20" t="s">
        <v>348</v>
      </c>
      <c r="B95" s="6"/>
      <c r="C95" s="33" t="s">
        <v>282</v>
      </c>
      <c r="D95" s="34">
        <v>21</v>
      </c>
      <c r="E95" s="33" t="s">
        <v>13</v>
      </c>
      <c r="F95" s="33"/>
      <c r="G95" s="35"/>
      <c r="H95" s="36" t="s">
        <v>283</v>
      </c>
    </row>
    <row r="96" spans="1:8" x14ac:dyDescent="0.25">
      <c r="A96" s="18" t="s">
        <v>284</v>
      </c>
      <c r="B96" s="9"/>
      <c r="C96" s="8" t="s">
        <v>349</v>
      </c>
      <c r="D96" s="23"/>
      <c r="E96" s="23"/>
      <c r="F96" s="25"/>
      <c r="G96" s="24"/>
      <c r="H96" s="27"/>
    </row>
    <row r="97" spans="1:8" x14ac:dyDescent="0.25">
      <c r="A97" s="20" t="s">
        <v>285</v>
      </c>
      <c r="B97" s="29" t="s">
        <v>131</v>
      </c>
      <c r="C97" s="33" t="s">
        <v>287</v>
      </c>
      <c r="D97" s="34">
        <v>5</v>
      </c>
      <c r="E97" s="33" t="s">
        <v>13</v>
      </c>
      <c r="F97" s="33"/>
      <c r="G97" s="35"/>
      <c r="H97" s="36" t="s">
        <v>288</v>
      </c>
    </row>
    <row r="98" spans="1:8" x14ac:dyDescent="0.25">
      <c r="A98" s="20" t="s">
        <v>286</v>
      </c>
      <c r="B98" s="6"/>
      <c r="C98" s="33" t="s">
        <v>289</v>
      </c>
      <c r="D98" s="34">
        <v>49</v>
      </c>
      <c r="E98" s="33" t="s">
        <v>13</v>
      </c>
      <c r="F98" s="33"/>
      <c r="G98" s="35"/>
      <c r="H98" s="36" t="s">
        <v>290</v>
      </c>
    </row>
    <row r="99" spans="1:8" ht="26.25" x14ac:dyDescent="0.25">
      <c r="A99" s="20" t="s">
        <v>350</v>
      </c>
      <c r="B99" s="6"/>
      <c r="C99" s="33" t="s">
        <v>291</v>
      </c>
      <c r="D99" s="34">
        <f>45+64</f>
        <v>109</v>
      </c>
      <c r="E99" s="33" t="s">
        <v>13</v>
      </c>
      <c r="F99" s="33"/>
      <c r="G99" s="35"/>
      <c r="H99" s="36" t="s">
        <v>397</v>
      </c>
    </row>
    <row r="100" spans="1:8" ht="26.25" x14ac:dyDescent="0.25">
      <c r="A100" s="20" t="s">
        <v>351</v>
      </c>
      <c r="B100" s="6"/>
      <c r="C100" s="33" t="s">
        <v>292</v>
      </c>
      <c r="D100" s="34">
        <f>41+64</f>
        <v>105</v>
      </c>
      <c r="E100" s="33" t="s">
        <v>13</v>
      </c>
      <c r="F100" s="33"/>
      <c r="G100" s="35"/>
      <c r="H100" s="36" t="s">
        <v>398</v>
      </c>
    </row>
    <row r="101" spans="1:8" ht="26.25" x14ac:dyDescent="0.25">
      <c r="A101" s="20" t="s">
        <v>352</v>
      </c>
      <c r="B101" s="6"/>
      <c r="C101" s="33" t="s">
        <v>293</v>
      </c>
      <c r="D101" s="34">
        <f>52+64</f>
        <v>116</v>
      </c>
      <c r="E101" s="33" t="s">
        <v>13</v>
      </c>
      <c r="F101" s="33"/>
      <c r="G101" s="35"/>
      <c r="H101" s="36" t="s">
        <v>399</v>
      </c>
    </row>
    <row r="102" spans="1:8" ht="26.25" x14ac:dyDescent="0.25">
      <c r="A102" s="20" t="s">
        <v>353</v>
      </c>
      <c r="B102" s="6"/>
      <c r="C102" s="33" t="s">
        <v>294</v>
      </c>
      <c r="D102" s="34">
        <v>80</v>
      </c>
      <c r="E102" s="33" t="s">
        <v>13</v>
      </c>
      <c r="F102" s="33"/>
      <c r="G102" s="35"/>
      <c r="H102" s="36" t="s">
        <v>400</v>
      </c>
    </row>
    <row r="103" spans="1:8" ht="26.25" x14ac:dyDescent="0.25">
      <c r="A103" s="20" t="s">
        <v>354</v>
      </c>
      <c r="B103" s="6"/>
      <c r="C103" s="33" t="s">
        <v>295</v>
      </c>
      <c r="D103" s="34">
        <v>102</v>
      </c>
      <c r="E103" s="33" t="s">
        <v>13</v>
      </c>
      <c r="F103" s="33"/>
      <c r="G103" s="35"/>
      <c r="H103" s="36" t="s">
        <v>401</v>
      </c>
    </row>
    <row r="104" spans="1:8" ht="26.25" x14ac:dyDescent="0.25">
      <c r="A104" s="20" t="s">
        <v>355</v>
      </c>
      <c r="B104" s="6"/>
      <c r="C104" s="33" t="s">
        <v>296</v>
      </c>
      <c r="D104" s="34">
        <f>94+80</f>
        <v>174</v>
      </c>
      <c r="E104" s="33" t="s">
        <v>13</v>
      </c>
      <c r="F104" s="33"/>
      <c r="G104" s="35"/>
      <c r="H104" s="36" t="s">
        <v>402</v>
      </c>
    </row>
    <row r="105" spans="1:8" x14ac:dyDescent="0.25">
      <c r="A105" s="20" t="s">
        <v>356</v>
      </c>
      <c r="B105" s="6"/>
      <c r="C105" s="33" t="s">
        <v>297</v>
      </c>
      <c r="D105" s="34">
        <v>13</v>
      </c>
      <c r="E105" s="33" t="s">
        <v>13</v>
      </c>
      <c r="F105" s="33"/>
      <c r="G105" s="35"/>
      <c r="H105" s="36" t="s">
        <v>298</v>
      </c>
    </row>
    <row r="106" spans="1:8" ht="26.25" x14ac:dyDescent="0.25">
      <c r="A106" s="20" t="s">
        <v>357</v>
      </c>
      <c r="B106" s="6"/>
      <c r="C106" s="33" t="s">
        <v>299</v>
      </c>
      <c r="D106" s="34">
        <f>16+65</f>
        <v>81</v>
      </c>
      <c r="E106" s="33" t="s">
        <v>13</v>
      </c>
      <c r="F106" s="33"/>
      <c r="G106" s="35"/>
      <c r="H106" s="36" t="s">
        <v>403</v>
      </c>
    </row>
    <row r="107" spans="1:8" ht="26.25" x14ac:dyDescent="0.25">
      <c r="A107" s="20" t="s">
        <v>358</v>
      </c>
      <c r="B107" s="6"/>
      <c r="C107" s="33" t="s">
        <v>300</v>
      </c>
      <c r="D107" s="34">
        <v>66</v>
      </c>
      <c r="E107" s="33" t="s">
        <v>13</v>
      </c>
      <c r="F107" s="33"/>
      <c r="G107" s="35"/>
      <c r="H107" s="36" t="s">
        <v>404</v>
      </c>
    </row>
    <row r="108" spans="1:8" ht="26.25" x14ac:dyDescent="0.25">
      <c r="A108" s="20" t="s">
        <v>359</v>
      </c>
      <c r="B108" s="6"/>
      <c r="C108" s="33" t="s">
        <v>301</v>
      </c>
      <c r="D108" s="34">
        <v>81</v>
      </c>
      <c r="E108" s="33" t="s">
        <v>13</v>
      </c>
      <c r="F108" s="33"/>
      <c r="G108" s="35"/>
      <c r="H108" s="36" t="s">
        <v>405</v>
      </c>
    </row>
    <row r="109" spans="1:8" ht="26.25" x14ac:dyDescent="0.25">
      <c r="A109" s="20" t="s">
        <v>360</v>
      </c>
      <c r="B109" s="6"/>
      <c r="C109" s="33" t="s">
        <v>302</v>
      </c>
      <c r="D109" s="34">
        <v>104</v>
      </c>
      <c r="E109" s="33" t="s">
        <v>13</v>
      </c>
      <c r="F109" s="33"/>
      <c r="G109" s="35"/>
      <c r="H109" s="36" t="s">
        <v>406</v>
      </c>
    </row>
    <row r="110" spans="1:8" x14ac:dyDescent="0.25">
      <c r="A110" s="18" t="s">
        <v>303</v>
      </c>
      <c r="B110" s="9"/>
      <c r="C110" s="8" t="s">
        <v>361</v>
      </c>
      <c r="D110" s="23"/>
      <c r="E110" s="23"/>
      <c r="F110" s="25"/>
      <c r="G110" s="24"/>
      <c r="H110" s="27"/>
    </row>
    <row r="111" spans="1:8" x14ac:dyDescent="0.25">
      <c r="A111" s="20" t="s">
        <v>304</v>
      </c>
      <c r="B111" s="6"/>
      <c r="C111" s="33" t="s">
        <v>306</v>
      </c>
      <c r="D111" s="34">
        <v>23</v>
      </c>
      <c r="E111" s="33" t="s">
        <v>13</v>
      </c>
      <c r="F111" s="33"/>
      <c r="G111" s="35"/>
      <c r="H111" s="36" t="s">
        <v>307</v>
      </c>
    </row>
    <row r="112" spans="1:8" x14ac:dyDescent="0.25">
      <c r="A112" s="20" t="s">
        <v>305</v>
      </c>
      <c r="B112" s="6"/>
      <c r="C112" s="33" t="s">
        <v>308</v>
      </c>
      <c r="D112" s="34">
        <v>16</v>
      </c>
      <c r="E112" s="33" t="s">
        <v>13</v>
      </c>
      <c r="F112" s="33"/>
      <c r="G112" s="35"/>
      <c r="H112" s="36" t="s">
        <v>309</v>
      </c>
    </row>
    <row r="113" spans="1:8" x14ac:dyDescent="0.25">
      <c r="A113" s="18" t="s">
        <v>310</v>
      </c>
      <c r="B113" s="9"/>
      <c r="C113" s="8" t="s">
        <v>362</v>
      </c>
      <c r="D113" s="23"/>
      <c r="E113" s="23"/>
      <c r="F113" s="25"/>
      <c r="G113" s="24"/>
      <c r="H113" s="27"/>
    </row>
    <row r="114" spans="1:8" x14ac:dyDescent="0.25">
      <c r="A114" s="20" t="s">
        <v>311</v>
      </c>
      <c r="B114" s="6"/>
      <c r="C114" s="33" t="s">
        <v>312</v>
      </c>
      <c r="D114" s="34">
        <v>14</v>
      </c>
      <c r="E114" s="33" t="s">
        <v>13</v>
      </c>
      <c r="F114" s="33"/>
      <c r="G114" s="35"/>
      <c r="H114" s="36" t="s">
        <v>313</v>
      </c>
    </row>
    <row r="115" spans="1:8" x14ac:dyDescent="0.25">
      <c r="A115" s="18" t="s">
        <v>314</v>
      </c>
      <c r="B115" s="9"/>
      <c r="C115" s="8" t="s">
        <v>363</v>
      </c>
      <c r="D115" s="23"/>
      <c r="E115" s="23"/>
      <c r="F115" s="25"/>
      <c r="G115" s="24"/>
      <c r="H115" s="27"/>
    </row>
    <row r="116" spans="1:8" x14ac:dyDescent="0.25">
      <c r="A116" s="20" t="s">
        <v>315</v>
      </c>
      <c r="B116" s="6"/>
      <c r="C116" s="33" t="s">
        <v>85</v>
      </c>
      <c r="D116" s="34">
        <v>20</v>
      </c>
      <c r="E116" s="33" t="s">
        <v>13</v>
      </c>
      <c r="F116" s="33"/>
      <c r="G116" s="35"/>
      <c r="H116" s="36" t="s">
        <v>86</v>
      </c>
    </row>
    <row r="117" spans="1:8" x14ac:dyDescent="0.25">
      <c r="A117" s="20" t="s">
        <v>364</v>
      </c>
      <c r="B117" s="6"/>
      <c r="C117" s="33" t="s">
        <v>87</v>
      </c>
      <c r="D117" s="34">
        <v>20</v>
      </c>
      <c r="E117" s="33" t="s">
        <v>13</v>
      </c>
      <c r="F117" s="33"/>
      <c r="G117" s="35"/>
      <c r="H117" s="36" t="s">
        <v>88</v>
      </c>
    </row>
    <row r="118" spans="1:8" x14ac:dyDescent="0.25">
      <c r="A118" s="20" t="s">
        <v>365</v>
      </c>
      <c r="B118" s="6"/>
      <c r="C118" s="33" t="s">
        <v>89</v>
      </c>
      <c r="D118" s="34">
        <v>5</v>
      </c>
      <c r="E118" s="33" t="s">
        <v>13</v>
      </c>
      <c r="F118" s="33"/>
      <c r="G118" s="35"/>
      <c r="H118" s="36" t="s">
        <v>90</v>
      </c>
    </row>
    <row r="119" spans="1:8" x14ac:dyDescent="0.25">
      <c r="A119" s="20" t="s">
        <v>366</v>
      </c>
      <c r="B119" s="6"/>
      <c r="C119" s="33" t="s">
        <v>91</v>
      </c>
      <c r="D119" s="34">
        <v>27</v>
      </c>
      <c r="E119" s="33" t="s">
        <v>13</v>
      </c>
      <c r="F119" s="33"/>
      <c r="G119" s="35"/>
      <c r="H119" s="36" t="s">
        <v>92</v>
      </c>
    </row>
    <row r="120" spans="1:8" x14ac:dyDescent="0.25">
      <c r="A120" s="20" t="s">
        <v>367</v>
      </c>
      <c r="B120" s="6"/>
      <c r="C120" s="33" t="s">
        <v>93</v>
      </c>
      <c r="D120" s="34">
        <v>10</v>
      </c>
      <c r="E120" s="33" t="s">
        <v>13</v>
      </c>
      <c r="F120" s="33"/>
      <c r="G120" s="35"/>
      <c r="H120" s="36" t="s">
        <v>94</v>
      </c>
    </row>
    <row r="121" spans="1:8" x14ac:dyDescent="0.25">
      <c r="A121" s="20" t="s">
        <v>368</v>
      </c>
      <c r="B121" s="6"/>
      <c r="C121" s="33" t="s">
        <v>95</v>
      </c>
      <c r="D121" s="34">
        <v>24</v>
      </c>
      <c r="E121" s="33" t="s">
        <v>13</v>
      </c>
      <c r="F121" s="33"/>
      <c r="G121" s="35"/>
      <c r="H121" s="36" t="s">
        <v>96</v>
      </c>
    </row>
    <row r="122" spans="1:8" x14ac:dyDescent="0.25">
      <c r="A122" s="20" t="s">
        <v>369</v>
      </c>
      <c r="B122" s="6"/>
      <c r="C122" s="33" t="s">
        <v>97</v>
      </c>
      <c r="D122" s="34">
        <v>24</v>
      </c>
      <c r="E122" s="33" t="s">
        <v>13</v>
      </c>
      <c r="F122" s="33"/>
      <c r="G122" s="35"/>
      <c r="H122" s="36" t="s">
        <v>98</v>
      </c>
    </row>
    <row r="123" spans="1:8" x14ac:dyDescent="0.25">
      <c r="A123" s="20" t="s">
        <v>370</v>
      </c>
      <c r="B123" s="6"/>
      <c r="C123" s="33" t="s">
        <v>99</v>
      </c>
      <c r="D123" s="34">
        <v>24</v>
      </c>
      <c r="E123" s="33" t="s">
        <v>13</v>
      </c>
      <c r="F123" s="33"/>
      <c r="G123" s="35"/>
      <c r="H123" s="36" t="s">
        <v>100</v>
      </c>
    </row>
    <row r="124" spans="1:8" x14ac:dyDescent="0.25">
      <c r="A124" s="20" t="s">
        <v>371</v>
      </c>
      <c r="B124" s="6"/>
      <c r="C124" s="33" t="s">
        <v>101</v>
      </c>
      <c r="D124" s="34">
        <v>5</v>
      </c>
      <c r="E124" s="33" t="s">
        <v>13</v>
      </c>
      <c r="F124" s="33"/>
      <c r="G124" s="35"/>
      <c r="H124" s="36" t="s">
        <v>102</v>
      </c>
    </row>
    <row r="125" spans="1:8" x14ac:dyDescent="0.25">
      <c r="A125" s="20" t="s">
        <v>372</v>
      </c>
      <c r="B125" s="6"/>
      <c r="C125" s="33" t="s">
        <v>103</v>
      </c>
      <c r="D125" s="34">
        <v>20</v>
      </c>
      <c r="E125" s="33" t="s">
        <v>13</v>
      </c>
      <c r="F125" s="33"/>
      <c r="G125" s="35"/>
      <c r="H125" s="36" t="s">
        <v>104</v>
      </c>
    </row>
    <row r="126" spans="1:8" ht="26.25" x14ac:dyDescent="0.25">
      <c r="A126" s="20" t="s">
        <v>373</v>
      </c>
      <c r="B126" s="6"/>
      <c r="C126" s="33" t="s">
        <v>105</v>
      </c>
      <c r="D126" s="34">
        <v>56</v>
      </c>
      <c r="E126" s="33" t="s">
        <v>13</v>
      </c>
      <c r="F126" s="33"/>
      <c r="G126" s="35"/>
      <c r="H126" s="36" t="s">
        <v>106</v>
      </c>
    </row>
    <row r="127" spans="1:8" ht="26.25" x14ac:dyDescent="0.25">
      <c r="A127" s="20" t="s">
        <v>374</v>
      </c>
      <c r="B127" s="6"/>
      <c r="C127" s="33" t="s">
        <v>107</v>
      </c>
      <c r="D127" s="34">
        <v>60</v>
      </c>
      <c r="E127" s="33" t="s">
        <v>13</v>
      </c>
      <c r="F127" s="33"/>
      <c r="G127" s="35"/>
      <c r="H127" s="36" t="s">
        <v>108</v>
      </c>
    </row>
    <row r="128" spans="1:8" ht="26.25" x14ac:dyDescent="0.25">
      <c r="A128" s="20" t="s">
        <v>375</v>
      </c>
      <c r="B128" s="6"/>
      <c r="C128" s="33" t="s">
        <v>109</v>
      </c>
      <c r="D128" s="34">
        <v>74</v>
      </c>
      <c r="E128" s="33" t="s">
        <v>13</v>
      </c>
      <c r="F128" s="33"/>
      <c r="G128" s="35"/>
      <c r="H128" s="36" t="s">
        <v>110</v>
      </c>
    </row>
    <row r="129" spans="1:8" x14ac:dyDescent="0.25">
      <c r="A129" s="18" t="s">
        <v>149</v>
      </c>
      <c r="B129" s="9"/>
      <c r="C129" s="8" t="s">
        <v>376</v>
      </c>
      <c r="D129" s="23"/>
      <c r="E129" s="23"/>
      <c r="F129" s="25"/>
      <c r="G129" s="24"/>
      <c r="H129" s="27"/>
    </row>
    <row r="130" spans="1:8" ht="51.75" x14ac:dyDescent="0.25">
      <c r="A130" s="20" t="s">
        <v>150</v>
      </c>
      <c r="B130" s="6"/>
      <c r="C130" s="33" t="s">
        <v>111</v>
      </c>
      <c r="D130" s="34">
        <v>209</v>
      </c>
      <c r="E130" s="33" t="s">
        <v>13</v>
      </c>
      <c r="F130" s="33"/>
      <c r="G130" s="35"/>
      <c r="H130" s="36" t="s">
        <v>112</v>
      </c>
    </row>
    <row r="131" spans="1:8" x14ac:dyDescent="0.25">
      <c r="A131" s="18" t="s">
        <v>154</v>
      </c>
      <c r="B131" s="9"/>
      <c r="C131" s="8" t="s">
        <v>378</v>
      </c>
      <c r="D131" s="23"/>
      <c r="E131" s="23"/>
      <c r="F131" s="25"/>
      <c r="G131" s="24"/>
      <c r="H131" s="27"/>
    </row>
    <row r="132" spans="1:8" ht="26.25" x14ac:dyDescent="0.25">
      <c r="A132" s="20" t="s">
        <v>155</v>
      </c>
      <c r="B132" s="6"/>
      <c r="C132" s="33" t="s">
        <v>316</v>
      </c>
      <c r="D132" s="34">
        <v>64</v>
      </c>
      <c r="E132" s="33" t="s">
        <v>13</v>
      </c>
      <c r="F132" s="33"/>
      <c r="G132" s="35"/>
      <c r="H132" s="36" t="s">
        <v>317</v>
      </c>
    </row>
    <row r="133" spans="1:8" x14ac:dyDescent="0.25">
      <c r="A133" s="20" t="s">
        <v>158</v>
      </c>
      <c r="B133" s="6"/>
      <c r="C133" s="33" t="s">
        <v>318</v>
      </c>
      <c r="D133" s="34">
        <v>17</v>
      </c>
      <c r="E133" s="33" t="s">
        <v>13</v>
      </c>
      <c r="F133" s="33"/>
      <c r="G133" s="35"/>
      <c r="H133" s="36" t="s">
        <v>319</v>
      </c>
    </row>
    <row r="134" spans="1:8" x14ac:dyDescent="0.25">
      <c r="A134" s="20" t="s">
        <v>377</v>
      </c>
      <c r="B134" s="6"/>
      <c r="C134" s="33" t="s">
        <v>320</v>
      </c>
      <c r="D134" s="34">
        <v>12</v>
      </c>
      <c r="E134" s="33" t="s">
        <v>13</v>
      </c>
      <c r="F134" s="33"/>
      <c r="G134" s="35"/>
      <c r="H134" s="36" t="s">
        <v>321</v>
      </c>
    </row>
    <row r="135" spans="1:8" x14ac:dyDescent="0.25">
      <c r="A135" s="20"/>
      <c r="B135" s="6"/>
      <c r="C135" s="33"/>
      <c r="D135" s="34"/>
      <c r="E135" s="33"/>
      <c r="F135" s="33"/>
      <c r="G135" s="35"/>
      <c r="H135" s="36"/>
    </row>
    <row r="136" spans="1:8" x14ac:dyDescent="0.25">
      <c r="A136" s="20"/>
      <c r="B136" s="6"/>
      <c r="C136" s="33"/>
      <c r="D136" s="34"/>
      <c r="E136" s="33"/>
      <c r="F136" s="33"/>
      <c r="G136" s="35"/>
      <c r="H136" s="36"/>
    </row>
    <row r="137" spans="1:8" x14ac:dyDescent="0.25">
      <c r="A137" s="18" t="s">
        <v>322</v>
      </c>
      <c r="B137" s="9"/>
      <c r="C137" s="8" t="s">
        <v>379</v>
      </c>
      <c r="D137" s="23"/>
      <c r="E137" s="23"/>
      <c r="F137" s="25"/>
      <c r="G137" s="24"/>
      <c r="H137" s="27"/>
    </row>
    <row r="138" spans="1:8" x14ac:dyDescent="0.25">
      <c r="A138" s="20" t="s">
        <v>323</v>
      </c>
      <c r="B138" s="28" t="s">
        <v>131</v>
      </c>
      <c r="C138" s="33" t="s">
        <v>325</v>
      </c>
      <c r="D138" s="34">
        <v>22</v>
      </c>
      <c r="E138" s="33" t="s">
        <v>13</v>
      </c>
      <c r="F138" s="33"/>
      <c r="G138" s="35"/>
      <c r="H138" s="36" t="s">
        <v>326</v>
      </c>
    </row>
    <row r="139" spans="1:8" x14ac:dyDescent="0.25">
      <c r="A139" s="20" t="s">
        <v>324</v>
      </c>
      <c r="B139" s="6"/>
      <c r="C139" s="33" t="s">
        <v>327</v>
      </c>
      <c r="D139" s="34">
        <v>15</v>
      </c>
      <c r="E139" s="33" t="s">
        <v>13</v>
      </c>
      <c r="F139" s="33"/>
      <c r="G139" s="35"/>
      <c r="H139" s="36" t="s">
        <v>328</v>
      </c>
    </row>
    <row r="140" spans="1:8" x14ac:dyDescent="0.25">
      <c r="A140" s="18" t="s">
        <v>329</v>
      </c>
      <c r="B140" s="9"/>
      <c r="C140" s="8" t="s">
        <v>380</v>
      </c>
      <c r="D140" s="23"/>
      <c r="E140" s="23"/>
      <c r="F140" s="25"/>
      <c r="G140" s="24"/>
      <c r="H140" s="27"/>
    </row>
    <row r="141" spans="1:8" x14ac:dyDescent="0.25">
      <c r="A141" s="26" t="s">
        <v>330</v>
      </c>
      <c r="B141" s="24"/>
      <c r="C141" s="33" t="s">
        <v>113</v>
      </c>
      <c r="D141" s="34">
        <v>19</v>
      </c>
      <c r="E141" s="33" t="s">
        <v>13</v>
      </c>
      <c r="F141" s="33"/>
      <c r="G141" s="35"/>
      <c r="H141" s="36" t="s">
        <v>114</v>
      </c>
    </row>
    <row r="142" spans="1:8" x14ac:dyDescent="0.25">
      <c r="A142" s="18" t="s">
        <v>331</v>
      </c>
      <c r="B142" s="9"/>
      <c r="C142" s="8" t="s">
        <v>381</v>
      </c>
      <c r="D142" s="23"/>
      <c r="E142" s="23"/>
      <c r="F142" s="25"/>
      <c r="G142" s="24"/>
      <c r="H142" s="27"/>
    </row>
    <row r="143" spans="1:8" x14ac:dyDescent="0.25">
      <c r="A143" s="26" t="s">
        <v>332</v>
      </c>
      <c r="B143" s="24"/>
      <c r="C143" s="33" t="s">
        <v>115</v>
      </c>
      <c r="D143" s="34">
        <v>30</v>
      </c>
      <c r="E143" s="33" t="s">
        <v>13</v>
      </c>
      <c r="F143" s="33"/>
      <c r="G143" s="35"/>
      <c r="H143" s="36" t="s">
        <v>116</v>
      </c>
    </row>
    <row r="144" spans="1:8" x14ac:dyDescent="0.25">
      <c r="A144" s="18" t="s">
        <v>162</v>
      </c>
      <c r="B144" s="9"/>
      <c r="C144" s="8" t="s">
        <v>382</v>
      </c>
      <c r="D144" s="23"/>
      <c r="E144" s="23"/>
      <c r="F144" s="25"/>
      <c r="G144" s="24"/>
      <c r="H144" s="27"/>
    </row>
    <row r="145" spans="1:8" x14ac:dyDescent="0.25">
      <c r="A145" s="20" t="s">
        <v>163</v>
      </c>
      <c r="B145" s="6"/>
      <c r="C145" s="33" t="s">
        <v>117</v>
      </c>
      <c r="D145" s="34">
        <v>30</v>
      </c>
      <c r="E145" s="33" t="s">
        <v>13</v>
      </c>
      <c r="F145" s="33"/>
      <c r="G145" s="35"/>
      <c r="H145" s="36" t="s">
        <v>118</v>
      </c>
    </row>
    <row r="146" spans="1:8" x14ac:dyDescent="0.25">
      <c r="A146" s="18" t="s">
        <v>333</v>
      </c>
      <c r="B146" s="9"/>
      <c r="C146" s="8" t="s">
        <v>383</v>
      </c>
      <c r="D146" s="23"/>
      <c r="E146" s="23"/>
      <c r="F146" s="25"/>
      <c r="G146" s="24"/>
      <c r="H146" s="27"/>
    </row>
    <row r="147" spans="1:8" ht="27" thickBot="1" x14ac:dyDescent="0.3">
      <c r="A147" s="21" t="s">
        <v>334</v>
      </c>
      <c r="B147" s="22"/>
      <c r="C147" s="37" t="s">
        <v>119</v>
      </c>
      <c r="D147" s="38">
        <v>65</v>
      </c>
      <c r="E147" s="37" t="s">
        <v>13</v>
      </c>
      <c r="F147" s="37"/>
      <c r="G147" s="39"/>
      <c r="H147" s="40" t="s">
        <v>120</v>
      </c>
    </row>
    <row r="150" spans="1:8" x14ac:dyDescent="0.25">
      <c r="C150" s="1" t="s">
        <v>408</v>
      </c>
      <c r="D150" s="32">
        <f>SUM(D7:D147)</f>
        <v>8835</v>
      </c>
    </row>
  </sheetData>
  <sheetProtection algorithmName="SHA-512" hashValue="3aNK44SSl6nJi67g/yAtFFf0Ocht77qdO+M8JxqLbx+W8bkOVtUN4Ql1WnKBspp5He5/vpgs92ZiXAF+N+RTXA==" saltValue="l3HQCye/TGr7n9QU/USYRg==" spinCount="100000" sheet="1" objects="1" scenarios="1"/>
  <phoneticPr fontId="5" type="noConversion"/>
  <pageMargins left="0.7" right="0.7" top="0.78740157499999996" bottom="0.78740157499999996" header="0.3" footer="0.3"/>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Bestandsübersicht Los 1</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Weidauer, Kerstin</dc:creator>
  <cp:lastModifiedBy>Borth, Marcel</cp:lastModifiedBy>
  <cp:lastPrinted>2026-08-06T11:23:48Z</cp:lastPrinted>
  <dcterms:created xsi:type="dcterms:W3CDTF">2026-05-06T12:43:31Z</dcterms:created>
  <dcterms:modified xsi:type="dcterms:W3CDTF">2026-08-06T11:23:56Z</dcterms:modified>
</cp:coreProperties>
</file>