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7A54A3B4-7D28-4500-B7A3-E1A40F6FC8CC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Honorarermittlung LS 1" sheetId="3" r:id="rId1"/>
    <sheet name="Honorarermittlung LS 2" sheetId="8" r:id="rId2"/>
    <sheet name="Honorarermittlung LS 3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4" i="8" l="1"/>
  <c r="D79" i="9"/>
  <c r="D78" i="9"/>
  <c r="D77" i="9"/>
  <c r="D80" i="9" s="1"/>
  <c r="D67" i="9"/>
  <c r="D66" i="9"/>
  <c r="D65" i="9"/>
  <c r="F73" i="8"/>
  <c r="D65" i="8"/>
  <c r="D64" i="8"/>
  <c r="D48" i="8"/>
  <c r="D47" i="8"/>
  <c r="D66" i="3"/>
  <c r="D65" i="3"/>
  <c r="D68" i="3" s="1"/>
  <c r="D49" i="3"/>
  <c r="D48" i="3"/>
  <c r="D48" i="9"/>
  <c r="D47" i="9"/>
  <c r="D46" i="9"/>
  <c r="D45" i="9"/>
  <c r="D44" i="9"/>
  <c r="D35" i="9"/>
  <c r="D25" i="9"/>
  <c r="D24" i="9"/>
  <c r="D23" i="9"/>
  <c r="D22" i="9"/>
  <c r="D12" i="9"/>
  <c r="D11" i="9"/>
  <c r="D10" i="9"/>
  <c r="D9" i="9"/>
  <c r="D8" i="9"/>
  <c r="F87" i="9"/>
  <c r="F86" i="9"/>
  <c r="D81" i="9" l="1"/>
  <c r="D82" i="9" s="1"/>
  <c r="D69" i="9"/>
  <c r="D70" i="9" s="1"/>
  <c r="D71" i="9" s="1"/>
  <c r="D49" i="9"/>
  <c r="D67" i="8"/>
  <c r="D68" i="8" s="1"/>
  <c r="D69" i="8" s="1"/>
  <c r="D49" i="8"/>
  <c r="D50" i="8" s="1"/>
  <c r="D51" i="8" s="1"/>
  <c r="D69" i="3"/>
  <c r="D70" i="3" s="1"/>
  <c r="D50" i="3"/>
  <c r="D51" i="3" s="1"/>
  <c r="D52" i="3" s="1"/>
  <c r="F88" i="9"/>
  <c r="D34" i="9"/>
  <c r="D21" i="9"/>
  <c r="D26" i="9" s="1"/>
  <c r="D38" i="8"/>
  <c r="D37" i="8"/>
  <c r="D29" i="8"/>
  <c r="D28" i="8"/>
  <c r="D19" i="8"/>
  <c r="D18" i="8"/>
  <c r="D9" i="8"/>
  <c r="D8" i="8"/>
  <c r="D10" i="8" s="1"/>
  <c r="D38" i="3"/>
  <c r="D39" i="3"/>
  <c r="D29" i="3"/>
  <c r="D28" i="3"/>
  <c r="D30" i="3" l="1"/>
  <c r="D31" i="3" s="1"/>
  <c r="D32" i="3" s="1"/>
  <c r="D36" i="9"/>
  <c r="D37" i="9" s="1"/>
  <c r="D38" i="9" s="1"/>
  <c r="D27" i="9"/>
  <c r="D28" i="9" s="1"/>
  <c r="D13" i="9"/>
  <c r="D50" i="9"/>
  <c r="D51" i="9" s="1"/>
  <c r="D39" i="8"/>
  <c r="D40" i="8" s="1"/>
  <c r="D41" i="8" s="1"/>
  <c r="D30" i="8"/>
  <c r="D31" i="8" s="1"/>
  <c r="D32" i="8" s="1"/>
  <c r="D20" i="8"/>
  <c r="D21" i="8" s="1"/>
  <c r="D22" i="8" s="1"/>
  <c r="D11" i="8"/>
  <c r="D12" i="8" s="1"/>
  <c r="D40" i="3"/>
  <c r="D41" i="3" s="1"/>
  <c r="F82" i="8" l="1"/>
  <c r="D14" i="9"/>
  <c r="D15" i="9" s="1"/>
  <c r="F96" i="9" s="1"/>
  <c r="F83" i="8"/>
  <c r="F84" i="8" s="1"/>
  <c r="F85" i="8" s="1"/>
  <c r="F86" i="8" s="1"/>
  <c r="D42" i="3"/>
  <c r="D19" i="3"/>
  <c r="D18" i="3"/>
  <c r="D8" i="3"/>
  <c r="D20" i="3" l="1"/>
  <c r="F97" i="9"/>
  <c r="F98" i="9" s="1"/>
  <c r="F99" i="9" s="1"/>
  <c r="F100" i="9" s="1"/>
  <c r="D9" i="3"/>
  <c r="D10" i="3" l="1"/>
  <c r="D21" i="3"/>
  <c r="D22" i="3" s="1"/>
  <c r="D11" i="3" l="1"/>
  <c r="D12" i="3" s="1"/>
  <c r="F78" i="3" s="1"/>
  <c r="F79" i="3" l="1"/>
  <c r="F80" i="3" s="1"/>
  <c r="F81" i="3" s="1"/>
  <c r="F82" i="3" s="1"/>
</calcChain>
</file>

<file path=xl/sharedStrings.xml><?xml version="1.0" encoding="utf-8"?>
<sst xmlns="http://schemas.openxmlformats.org/spreadsheetml/2006/main" count="309" uniqueCount="87">
  <si>
    <t>anrechenbare Kosten</t>
  </si>
  <si>
    <t>Honorarzone</t>
  </si>
  <si>
    <t>II</t>
  </si>
  <si>
    <t>Menge</t>
  </si>
  <si>
    <t>Einheit</t>
  </si>
  <si>
    <t>1.1</t>
  </si>
  <si>
    <t>2.1</t>
  </si>
  <si>
    <t>2.2</t>
  </si>
  <si>
    <t>2.3</t>
  </si>
  <si>
    <t>zuzügl. MwSt.</t>
  </si>
  <si>
    <t>Auftragnehmer</t>
  </si>
  <si>
    <t>€/h</t>
  </si>
  <si>
    <t>LPH 2</t>
  </si>
  <si>
    <t>Summe:</t>
  </si>
  <si>
    <t>Grundhonrar</t>
  </si>
  <si>
    <t>LPH 4</t>
  </si>
  <si>
    <t>1.2</t>
  </si>
  <si>
    <t>LPH 3</t>
  </si>
  <si>
    <t>1.3</t>
  </si>
  <si>
    <t>1.4</t>
  </si>
  <si>
    <t>Leistung</t>
  </si>
  <si>
    <t>EP</t>
  </si>
  <si>
    <t>GP</t>
  </si>
  <si>
    <t>h</t>
  </si>
  <si>
    <t>Ingenieur</t>
  </si>
  <si>
    <t>technischer Mitarbeiter/ Zeichner</t>
  </si>
  <si>
    <t>Stundensätze (nur EP)</t>
  </si>
  <si>
    <t>Angebotssumme [netto]</t>
  </si>
  <si>
    <t>Angebotssumme [brutto]</t>
  </si>
  <si>
    <t>/</t>
  </si>
  <si>
    <t>Kalkulationstabelle</t>
  </si>
  <si>
    <t xml:space="preserve">          Honorarermittlung LS 1</t>
  </si>
  <si>
    <t xml:space="preserve"> orangene Felder sind auszufüllen</t>
  </si>
  <si>
    <t>zuzügl. Nebenkosten</t>
  </si>
  <si>
    <t xml:space="preserve">          Honorarermittlung LS 2</t>
  </si>
  <si>
    <t>LPH 5</t>
  </si>
  <si>
    <t>LPH 6</t>
  </si>
  <si>
    <t>LPH 7</t>
  </si>
  <si>
    <t>LPH 8</t>
  </si>
  <si>
    <t>Zwischensumme:</t>
  </si>
  <si>
    <t>Zu-/ Abschläge:</t>
  </si>
  <si>
    <t>LPH 1</t>
  </si>
  <si>
    <t>Besondere Leistungen</t>
  </si>
  <si>
    <t>LPH 9</t>
  </si>
  <si>
    <t>2.4</t>
  </si>
  <si>
    <t>III</t>
  </si>
  <si>
    <t xml:space="preserve">          Honorarermittlung LS 3</t>
  </si>
  <si>
    <t>Bauwerke und Innenräume nach HOAI 2021, Abschnitt 1, §35</t>
  </si>
  <si>
    <t>Freianlagen nach HOAI 2021, Abschnitt 2, § 40</t>
  </si>
  <si>
    <t>Tragwerksplanung nach HOAI 2021, Abschnitt 1, § 52</t>
  </si>
  <si>
    <t>Technische Ausrüstung nach HOAI 2021, Abschnitt 2, § 56</t>
  </si>
  <si>
    <t>1.6</t>
  </si>
  <si>
    <t>2.5</t>
  </si>
  <si>
    <t>3.1</t>
  </si>
  <si>
    <t>3.2</t>
  </si>
  <si>
    <t>3.3</t>
  </si>
  <si>
    <t>3.4</t>
  </si>
  <si>
    <t>3.5</t>
  </si>
  <si>
    <t>Stundensatz</t>
  </si>
  <si>
    <t>3.6</t>
  </si>
  <si>
    <t>Überwachung der Mängelbeseitigung</t>
  </si>
  <si>
    <t>Erstellen einer Gebäudebestandsdokumentation</t>
  </si>
  <si>
    <t>1.5</t>
  </si>
  <si>
    <t>Wärmeschutz und Energiebilanzierung nach HOAI 2021, Anlage 1.2.3</t>
  </si>
  <si>
    <t>Bauakustik nach HOAI 2021, Anlage 1.2.4</t>
  </si>
  <si>
    <t>1.7</t>
  </si>
  <si>
    <t>1.7.1</t>
  </si>
  <si>
    <t>1.7.2</t>
  </si>
  <si>
    <t>1.7.3</t>
  </si>
  <si>
    <t>2.6</t>
  </si>
  <si>
    <t>2.7</t>
  </si>
  <si>
    <t>2.8</t>
  </si>
  <si>
    <t>2.8.1</t>
  </si>
  <si>
    <t>2.8.2</t>
  </si>
  <si>
    <t>2.8.3</t>
  </si>
  <si>
    <t>2.7.1</t>
  </si>
  <si>
    <t>Erstellung eines Brandschutzkonzeptes</t>
  </si>
  <si>
    <t>Summe Leistungen LS 1: 1.1 bis 1.6</t>
  </si>
  <si>
    <t>Summe Leistungen LS 2: 2.1 bis 2.7</t>
  </si>
  <si>
    <r>
      <t>Summe Leistungen LS</t>
    </r>
    <r>
      <rPr>
        <sz val="11"/>
        <color theme="1"/>
        <rFont val="Arial Narrow"/>
        <family val="2"/>
      </rPr>
      <t xml:space="preserve"> </t>
    </r>
    <r>
      <rPr>
        <b/>
        <sz val="11"/>
        <color theme="1"/>
        <rFont val="Arial Narrow"/>
        <family val="2"/>
      </rPr>
      <t>3: 3.1 bis 3.7</t>
    </r>
  </si>
  <si>
    <t>3.7</t>
  </si>
  <si>
    <t>3.7.1</t>
  </si>
  <si>
    <t>3.7.2</t>
  </si>
  <si>
    <t>3.8</t>
  </si>
  <si>
    <t>3.8.1</t>
  </si>
  <si>
    <t>3.8.2</t>
  </si>
  <si>
    <t>3.8.3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</si>
</sst>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4" x14ac:knownFonts="1">
    <font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8" xfId="0" applyFont="1" applyBorder="1" applyAlignment="1">
      <alignment wrapText="1"/>
    </xf>
    <xf numFmtId="164" fontId="2" fillId="2" borderId="14" xfId="0" applyNumberFormat="1" applyFont="1" applyFill="1" applyBorder="1"/>
    <xf numFmtId="164" fontId="2" fillId="2" borderId="14" xfId="1" applyNumberFormat="1" applyFont="1" applyFill="1" applyBorder="1"/>
    <xf numFmtId="164" fontId="2" fillId="2" borderId="15" xfId="0" applyNumberFormat="1" applyFont="1" applyFill="1" applyBorder="1"/>
    <xf numFmtId="49" fontId="0" fillId="0" borderId="16" xfId="0" applyNumberFormat="1" applyBorder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49" fontId="0" fillId="0" borderId="27" xfId="0" applyNumberFormat="1" applyBorder="1" applyAlignment="1">
      <alignment horizontal="right" vertical="center"/>
    </xf>
    <xf numFmtId="49" fontId="0" fillId="0" borderId="10" xfId="0" applyNumberFormat="1" applyBorder="1" applyAlignment="1">
      <alignment horizontal="right" vertical="center"/>
    </xf>
    <xf numFmtId="0" fontId="0" fillId="0" borderId="2" xfId="0" applyBorder="1" applyAlignment="1">
      <alignment wrapText="1"/>
    </xf>
    <xf numFmtId="0" fontId="0" fillId="0" borderId="4" xfId="0" applyBorder="1" applyAlignment="1"/>
    <xf numFmtId="0" fontId="0" fillId="0" borderId="0" xfId="0" applyBorder="1" applyAlignment="1"/>
    <xf numFmtId="0" fontId="0" fillId="0" borderId="11" xfId="0" applyBorder="1" applyAlignment="1"/>
    <xf numFmtId="8" fontId="0" fillId="0" borderId="4" xfId="0" applyNumberFormat="1" applyFont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20" xfId="0" applyBorder="1" applyAlignment="1"/>
    <xf numFmtId="0" fontId="0" fillId="0" borderId="1" xfId="0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49" fontId="0" fillId="3" borderId="9" xfId="0" applyNumberFormat="1" applyFill="1" applyBorder="1" applyAlignment="1">
      <alignment horizontal="right" vertical="center"/>
    </xf>
    <xf numFmtId="49" fontId="0" fillId="3" borderId="10" xfId="0" applyNumberFormat="1" applyFill="1" applyBorder="1" applyAlignment="1">
      <alignment horizontal="right" vertical="center"/>
    </xf>
    <xf numFmtId="8" fontId="2" fillId="0" borderId="13" xfId="0" applyNumberFormat="1" applyFont="1" applyBorder="1"/>
    <xf numFmtId="9" fontId="2" fillId="2" borderId="1" xfId="2" applyFont="1" applyFill="1" applyBorder="1" applyAlignment="1">
      <alignment horizontal="center" vertical="top"/>
    </xf>
    <xf numFmtId="164" fontId="0" fillId="0" borderId="14" xfId="0" applyNumberFormat="1" applyFill="1" applyBorder="1" applyAlignment="1">
      <alignment horizontal="center"/>
    </xf>
    <xf numFmtId="44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9" fontId="2" fillId="4" borderId="1" xfId="2" applyFont="1" applyFill="1" applyBorder="1" applyAlignment="1">
      <alignment horizontal="center" vertical="top"/>
    </xf>
    <xf numFmtId="0" fontId="0" fillId="0" borderId="8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49" fontId="0" fillId="0" borderId="34" xfId="0" applyNumberFormat="1" applyFill="1" applyBorder="1" applyAlignment="1">
      <alignment horizontal="right" vertical="center"/>
    </xf>
    <xf numFmtId="0" fontId="0" fillId="0" borderId="5" xfId="0" applyFill="1" applyBorder="1" applyAlignment="1">
      <alignment horizontal="left" wrapText="1"/>
    </xf>
    <xf numFmtId="0" fontId="0" fillId="0" borderId="30" xfId="0" applyFill="1" applyBorder="1" applyAlignment="1">
      <alignment horizontal="left" wrapText="1"/>
    </xf>
    <xf numFmtId="44" fontId="2" fillId="0" borderId="8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 wrapText="1"/>
    </xf>
    <xf numFmtId="9" fontId="0" fillId="0" borderId="28" xfId="2" applyFont="1" applyBorder="1" applyAlignment="1">
      <alignment horizontal="center" vertical="center"/>
    </xf>
    <xf numFmtId="9" fontId="2" fillId="0" borderId="1" xfId="2" applyFont="1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164" fontId="0" fillId="4" borderId="1" xfId="0" applyNumberFormat="1" applyFont="1" applyFill="1" applyBorder="1" applyAlignment="1">
      <alignment horizontal="center"/>
    </xf>
    <xf numFmtId="0" fontId="2" fillId="0" borderId="32" xfId="0" applyFont="1" applyBorder="1" applyAlignment="1">
      <alignment wrapText="1"/>
    </xf>
    <xf numFmtId="0" fontId="0" fillId="0" borderId="32" xfId="0" applyBorder="1"/>
    <xf numFmtId="9" fontId="2" fillId="0" borderId="1" xfId="2" applyFont="1" applyFill="1" applyBorder="1" applyAlignment="1">
      <alignment horizontal="center" wrapText="1"/>
    </xf>
    <xf numFmtId="9" fontId="1" fillId="4" borderId="1" xfId="2" applyFont="1" applyFill="1" applyBorder="1" applyAlignment="1">
      <alignment horizontal="center" wrapText="1"/>
    </xf>
    <xf numFmtId="0" fontId="0" fillId="0" borderId="1" xfId="0" applyFont="1" applyBorder="1" applyAlignment="1">
      <alignment horizontal="right" wrapText="1"/>
    </xf>
    <xf numFmtId="9" fontId="0" fillId="0" borderId="28" xfId="0" applyNumberFormat="1" applyBorder="1" applyAlignment="1">
      <alignment horizontal="center" wrapText="1"/>
    </xf>
    <xf numFmtId="49" fontId="2" fillId="2" borderId="36" xfId="0" applyNumberFormat="1" applyFont="1" applyFill="1" applyBorder="1" applyAlignment="1">
      <alignment horizontal="left" vertical="top"/>
    </xf>
    <xf numFmtId="49" fontId="0" fillId="0" borderId="24" xfId="0" applyNumberFormat="1" applyBorder="1" applyAlignment="1">
      <alignment horizontal="right" vertical="center"/>
    </xf>
    <xf numFmtId="0" fontId="2" fillId="0" borderId="18" xfId="0" applyFont="1" applyBorder="1" applyAlignment="1">
      <alignment wrapText="1"/>
    </xf>
    <xf numFmtId="9" fontId="2" fillId="0" borderId="18" xfId="2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8" fontId="0" fillId="0" borderId="1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" fillId="4" borderId="1" xfId="2" applyNumberFormat="1" applyFont="1" applyFill="1" applyBorder="1" applyAlignment="1">
      <alignment horizontal="center" wrapText="1"/>
    </xf>
    <xf numFmtId="49" fontId="0" fillId="0" borderId="10" xfId="0" applyNumberFormat="1" applyFill="1" applyBorder="1" applyAlignment="1">
      <alignment horizontal="right" vertical="center"/>
    </xf>
    <xf numFmtId="0" fontId="2" fillId="0" borderId="1" xfId="0" applyFont="1" applyFill="1" applyBorder="1" applyAlignment="1">
      <alignment wrapText="1"/>
    </xf>
    <xf numFmtId="8" fontId="0" fillId="0" borderId="14" xfId="0" applyNumberFormat="1" applyFont="1" applyBorder="1" applyAlignment="1">
      <alignment horizontal="center"/>
    </xf>
    <xf numFmtId="0" fontId="0" fillId="3" borderId="1" xfId="0" applyFont="1" applyFill="1" applyBorder="1" applyAlignment="1">
      <alignment wrapText="1"/>
    </xf>
    <xf numFmtId="49" fontId="0" fillId="0" borderId="37" xfId="0" applyNumberFormat="1" applyBorder="1" applyAlignment="1">
      <alignment horizontal="center" vertical="center"/>
    </xf>
    <xf numFmtId="49" fontId="0" fillId="0" borderId="38" xfId="0" applyNumberFormat="1" applyBorder="1" applyAlignment="1">
      <alignment horizontal="center" vertical="center"/>
    </xf>
    <xf numFmtId="49" fontId="0" fillId="0" borderId="39" xfId="0" applyNumberFormat="1" applyBorder="1" applyAlignment="1">
      <alignment horizontal="center" vertical="center"/>
    </xf>
    <xf numFmtId="8" fontId="0" fillId="0" borderId="6" xfId="0" applyNumberFormat="1" applyFill="1" applyBorder="1" applyAlignment="1">
      <alignment horizontal="center"/>
    </xf>
    <xf numFmtId="8" fontId="0" fillId="0" borderId="18" xfId="0" applyNumberFormat="1" applyFill="1" applyBorder="1" applyAlignment="1">
      <alignment horizontal="center"/>
    </xf>
    <xf numFmtId="8" fontId="0" fillId="0" borderId="19" xfId="0" applyNumberFormat="1" applyFill="1" applyBorder="1" applyAlignment="1">
      <alignment horizontal="center"/>
    </xf>
    <xf numFmtId="8" fontId="2" fillId="0" borderId="18" xfId="0" applyNumberFormat="1" applyFont="1" applyBorder="1" applyAlignment="1">
      <alignment horizontal="center"/>
    </xf>
    <xf numFmtId="8" fontId="2" fillId="0" borderId="19" xfId="0" applyNumberFormat="1" applyFont="1" applyBorder="1" applyAlignment="1">
      <alignment horizontal="center"/>
    </xf>
    <xf numFmtId="49" fontId="0" fillId="0" borderId="31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31" xfId="0" applyNumberFormat="1" applyBorder="1" applyAlignment="1">
      <alignment horizontal="right" vertical="center"/>
    </xf>
    <xf numFmtId="0" fontId="2" fillId="0" borderId="3" xfId="0" applyFont="1" applyBorder="1" applyAlignment="1">
      <alignment wrapText="1"/>
    </xf>
    <xf numFmtId="9" fontId="2" fillId="0" borderId="3" xfId="2" applyFont="1" applyFill="1" applyBorder="1" applyAlignment="1">
      <alignment horizontal="center" wrapText="1"/>
    </xf>
    <xf numFmtId="8" fontId="2" fillId="0" borderId="3" xfId="0" applyNumberFormat="1" applyFont="1" applyBorder="1" applyAlignment="1">
      <alignment horizontal="center"/>
    </xf>
    <xf numFmtId="8" fontId="2" fillId="0" borderId="20" xfId="0" applyNumberFormat="1" applyFont="1" applyBorder="1" applyAlignment="1">
      <alignment horizontal="center"/>
    </xf>
    <xf numFmtId="0" fontId="0" fillId="0" borderId="28" xfId="0" applyBorder="1" applyAlignment="1">
      <alignment wrapText="1"/>
    </xf>
    <xf numFmtId="49" fontId="0" fillId="0" borderId="34" xfId="0" applyNumberFormat="1" applyBorder="1" applyAlignment="1">
      <alignment horizontal="right" vertical="center"/>
    </xf>
    <xf numFmtId="9" fontId="2" fillId="0" borderId="8" xfId="2" applyFont="1" applyBorder="1" applyAlignment="1">
      <alignment horizontal="center" vertical="center"/>
    </xf>
    <xf numFmtId="49" fontId="0" fillId="0" borderId="42" xfId="0" applyNumberFormat="1" applyBorder="1" applyAlignment="1">
      <alignment horizontal="right" vertical="center"/>
    </xf>
    <xf numFmtId="49" fontId="0" fillId="3" borderId="16" xfId="0" applyNumberFormat="1" applyFill="1" applyBorder="1" applyAlignment="1">
      <alignment horizontal="right" vertical="center"/>
    </xf>
    <xf numFmtId="8" fontId="0" fillId="0" borderId="38" xfId="0" applyNumberFormat="1" applyFill="1" applyBorder="1" applyAlignment="1">
      <alignment horizontal="center"/>
    </xf>
    <xf numFmtId="8" fontId="0" fillId="0" borderId="39" xfId="0" applyNumberFormat="1" applyFill="1" applyBorder="1" applyAlignment="1">
      <alignment horizontal="center"/>
    </xf>
    <xf numFmtId="0" fontId="0" fillId="0" borderId="18" xfId="0" applyBorder="1" applyAlignment="1">
      <alignment wrapText="1"/>
    </xf>
    <xf numFmtId="9" fontId="0" fillId="0" borderId="18" xfId="0" applyNumberFormat="1" applyBorder="1" applyAlignment="1">
      <alignment horizontal="center" wrapText="1"/>
    </xf>
    <xf numFmtId="49" fontId="0" fillId="0" borderId="40" xfId="0" applyNumberFormat="1" applyBorder="1" applyAlignment="1">
      <alignment horizontal="right" vertical="center"/>
    </xf>
    <xf numFmtId="0" fontId="2" fillId="0" borderId="0" xfId="0" applyFont="1" applyBorder="1" applyAlignment="1">
      <alignment wrapText="1"/>
    </xf>
    <xf numFmtId="9" fontId="2" fillId="0" borderId="0" xfId="2" applyFont="1" applyFill="1" applyBorder="1" applyAlignment="1">
      <alignment horizontal="center" wrapText="1"/>
    </xf>
    <xf numFmtId="8" fontId="2" fillId="0" borderId="0" xfId="0" applyNumberFormat="1" applyFont="1" applyBorder="1" applyAlignment="1">
      <alignment horizontal="center"/>
    </xf>
    <xf numFmtId="8" fontId="2" fillId="0" borderId="11" xfId="0" applyNumberFormat="1" applyFont="1" applyBorder="1" applyAlignment="1">
      <alignment horizontal="center"/>
    </xf>
    <xf numFmtId="49" fontId="0" fillId="0" borderId="37" xfId="0" applyNumberFormat="1" applyBorder="1" applyAlignment="1">
      <alignment horizontal="right" vertical="center"/>
    </xf>
    <xf numFmtId="0" fontId="2" fillId="0" borderId="42" xfId="0" applyFont="1" applyBorder="1" applyAlignment="1">
      <alignment wrapText="1"/>
    </xf>
    <xf numFmtId="9" fontId="2" fillId="0" borderId="42" xfId="2" applyFont="1" applyFill="1" applyBorder="1" applyAlignment="1">
      <alignment horizontal="center" wrapText="1"/>
    </xf>
    <xf numFmtId="8" fontId="2" fillId="0" borderId="42" xfId="0" applyNumberFormat="1" applyFont="1" applyBorder="1" applyAlignment="1">
      <alignment horizontal="center"/>
    </xf>
    <xf numFmtId="0" fontId="0" fillId="0" borderId="38" xfId="0" applyBorder="1" applyAlignment="1">
      <alignment wrapText="1"/>
    </xf>
    <xf numFmtId="9" fontId="0" fillId="0" borderId="38" xfId="0" applyNumberFormat="1" applyBorder="1" applyAlignment="1">
      <alignment horizontal="center" wrapText="1"/>
    </xf>
    <xf numFmtId="49" fontId="0" fillId="0" borderId="41" xfId="0" applyNumberFormat="1" applyBorder="1" applyAlignment="1">
      <alignment horizontal="right" vertical="center"/>
    </xf>
    <xf numFmtId="8" fontId="2" fillId="0" borderId="43" xfId="0" applyNumberFormat="1" applyFont="1" applyBorder="1" applyAlignment="1">
      <alignment horizontal="center"/>
    </xf>
    <xf numFmtId="0" fontId="2" fillId="0" borderId="2" xfId="0" applyFont="1" applyBorder="1" applyAlignment="1">
      <alignment wrapText="1"/>
    </xf>
    <xf numFmtId="164" fontId="2" fillId="0" borderId="14" xfId="0" applyNumberFormat="1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2" fillId="0" borderId="1" xfId="2" applyNumberFormat="1" applyFont="1" applyFill="1" applyBorder="1" applyAlignment="1">
      <alignment horizontal="center" wrapText="1"/>
    </xf>
    <xf numFmtId="8" fontId="2" fillId="0" borderId="1" xfId="0" applyNumberFormat="1" applyFont="1" applyFill="1" applyBorder="1" applyAlignment="1">
      <alignment horizontal="center"/>
    </xf>
    <xf numFmtId="164" fontId="0" fillId="0" borderId="1" xfId="0" applyNumberFormat="1" applyFont="1" applyFill="1" applyBorder="1" applyAlignment="1">
      <alignment horizontal="center"/>
    </xf>
    <xf numFmtId="8" fontId="2" fillId="0" borderId="14" xfId="0" applyNumberFormat="1" applyFont="1" applyFill="1" applyBorder="1" applyAlignment="1">
      <alignment horizontal="center"/>
    </xf>
    <xf numFmtId="8" fontId="2" fillId="0" borderId="6" xfId="0" applyNumberFormat="1" applyFont="1" applyBorder="1" applyAlignment="1">
      <alignment horizontal="center"/>
    </xf>
    <xf numFmtId="8" fontId="2" fillId="0" borderId="18" xfId="0" applyNumberFormat="1" applyFont="1" applyBorder="1" applyAlignment="1">
      <alignment horizontal="center"/>
    </xf>
    <xf numFmtId="8" fontId="2" fillId="0" borderId="19" xfId="0" applyNumberFormat="1" applyFont="1" applyBorder="1" applyAlignment="1">
      <alignment horizontal="center"/>
    </xf>
    <xf numFmtId="8" fontId="0" fillId="0" borderId="2" xfId="0" applyNumberFormat="1" applyFill="1" applyBorder="1" applyAlignment="1">
      <alignment horizontal="center"/>
    </xf>
    <xf numFmtId="8" fontId="0" fillId="0" borderId="3" xfId="0" applyNumberFormat="1" applyFill="1" applyBorder="1" applyAlignment="1">
      <alignment horizontal="center"/>
    </xf>
    <xf numFmtId="8" fontId="0" fillId="0" borderId="20" xfId="0" applyNumberFormat="1" applyFill="1" applyBorder="1" applyAlignment="1">
      <alignment horizontal="center"/>
    </xf>
    <xf numFmtId="8" fontId="2" fillId="0" borderId="5" xfId="0" applyNumberFormat="1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8" fontId="3" fillId="0" borderId="18" xfId="0" applyNumberFormat="1" applyFont="1" applyBorder="1" applyAlignment="1">
      <alignment horizontal="center"/>
    </xf>
    <xf numFmtId="8" fontId="3" fillId="0" borderId="19" xfId="0" applyNumberFormat="1" applyFont="1" applyBorder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3" borderId="0" xfId="0" applyFill="1" applyBorder="1" applyAlignment="1">
      <alignment horizontal="left" wrapText="1"/>
    </xf>
    <xf numFmtId="0" fontId="0" fillId="3" borderId="11" xfId="0" applyFill="1" applyBorder="1" applyAlignment="1">
      <alignment horizontal="left" wrapText="1"/>
    </xf>
    <xf numFmtId="8" fontId="0" fillId="4" borderId="6" xfId="0" applyNumberForma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8" fontId="0" fillId="0" borderId="6" xfId="0" applyNumberFormat="1" applyFill="1" applyBorder="1" applyAlignment="1">
      <alignment horizontal="center"/>
    </xf>
    <xf numFmtId="8" fontId="0" fillId="0" borderId="18" xfId="0" applyNumberFormat="1" applyFill="1" applyBorder="1" applyAlignment="1">
      <alignment horizontal="center"/>
    </xf>
    <xf numFmtId="8" fontId="0" fillId="0" borderId="19" xfId="0" applyNumberFormat="1" applyFill="1" applyBorder="1" applyAlignment="1">
      <alignment horizontal="center"/>
    </xf>
    <xf numFmtId="0" fontId="0" fillId="3" borderId="2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20" xfId="0" applyFill="1" applyBorder="1" applyAlignment="1">
      <alignment horizontal="left" wrapText="1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21" xfId="0" applyNumberFormat="1" applyFont="1" applyBorder="1" applyAlignment="1">
      <alignment horizontal="left" vertical="center"/>
    </xf>
    <xf numFmtId="49" fontId="2" fillId="0" borderId="22" xfId="0" applyNumberFormat="1" applyFont="1" applyBorder="1" applyAlignment="1">
      <alignment horizontal="left" vertical="center"/>
    </xf>
    <xf numFmtId="49" fontId="2" fillId="0" borderId="23" xfId="0" applyNumberFormat="1" applyFont="1" applyBorder="1" applyAlignment="1">
      <alignment horizontal="left" vertical="center"/>
    </xf>
    <xf numFmtId="49" fontId="2" fillId="2" borderId="24" xfId="0" applyNumberFormat="1" applyFont="1" applyFill="1" applyBorder="1" applyAlignment="1">
      <alignment horizontal="left" vertical="top"/>
    </xf>
    <xf numFmtId="49" fontId="2" fillId="2" borderId="18" xfId="0" applyNumberFormat="1" applyFont="1" applyFill="1" applyBorder="1" applyAlignment="1">
      <alignment horizontal="left" vertical="top"/>
    </xf>
    <xf numFmtId="49" fontId="2" fillId="2" borderId="7" xfId="0" applyNumberFormat="1" applyFont="1" applyFill="1" applyBorder="1" applyAlignment="1">
      <alignment horizontal="left" vertical="top"/>
    </xf>
    <xf numFmtId="49" fontId="2" fillId="2" borderId="25" xfId="0" applyNumberFormat="1" applyFont="1" applyFill="1" applyBorder="1" applyAlignment="1">
      <alignment horizontal="left" vertical="top"/>
    </xf>
    <xf numFmtId="49" fontId="2" fillId="2" borderId="26" xfId="0" applyNumberFormat="1" applyFont="1" applyFill="1" applyBorder="1" applyAlignment="1">
      <alignment horizontal="left" vertical="top"/>
    </xf>
    <xf numFmtId="49" fontId="2" fillId="2" borderId="12" xfId="0" applyNumberFormat="1" applyFont="1" applyFill="1" applyBorder="1" applyAlignment="1">
      <alignment horizontal="left" vertical="top"/>
    </xf>
    <xf numFmtId="0" fontId="0" fillId="3" borderId="6" xfId="0" applyFill="1" applyBorder="1" applyAlignment="1">
      <alignment horizontal="left" wrapText="1"/>
    </xf>
    <xf numFmtId="0" fontId="0" fillId="3" borderId="18" xfId="0" applyFill="1" applyBorder="1" applyAlignment="1">
      <alignment horizontal="left" wrapText="1"/>
    </xf>
    <xf numFmtId="0" fontId="0" fillId="3" borderId="19" xfId="0" applyFill="1" applyBorder="1" applyAlignment="1">
      <alignment horizontal="left" wrapText="1"/>
    </xf>
    <xf numFmtId="0" fontId="0" fillId="3" borderId="7" xfId="0" applyFill="1" applyBorder="1" applyAlignment="1">
      <alignment horizontal="left" wrapText="1"/>
    </xf>
    <xf numFmtId="49" fontId="0" fillId="0" borderId="25" xfId="0" applyNumberFormat="1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49" fontId="0" fillId="0" borderId="35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49" fontId="0" fillId="4" borderId="29" xfId="0" applyNumberFormat="1" applyFont="1" applyFill="1" applyBorder="1" applyAlignment="1">
      <alignment horizontal="center" vertical="center"/>
    </xf>
    <xf numFmtId="49" fontId="0" fillId="4" borderId="22" xfId="0" applyNumberFormat="1" applyFont="1" applyFill="1" applyBorder="1" applyAlignment="1">
      <alignment horizontal="center" vertical="center"/>
    </xf>
    <xf numFmtId="49" fontId="0" fillId="4" borderId="33" xfId="0" applyNumberFormat="1" applyFont="1" applyFill="1" applyBorder="1" applyAlignment="1">
      <alignment horizontal="center" vertical="center"/>
    </xf>
    <xf numFmtId="49" fontId="0" fillId="0" borderId="31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8" fontId="0" fillId="0" borderId="6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29" xfId="0" applyFill="1" applyBorder="1" applyAlignment="1">
      <alignment horizontal="left" wrapText="1"/>
    </xf>
    <xf numFmtId="0" fontId="0" fillId="3" borderId="22" xfId="0" applyFill="1" applyBorder="1" applyAlignment="1">
      <alignment horizontal="left" wrapText="1"/>
    </xf>
    <xf numFmtId="0" fontId="0" fillId="3" borderId="33" xfId="0" applyFill="1" applyBorder="1" applyAlignment="1">
      <alignment horizontal="left" wrapText="1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2"/>
  <sheetViews>
    <sheetView view="pageLayout" topLeftCell="A28" zoomScale="85" zoomScaleNormal="100" zoomScalePageLayoutView="85" workbookViewId="0">
      <selection activeCell="B48" sqref="B48"/>
    </sheetView>
  </sheetViews>
  <sheetFormatPr baseColWidth="10" defaultRowHeight="13.8" x14ac:dyDescent="0.25"/>
  <cols>
    <col min="1" max="1" width="4.875" style="10" customWidth="1"/>
    <col min="2" max="2" width="44.25" style="1" customWidth="1"/>
    <col min="3" max="3" width="16.625" customWidth="1"/>
    <col min="4" max="4" width="8.125" style="2" customWidth="1"/>
    <col min="5" max="5" width="12.125" customWidth="1"/>
    <col min="6" max="6" width="13.375" customWidth="1"/>
  </cols>
  <sheetData>
    <row r="1" spans="1:6" ht="14.4" thickBot="1" x14ac:dyDescent="0.3"/>
    <row r="2" spans="1:6" ht="16.350000000000001" customHeight="1" x14ac:dyDescent="0.25">
      <c r="A2" s="135" t="s">
        <v>31</v>
      </c>
      <c r="B2" s="136"/>
      <c r="C2" s="154" t="s">
        <v>32</v>
      </c>
      <c r="D2" s="155"/>
      <c r="E2" s="155"/>
      <c r="F2" s="156"/>
    </row>
    <row r="3" spans="1:6" ht="16.350000000000001" customHeight="1" x14ac:dyDescent="0.25">
      <c r="A3" s="9"/>
      <c r="B3" s="45" t="s">
        <v>30</v>
      </c>
      <c r="C3" s="46"/>
      <c r="D3" s="14"/>
      <c r="E3" s="15"/>
      <c r="F3" s="16"/>
    </row>
    <row r="4" spans="1:6" ht="16.350000000000001" customHeight="1" x14ac:dyDescent="0.25">
      <c r="A4" s="27" t="s">
        <v>5</v>
      </c>
      <c r="B4" s="144" t="s">
        <v>47</v>
      </c>
      <c r="C4" s="145"/>
      <c r="D4" s="145"/>
      <c r="E4" s="145"/>
      <c r="F4" s="146"/>
    </row>
    <row r="5" spans="1:6" ht="16.350000000000001" customHeight="1" x14ac:dyDescent="0.25">
      <c r="A5" s="12"/>
      <c r="B5" s="5" t="s">
        <v>0</v>
      </c>
      <c r="C5" s="39">
        <v>2000000</v>
      </c>
      <c r="D5" s="14"/>
      <c r="E5" s="15"/>
      <c r="F5" s="16"/>
    </row>
    <row r="6" spans="1:6" ht="16.350000000000001" customHeight="1" x14ac:dyDescent="0.25">
      <c r="A6" s="12"/>
      <c r="B6" s="3" t="s">
        <v>1</v>
      </c>
      <c r="C6" s="4" t="s">
        <v>45</v>
      </c>
      <c r="D6" s="14"/>
      <c r="E6" s="15"/>
      <c r="F6" s="16"/>
    </row>
    <row r="7" spans="1:6" ht="16.350000000000001" customHeight="1" x14ac:dyDescent="0.25">
      <c r="A7" s="11"/>
      <c r="B7" s="24" t="s">
        <v>14</v>
      </c>
      <c r="C7" s="40">
        <v>1</v>
      </c>
      <c r="D7" s="124">
        <v>0</v>
      </c>
      <c r="E7" s="125"/>
      <c r="F7" s="126"/>
    </row>
    <row r="8" spans="1:6" ht="16.350000000000001" customHeight="1" x14ac:dyDescent="0.25">
      <c r="A8" s="11"/>
      <c r="B8" s="25" t="s">
        <v>41</v>
      </c>
      <c r="C8" s="50">
        <v>0.02</v>
      </c>
      <c r="D8" s="127">
        <f>D7*C8</f>
        <v>0</v>
      </c>
      <c r="E8" s="128"/>
      <c r="F8" s="129"/>
    </row>
    <row r="9" spans="1:6" ht="16.350000000000001" customHeight="1" x14ac:dyDescent="0.25">
      <c r="A9" s="11"/>
      <c r="B9" s="13" t="s">
        <v>12</v>
      </c>
      <c r="C9" s="41">
        <v>7.0000000000000007E-2</v>
      </c>
      <c r="D9" s="160">
        <f>D7*C9</f>
        <v>0</v>
      </c>
      <c r="E9" s="161"/>
      <c r="F9" s="162"/>
    </row>
    <row r="10" spans="1:6" ht="16.350000000000001" customHeight="1" x14ac:dyDescent="0.25">
      <c r="A10" s="11"/>
      <c r="B10" s="43"/>
      <c r="C10" s="22" t="s">
        <v>39</v>
      </c>
      <c r="D10" s="110">
        <f>SUM(D8:F9)</f>
        <v>0</v>
      </c>
      <c r="E10" s="133"/>
      <c r="F10" s="134"/>
    </row>
    <row r="11" spans="1:6" ht="16.350000000000001" customHeight="1" x14ac:dyDescent="0.25">
      <c r="A11" s="12"/>
      <c r="B11" s="49" t="s">
        <v>40</v>
      </c>
      <c r="C11" s="48">
        <v>0</v>
      </c>
      <c r="D11" s="119">
        <f>D10*C11</f>
        <v>0</v>
      </c>
      <c r="E11" s="119"/>
      <c r="F11" s="120"/>
    </row>
    <row r="12" spans="1:6" ht="16.350000000000001" customHeight="1" x14ac:dyDescent="0.25">
      <c r="A12" s="12"/>
      <c r="B12" s="32"/>
      <c r="C12" s="47" t="s">
        <v>13</v>
      </c>
      <c r="D12" s="111">
        <f>D10+D11</f>
        <v>0</v>
      </c>
      <c r="E12" s="111"/>
      <c r="F12" s="112"/>
    </row>
    <row r="13" spans="1:6" ht="8.4" customHeight="1" x14ac:dyDescent="0.25">
      <c r="A13" s="157"/>
      <c r="B13" s="158"/>
      <c r="C13" s="158"/>
      <c r="D13" s="158"/>
      <c r="E13" s="158"/>
      <c r="F13" s="159"/>
    </row>
    <row r="14" spans="1:6" ht="16.350000000000001" customHeight="1" x14ac:dyDescent="0.25">
      <c r="A14" s="27" t="s">
        <v>16</v>
      </c>
      <c r="B14" s="130" t="s">
        <v>48</v>
      </c>
      <c r="C14" s="131"/>
      <c r="D14" s="131"/>
      <c r="E14" s="131"/>
      <c r="F14" s="132"/>
    </row>
    <row r="15" spans="1:6" ht="16.350000000000001" customHeight="1" x14ac:dyDescent="0.25">
      <c r="A15" s="12"/>
      <c r="B15" s="32" t="s">
        <v>0</v>
      </c>
      <c r="C15" s="31">
        <v>300000</v>
      </c>
      <c r="D15" s="18"/>
      <c r="E15" s="19"/>
      <c r="F15" s="20"/>
    </row>
    <row r="16" spans="1:6" ht="16.350000000000001" customHeight="1" x14ac:dyDescent="0.25">
      <c r="A16" s="12"/>
      <c r="B16" s="3" t="s">
        <v>1</v>
      </c>
      <c r="C16" s="4" t="s">
        <v>45</v>
      </c>
      <c r="D16" s="14"/>
      <c r="E16" s="15"/>
      <c r="F16" s="16"/>
    </row>
    <row r="17" spans="1:6" ht="16.350000000000001" customHeight="1" x14ac:dyDescent="0.25">
      <c r="A17" s="11"/>
      <c r="B17" s="24" t="s">
        <v>14</v>
      </c>
      <c r="C17" s="40">
        <v>1</v>
      </c>
      <c r="D17" s="124">
        <v>0</v>
      </c>
      <c r="E17" s="125"/>
      <c r="F17" s="126"/>
    </row>
    <row r="18" spans="1:6" ht="16.350000000000001" customHeight="1" x14ac:dyDescent="0.25">
      <c r="A18" s="11"/>
      <c r="B18" s="3" t="s">
        <v>41</v>
      </c>
      <c r="C18" s="50">
        <v>0.03</v>
      </c>
      <c r="D18" s="127">
        <f>D17*C18</f>
        <v>0</v>
      </c>
      <c r="E18" s="128"/>
      <c r="F18" s="129"/>
    </row>
    <row r="19" spans="1:6" ht="16.350000000000001" customHeight="1" x14ac:dyDescent="0.25">
      <c r="A19" s="11"/>
      <c r="B19" s="3" t="s">
        <v>12</v>
      </c>
      <c r="C19" s="50">
        <v>0.1</v>
      </c>
      <c r="D19" s="127">
        <f>D17*C19</f>
        <v>0</v>
      </c>
      <c r="E19" s="128"/>
      <c r="F19" s="129"/>
    </row>
    <row r="20" spans="1:6" ht="16.350000000000001" customHeight="1" x14ac:dyDescent="0.25">
      <c r="A20" s="11"/>
      <c r="B20" s="23"/>
      <c r="C20" s="42" t="s">
        <v>39</v>
      </c>
      <c r="D20" s="110">
        <f>D18+D19</f>
        <v>0</v>
      </c>
      <c r="E20" s="133"/>
      <c r="F20" s="134"/>
    </row>
    <row r="21" spans="1:6" ht="16.350000000000001" customHeight="1" x14ac:dyDescent="0.25">
      <c r="A21" s="12"/>
      <c r="B21" s="49" t="s">
        <v>40</v>
      </c>
      <c r="C21" s="48">
        <v>0</v>
      </c>
      <c r="D21" s="119">
        <f>D20*C21</f>
        <v>0</v>
      </c>
      <c r="E21" s="119"/>
      <c r="F21" s="120"/>
    </row>
    <row r="22" spans="1:6" ht="16.350000000000001" customHeight="1" x14ac:dyDescent="0.25">
      <c r="A22" s="12"/>
      <c r="B22" s="32"/>
      <c r="C22" s="47" t="s">
        <v>13</v>
      </c>
      <c r="D22" s="111">
        <f>D20+D21</f>
        <v>0</v>
      </c>
      <c r="E22" s="111"/>
      <c r="F22" s="112"/>
    </row>
    <row r="23" spans="1:6" ht="8.4" customHeight="1" x14ac:dyDescent="0.25">
      <c r="A23" s="151"/>
      <c r="B23" s="152"/>
      <c r="C23" s="152"/>
      <c r="D23" s="152"/>
      <c r="E23" s="152"/>
      <c r="F23" s="153"/>
    </row>
    <row r="24" spans="1:6" ht="16.350000000000001" customHeight="1" x14ac:dyDescent="0.25">
      <c r="A24" s="27" t="s">
        <v>18</v>
      </c>
      <c r="B24" s="130" t="s">
        <v>49</v>
      </c>
      <c r="C24" s="131"/>
      <c r="D24" s="131"/>
      <c r="E24" s="131"/>
      <c r="F24" s="132"/>
    </row>
    <row r="25" spans="1:6" ht="16.350000000000001" customHeight="1" x14ac:dyDescent="0.25">
      <c r="A25" s="12"/>
      <c r="B25" s="32" t="s">
        <v>0</v>
      </c>
      <c r="C25" s="31">
        <v>1125000</v>
      </c>
      <c r="D25" s="18"/>
      <c r="E25" s="19"/>
      <c r="F25" s="20"/>
    </row>
    <row r="26" spans="1:6" ht="16.350000000000001" customHeight="1" x14ac:dyDescent="0.25">
      <c r="A26" s="12"/>
      <c r="B26" s="3" t="s">
        <v>1</v>
      </c>
      <c r="C26" s="4" t="s">
        <v>45</v>
      </c>
      <c r="D26" s="14"/>
      <c r="E26" s="15"/>
      <c r="F26" s="16"/>
    </row>
    <row r="27" spans="1:6" ht="16.350000000000001" customHeight="1" x14ac:dyDescent="0.25">
      <c r="A27" s="11"/>
      <c r="B27" s="24" t="s">
        <v>14</v>
      </c>
      <c r="C27" s="40">
        <v>1</v>
      </c>
      <c r="D27" s="124">
        <v>0</v>
      </c>
      <c r="E27" s="125"/>
      <c r="F27" s="126"/>
    </row>
    <row r="28" spans="1:6" ht="16.350000000000001" customHeight="1" x14ac:dyDescent="0.25">
      <c r="A28" s="11"/>
      <c r="B28" s="3" t="s">
        <v>41</v>
      </c>
      <c r="C28" s="50">
        <v>0.03</v>
      </c>
      <c r="D28" s="127">
        <f>D27*C28</f>
        <v>0</v>
      </c>
      <c r="E28" s="128"/>
      <c r="F28" s="129"/>
    </row>
    <row r="29" spans="1:6" ht="16.350000000000001" customHeight="1" x14ac:dyDescent="0.25">
      <c r="A29" s="11"/>
      <c r="B29" s="3" t="s">
        <v>12</v>
      </c>
      <c r="C29" s="50">
        <v>0.1</v>
      </c>
      <c r="D29" s="127">
        <f>D27*C29</f>
        <v>0</v>
      </c>
      <c r="E29" s="128"/>
      <c r="F29" s="129"/>
    </row>
    <row r="30" spans="1:6" ht="16.350000000000001" customHeight="1" x14ac:dyDescent="0.25">
      <c r="A30" s="11"/>
      <c r="B30" s="23"/>
      <c r="C30" s="42" t="s">
        <v>39</v>
      </c>
      <c r="D30" s="110">
        <f>D28+D29</f>
        <v>0</v>
      </c>
      <c r="E30" s="133"/>
      <c r="F30" s="134"/>
    </row>
    <row r="31" spans="1:6" ht="16.350000000000001" customHeight="1" x14ac:dyDescent="0.25">
      <c r="A31" s="12"/>
      <c r="B31" s="49" t="s">
        <v>40</v>
      </c>
      <c r="C31" s="48">
        <v>0</v>
      </c>
      <c r="D31" s="119">
        <f>D30*C31</f>
        <v>0</v>
      </c>
      <c r="E31" s="119"/>
      <c r="F31" s="120"/>
    </row>
    <row r="32" spans="1:6" ht="16.350000000000001" customHeight="1" x14ac:dyDescent="0.25">
      <c r="A32" s="12"/>
      <c r="B32" s="32"/>
      <c r="C32" s="47" t="s">
        <v>13</v>
      </c>
      <c r="D32" s="111">
        <f>D30+D31</f>
        <v>0</v>
      </c>
      <c r="E32" s="111"/>
      <c r="F32" s="112"/>
    </row>
    <row r="33" spans="1:6" ht="9" customHeight="1" x14ac:dyDescent="0.25">
      <c r="A33" s="12"/>
      <c r="B33" s="102"/>
      <c r="C33" s="77"/>
      <c r="D33" s="78"/>
      <c r="E33" s="78"/>
      <c r="F33" s="79"/>
    </row>
    <row r="34" spans="1:6" ht="16.350000000000001" customHeight="1" x14ac:dyDescent="0.25">
      <c r="A34" s="27" t="s">
        <v>19</v>
      </c>
      <c r="B34" s="130" t="s">
        <v>50</v>
      </c>
      <c r="C34" s="131"/>
      <c r="D34" s="131"/>
      <c r="E34" s="131"/>
      <c r="F34" s="132"/>
    </row>
    <row r="35" spans="1:6" ht="16.350000000000001" customHeight="1" x14ac:dyDescent="0.25">
      <c r="A35" s="12"/>
      <c r="B35" s="32" t="s">
        <v>0</v>
      </c>
      <c r="C35" s="31">
        <v>250000</v>
      </c>
      <c r="D35" s="18"/>
      <c r="E35" s="19"/>
      <c r="F35" s="20"/>
    </row>
    <row r="36" spans="1:6" ht="16.350000000000001" customHeight="1" x14ac:dyDescent="0.25">
      <c r="A36" s="12"/>
      <c r="B36" s="3" t="s">
        <v>1</v>
      </c>
      <c r="C36" s="4" t="s">
        <v>2</v>
      </c>
      <c r="D36" s="14"/>
      <c r="E36" s="15"/>
      <c r="F36" s="16"/>
    </row>
    <row r="37" spans="1:6" ht="16.350000000000001" customHeight="1" x14ac:dyDescent="0.25">
      <c r="A37" s="11"/>
      <c r="B37" s="24" t="s">
        <v>14</v>
      </c>
      <c r="C37" s="40">
        <v>1</v>
      </c>
      <c r="D37" s="124">
        <v>0</v>
      </c>
      <c r="E37" s="125"/>
      <c r="F37" s="126"/>
    </row>
    <row r="38" spans="1:6" ht="16.350000000000001" customHeight="1" x14ac:dyDescent="0.25">
      <c r="A38" s="11"/>
      <c r="B38" s="3" t="s">
        <v>41</v>
      </c>
      <c r="C38" s="50">
        <v>0.02</v>
      </c>
      <c r="D38" s="127">
        <f>D37*C38</f>
        <v>0</v>
      </c>
      <c r="E38" s="128"/>
      <c r="F38" s="129"/>
    </row>
    <row r="39" spans="1:6" ht="16.350000000000001" customHeight="1" x14ac:dyDescent="0.25">
      <c r="A39" s="11"/>
      <c r="B39" s="3" t="s">
        <v>12</v>
      </c>
      <c r="C39" s="50">
        <v>0.09</v>
      </c>
      <c r="D39" s="127">
        <f>D37*C39</f>
        <v>0</v>
      </c>
      <c r="E39" s="128"/>
      <c r="F39" s="129"/>
    </row>
    <row r="40" spans="1:6" ht="16.350000000000001" customHeight="1" x14ac:dyDescent="0.25">
      <c r="A40" s="11"/>
      <c r="B40" s="23"/>
      <c r="C40" s="42" t="s">
        <v>39</v>
      </c>
      <c r="D40" s="110">
        <f>D38+D39</f>
        <v>0</v>
      </c>
      <c r="E40" s="133"/>
      <c r="F40" s="134"/>
    </row>
    <row r="41" spans="1:6" ht="16.350000000000001" customHeight="1" x14ac:dyDescent="0.25">
      <c r="A41" s="12"/>
      <c r="B41" s="49" t="s">
        <v>40</v>
      </c>
      <c r="C41" s="48">
        <v>0</v>
      </c>
      <c r="D41" s="119">
        <f>D40*C41</f>
        <v>0</v>
      </c>
      <c r="E41" s="119"/>
      <c r="F41" s="120"/>
    </row>
    <row r="42" spans="1:6" ht="16.350000000000001" customHeight="1" x14ac:dyDescent="0.25">
      <c r="A42" s="12"/>
      <c r="B42" s="32"/>
      <c r="C42" s="47" t="s">
        <v>13</v>
      </c>
      <c r="D42" s="111">
        <f>D40+D41</f>
        <v>0</v>
      </c>
      <c r="E42" s="111"/>
      <c r="F42" s="112"/>
    </row>
    <row r="43" spans="1:6" ht="6" customHeight="1" x14ac:dyDescent="0.25">
      <c r="A43" s="75"/>
      <c r="B43" s="76"/>
      <c r="C43" s="77"/>
      <c r="D43" s="78"/>
      <c r="E43" s="78"/>
      <c r="F43" s="79"/>
    </row>
    <row r="44" spans="1:6" ht="16.350000000000001" customHeight="1" x14ac:dyDescent="0.25">
      <c r="A44" s="27" t="s">
        <v>62</v>
      </c>
      <c r="B44" s="130" t="s">
        <v>63</v>
      </c>
      <c r="C44" s="131"/>
      <c r="D44" s="131"/>
      <c r="E44" s="131"/>
      <c r="F44" s="132"/>
    </row>
    <row r="45" spans="1:6" ht="16.350000000000001" customHeight="1" x14ac:dyDescent="0.25">
      <c r="A45" s="12"/>
      <c r="B45" s="32" t="s">
        <v>0</v>
      </c>
      <c r="C45" s="31">
        <v>2000000</v>
      </c>
      <c r="D45" s="18"/>
      <c r="E45" s="19"/>
      <c r="F45" s="20"/>
    </row>
    <row r="46" spans="1:6" ht="16.350000000000001" customHeight="1" x14ac:dyDescent="0.25">
      <c r="A46" s="12"/>
      <c r="B46" s="3" t="s">
        <v>1</v>
      </c>
      <c r="C46" s="4" t="s">
        <v>45</v>
      </c>
      <c r="D46" s="14"/>
      <c r="E46" s="15"/>
      <c r="F46" s="16"/>
    </row>
    <row r="47" spans="1:6" ht="16.350000000000001" customHeight="1" x14ac:dyDescent="0.25">
      <c r="A47" s="11"/>
      <c r="B47" s="24" t="s">
        <v>14</v>
      </c>
      <c r="C47" s="40">
        <v>1</v>
      </c>
      <c r="D47" s="124">
        <v>0</v>
      </c>
      <c r="E47" s="125"/>
      <c r="F47" s="126"/>
    </row>
    <row r="48" spans="1:6" ht="16.350000000000001" customHeight="1" x14ac:dyDescent="0.25">
      <c r="A48" s="11"/>
      <c r="B48" s="3" t="s">
        <v>41</v>
      </c>
      <c r="C48" s="50">
        <v>0.03</v>
      </c>
      <c r="D48" s="127">
        <f>D47*C48</f>
        <v>0</v>
      </c>
      <c r="E48" s="128"/>
      <c r="F48" s="129"/>
    </row>
    <row r="49" spans="1:6" ht="16.350000000000001" customHeight="1" x14ac:dyDescent="0.25">
      <c r="A49" s="11"/>
      <c r="B49" s="3" t="s">
        <v>12</v>
      </c>
      <c r="C49" s="50">
        <v>0.2</v>
      </c>
      <c r="D49" s="127">
        <f>D47*C49</f>
        <v>0</v>
      </c>
      <c r="E49" s="128"/>
      <c r="F49" s="129"/>
    </row>
    <row r="50" spans="1:6" ht="16.350000000000001" customHeight="1" x14ac:dyDescent="0.25">
      <c r="A50" s="11"/>
      <c r="B50" s="23"/>
      <c r="C50" s="42" t="s">
        <v>39</v>
      </c>
      <c r="D50" s="110">
        <f>D48+D49</f>
        <v>0</v>
      </c>
      <c r="E50" s="133"/>
      <c r="F50" s="134"/>
    </row>
    <row r="51" spans="1:6" ht="16.350000000000001" customHeight="1" x14ac:dyDescent="0.25">
      <c r="A51" s="12"/>
      <c r="B51" s="49" t="s">
        <v>40</v>
      </c>
      <c r="C51" s="48">
        <v>0</v>
      </c>
      <c r="D51" s="119">
        <f>D50*C51</f>
        <v>0</v>
      </c>
      <c r="E51" s="119"/>
      <c r="F51" s="120"/>
    </row>
    <row r="52" spans="1:6" ht="16.350000000000001" customHeight="1" x14ac:dyDescent="0.25">
      <c r="A52" s="12"/>
      <c r="B52" s="32"/>
      <c r="C52" s="47" t="s">
        <v>13</v>
      </c>
      <c r="D52" s="111">
        <f>D50+D51</f>
        <v>0</v>
      </c>
      <c r="E52" s="111"/>
      <c r="F52" s="112"/>
    </row>
    <row r="53" spans="1:6" ht="16.350000000000001" customHeight="1" x14ac:dyDescent="0.25">
      <c r="A53" s="75"/>
      <c r="B53" s="76"/>
      <c r="C53" s="77"/>
      <c r="D53" s="78"/>
      <c r="E53" s="78"/>
      <c r="F53" s="79"/>
    </row>
    <row r="54" spans="1:6" ht="16.5" customHeight="1" x14ac:dyDescent="0.25">
      <c r="A54" s="89"/>
      <c r="B54" s="90"/>
      <c r="C54" s="91"/>
      <c r="D54" s="92"/>
      <c r="E54" s="92"/>
      <c r="F54" s="93"/>
    </row>
    <row r="55" spans="1:6" ht="16.350000000000001" customHeight="1" x14ac:dyDescent="0.25">
      <c r="A55" s="89"/>
      <c r="B55" s="90"/>
      <c r="C55" s="91"/>
      <c r="D55" s="92"/>
      <c r="E55" s="92"/>
      <c r="F55" s="93"/>
    </row>
    <row r="56" spans="1:6" ht="16.350000000000001" customHeight="1" x14ac:dyDescent="0.25">
      <c r="A56" s="89"/>
      <c r="B56" s="90"/>
      <c r="C56" s="91"/>
      <c r="D56" s="92"/>
      <c r="E56" s="92"/>
      <c r="F56" s="93"/>
    </row>
    <row r="57" spans="1:6" ht="16.350000000000001" customHeight="1" x14ac:dyDescent="0.25">
      <c r="A57" s="89"/>
      <c r="B57" s="90"/>
      <c r="C57" s="91"/>
      <c r="D57" s="92"/>
      <c r="E57" s="92"/>
      <c r="F57" s="93"/>
    </row>
    <row r="58" spans="1:6" ht="16.350000000000001" customHeight="1" x14ac:dyDescent="0.25">
      <c r="A58" s="89"/>
      <c r="B58" s="90"/>
      <c r="C58" s="91"/>
      <c r="D58" s="92"/>
      <c r="E58" s="92"/>
      <c r="F58" s="93"/>
    </row>
    <row r="59" spans="1:6" ht="16.350000000000001" customHeight="1" thickBot="1" x14ac:dyDescent="0.3">
      <c r="A59" s="100"/>
      <c r="B59" s="95"/>
      <c r="C59" s="96"/>
      <c r="D59" s="97"/>
      <c r="E59" s="97"/>
      <c r="F59" s="101"/>
    </row>
    <row r="60" spans="1:6" ht="16.350000000000001" customHeight="1" thickBot="1" x14ac:dyDescent="0.3">
      <c r="A60" s="83"/>
      <c r="B60" s="95"/>
      <c r="C60" s="96"/>
      <c r="D60" s="97"/>
      <c r="E60" s="97"/>
      <c r="F60" s="97"/>
    </row>
    <row r="61" spans="1:6" ht="16.350000000000001" customHeight="1" x14ac:dyDescent="0.25">
      <c r="A61" s="84" t="s">
        <v>51</v>
      </c>
      <c r="B61" s="121" t="s">
        <v>64</v>
      </c>
      <c r="C61" s="122"/>
      <c r="D61" s="122"/>
      <c r="E61" s="122"/>
      <c r="F61" s="123"/>
    </row>
    <row r="62" spans="1:6" ht="16.350000000000001" customHeight="1" x14ac:dyDescent="0.25">
      <c r="A62" s="12"/>
      <c r="B62" s="32" t="s">
        <v>0</v>
      </c>
      <c r="C62" s="31">
        <v>2250000</v>
      </c>
      <c r="D62" s="18"/>
      <c r="E62" s="19"/>
      <c r="F62" s="20"/>
    </row>
    <row r="63" spans="1:6" ht="16.350000000000001" customHeight="1" x14ac:dyDescent="0.25">
      <c r="A63" s="12"/>
      <c r="B63" s="3" t="s">
        <v>1</v>
      </c>
      <c r="C63" s="4" t="s">
        <v>45</v>
      </c>
      <c r="D63" s="14"/>
      <c r="E63" s="15"/>
      <c r="F63" s="16"/>
    </row>
    <row r="64" spans="1:6" ht="16.350000000000001" customHeight="1" x14ac:dyDescent="0.25">
      <c r="A64" s="11"/>
      <c r="B64" s="24" t="s">
        <v>14</v>
      </c>
      <c r="C64" s="40">
        <v>1</v>
      </c>
      <c r="D64" s="124">
        <v>0</v>
      </c>
      <c r="E64" s="125"/>
      <c r="F64" s="126"/>
    </row>
    <row r="65" spans="1:6" ht="16.350000000000001" customHeight="1" x14ac:dyDescent="0.25">
      <c r="A65" s="11"/>
      <c r="B65" s="3" t="s">
        <v>41</v>
      </c>
      <c r="C65" s="50">
        <v>0.03</v>
      </c>
      <c r="D65" s="127">
        <f>D64*C65</f>
        <v>0</v>
      </c>
      <c r="E65" s="128"/>
      <c r="F65" s="129"/>
    </row>
    <row r="66" spans="1:6" ht="16.350000000000001" customHeight="1" x14ac:dyDescent="0.25">
      <c r="A66" s="11"/>
      <c r="B66" s="80" t="s">
        <v>12</v>
      </c>
      <c r="C66" s="50">
        <v>0.2</v>
      </c>
      <c r="D66" s="113">
        <f>D64*C66</f>
        <v>0</v>
      </c>
      <c r="E66" s="114"/>
      <c r="F66" s="115"/>
    </row>
    <row r="67" spans="1:6" ht="16.350000000000001" customHeight="1" x14ac:dyDescent="0.25">
      <c r="A67" s="52"/>
      <c r="B67" s="87"/>
      <c r="C67" s="88"/>
      <c r="D67" s="68"/>
      <c r="E67" s="68"/>
      <c r="F67" s="69"/>
    </row>
    <row r="68" spans="1:6" ht="16.350000000000001" customHeight="1" x14ac:dyDescent="0.25">
      <c r="A68" s="81"/>
      <c r="B68" s="24"/>
      <c r="C68" s="82" t="s">
        <v>39</v>
      </c>
      <c r="D68" s="116">
        <f>D65+D66</f>
        <v>0</v>
      </c>
      <c r="E68" s="117"/>
      <c r="F68" s="118"/>
    </row>
    <row r="69" spans="1:6" ht="16.350000000000001" customHeight="1" x14ac:dyDescent="0.25">
      <c r="A69" s="12"/>
      <c r="B69" s="49" t="s">
        <v>40</v>
      </c>
      <c r="C69" s="48">
        <v>0</v>
      </c>
      <c r="D69" s="119">
        <f>D68*C69</f>
        <v>0</v>
      </c>
      <c r="E69" s="119"/>
      <c r="F69" s="120"/>
    </row>
    <row r="70" spans="1:6" ht="16.2" customHeight="1" x14ac:dyDescent="0.25">
      <c r="A70" s="12"/>
      <c r="B70" s="32"/>
      <c r="C70" s="47" t="s">
        <v>13</v>
      </c>
      <c r="D70" s="110">
        <f>D68+D69</f>
        <v>0</v>
      </c>
      <c r="E70" s="111"/>
      <c r="F70" s="112"/>
    </row>
    <row r="71" spans="1:6" ht="7.5" customHeight="1" x14ac:dyDescent="0.25">
      <c r="A71" s="81"/>
      <c r="B71" s="104"/>
      <c r="C71" s="91"/>
      <c r="D71" s="92"/>
      <c r="E71" s="92"/>
      <c r="F71" s="93"/>
    </row>
    <row r="72" spans="1:6" x14ac:dyDescent="0.25">
      <c r="A72" s="27" t="s">
        <v>65</v>
      </c>
      <c r="B72" s="144" t="s">
        <v>26</v>
      </c>
      <c r="C72" s="145"/>
      <c r="D72" s="145"/>
      <c r="E72" s="145"/>
      <c r="F72" s="146"/>
    </row>
    <row r="73" spans="1:6" x14ac:dyDescent="0.25">
      <c r="A73" s="36"/>
      <c r="B73" s="37"/>
      <c r="C73" s="38"/>
      <c r="D73" s="17" t="s">
        <v>4</v>
      </c>
      <c r="E73" s="34" t="s">
        <v>21</v>
      </c>
      <c r="F73" s="35" t="s">
        <v>22</v>
      </c>
    </row>
    <row r="74" spans="1:6" x14ac:dyDescent="0.25">
      <c r="A74" s="27" t="s">
        <v>66</v>
      </c>
      <c r="B74" s="144" t="s">
        <v>10</v>
      </c>
      <c r="C74" s="147"/>
      <c r="D74" s="21" t="s">
        <v>11</v>
      </c>
      <c r="E74" s="44">
        <v>0</v>
      </c>
      <c r="F74" s="30" t="s">
        <v>29</v>
      </c>
    </row>
    <row r="75" spans="1:6" x14ac:dyDescent="0.25">
      <c r="A75" s="27" t="s">
        <v>67</v>
      </c>
      <c r="B75" s="144" t="s">
        <v>24</v>
      </c>
      <c r="C75" s="147"/>
      <c r="D75" s="21" t="s">
        <v>11</v>
      </c>
      <c r="E75" s="44">
        <v>0</v>
      </c>
      <c r="F75" s="30" t="s">
        <v>29</v>
      </c>
    </row>
    <row r="76" spans="1:6" x14ac:dyDescent="0.25">
      <c r="A76" s="27" t="s">
        <v>68</v>
      </c>
      <c r="B76" s="144" t="s">
        <v>25</v>
      </c>
      <c r="C76" s="147"/>
      <c r="D76" s="21" t="s">
        <v>11</v>
      </c>
      <c r="E76" s="44">
        <v>0</v>
      </c>
      <c r="F76" s="30" t="s">
        <v>29</v>
      </c>
    </row>
    <row r="77" spans="1:6" ht="14.4" thickBot="1" x14ac:dyDescent="0.3">
      <c r="A77" s="148"/>
      <c r="B77" s="149"/>
      <c r="C77" s="149"/>
      <c r="D77" s="149"/>
      <c r="E77" s="149"/>
      <c r="F77" s="150"/>
    </row>
    <row r="78" spans="1:6" x14ac:dyDescent="0.25">
      <c r="A78" s="135" t="s">
        <v>77</v>
      </c>
      <c r="B78" s="136"/>
      <c r="C78" s="136"/>
      <c r="D78" s="136"/>
      <c r="E78" s="137"/>
      <c r="F78" s="28">
        <f>SUM(D12+D22+D32+D42+D52+D70)</f>
        <v>0</v>
      </c>
    </row>
    <row r="79" spans="1:6" x14ac:dyDescent="0.25">
      <c r="A79" s="138" t="s">
        <v>33</v>
      </c>
      <c r="B79" s="139"/>
      <c r="C79" s="139"/>
      <c r="D79" s="140"/>
      <c r="E79" s="33">
        <v>0</v>
      </c>
      <c r="F79" s="6">
        <f>ROUND(F78*E79,2)</f>
        <v>0</v>
      </c>
    </row>
    <row r="80" spans="1:6" x14ac:dyDescent="0.25">
      <c r="A80" s="138" t="s">
        <v>27</v>
      </c>
      <c r="B80" s="139"/>
      <c r="C80" s="139"/>
      <c r="D80" s="139"/>
      <c r="E80" s="140"/>
      <c r="F80" s="6">
        <f>F78+F79</f>
        <v>0</v>
      </c>
    </row>
    <row r="81" spans="1:6" x14ac:dyDescent="0.25">
      <c r="A81" s="138" t="s">
        <v>9</v>
      </c>
      <c r="B81" s="139"/>
      <c r="C81" s="139"/>
      <c r="D81" s="140"/>
      <c r="E81" s="29">
        <v>0.19</v>
      </c>
      <c r="F81" s="7">
        <f>ROUND(F80*E81,2)</f>
        <v>0</v>
      </c>
    </row>
    <row r="82" spans="1:6" ht="14.4" thickBot="1" x14ac:dyDescent="0.3">
      <c r="A82" s="141" t="s">
        <v>28</v>
      </c>
      <c r="B82" s="142"/>
      <c r="C82" s="142"/>
      <c r="D82" s="142"/>
      <c r="E82" s="143"/>
      <c r="F82" s="8">
        <f>F81+F80</f>
        <v>0</v>
      </c>
    </row>
  </sheetData>
  <mergeCells count="56">
    <mergeCell ref="D12:F12"/>
    <mergeCell ref="D21:F21"/>
    <mergeCell ref="A2:B2"/>
    <mergeCell ref="C2:F2"/>
    <mergeCell ref="B4:F4"/>
    <mergeCell ref="D7:F7"/>
    <mergeCell ref="D10:F10"/>
    <mergeCell ref="A13:F13"/>
    <mergeCell ref="B14:F14"/>
    <mergeCell ref="D8:F8"/>
    <mergeCell ref="D9:F9"/>
    <mergeCell ref="D11:F11"/>
    <mergeCell ref="A23:F23"/>
    <mergeCell ref="D17:F17"/>
    <mergeCell ref="D20:F20"/>
    <mergeCell ref="D19:F19"/>
    <mergeCell ref="D18:F18"/>
    <mergeCell ref="D22:F22"/>
    <mergeCell ref="D30:F30"/>
    <mergeCell ref="D31:F31"/>
    <mergeCell ref="D32:F32"/>
    <mergeCell ref="B24:F24"/>
    <mergeCell ref="D27:F27"/>
    <mergeCell ref="D28:F28"/>
    <mergeCell ref="D29:F29"/>
    <mergeCell ref="D39:F39"/>
    <mergeCell ref="D38:F38"/>
    <mergeCell ref="D37:F37"/>
    <mergeCell ref="B34:F34"/>
    <mergeCell ref="D42:F42"/>
    <mergeCell ref="D41:F41"/>
    <mergeCell ref="D40:F40"/>
    <mergeCell ref="B72:F72"/>
    <mergeCell ref="B74:C74"/>
    <mergeCell ref="B75:C75"/>
    <mergeCell ref="B76:C76"/>
    <mergeCell ref="A77:F77"/>
    <mergeCell ref="A78:E78"/>
    <mergeCell ref="A79:D79"/>
    <mergeCell ref="A80:E80"/>
    <mergeCell ref="A81:D81"/>
    <mergeCell ref="A82:E82"/>
    <mergeCell ref="B44:F44"/>
    <mergeCell ref="D47:F47"/>
    <mergeCell ref="D48:F48"/>
    <mergeCell ref="D49:F49"/>
    <mergeCell ref="D50:F50"/>
    <mergeCell ref="D70:F70"/>
    <mergeCell ref="D66:F66"/>
    <mergeCell ref="D68:F68"/>
    <mergeCell ref="D69:F69"/>
    <mergeCell ref="D51:F51"/>
    <mergeCell ref="D52:F52"/>
    <mergeCell ref="B61:F61"/>
    <mergeCell ref="D64:F64"/>
    <mergeCell ref="D65:F65"/>
  </mergeCells>
  <pageMargins left="0.7" right="0.28999999999999998" top="0.41" bottom="0.28999999999999998" header="0.3" footer="0.22"/>
  <pageSetup paperSize="9" orientation="portrait" r:id="rId1"/>
  <headerFooter>
    <oddHeader xml:space="preserve">&amp;CNeubau Betriebsstelle Burg - LS 1&amp;RAnlage 1 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DD0E9-A210-4AD5-9896-2BDE84982BCF}">
  <dimension ref="A1:F86"/>
  <sheetViews>
    <sheetView view="pageLayout" topLeftCell="A34" zoomScale="85" zoomScaleNormal="100" zoomScalePageLayoutView="85" workbookViewId="0">
      <selection activeCell="B46" sqref="B46"/>
    </sheetView>
  </sheetViews>
  <sheetFormatPr baseColWidth="10" defaultRowHeight="13.8" x14ac:dyDescent="0.25"/>
  <cols>
    <col min="1" max="1" width="4.875" style="10" customWidth="1"/>
    <col min="2" max="2" width="44.25" style="1" customWidth="1"/>
    <col min="3" max="3" width="16.625" customWidth="1"/>
    <col min="4" max="4" width="8.125" style="2" customWidth="1"/>
    <col min="5" max="5" width="12.125" customWidth="1"/>
    <col min="6" max="6" width="13.375" customWidth="1"/>
  </cols>
  <sheetData>
    <row r="1" spans="1:6" ht="14.4" thickBot="1" x14ac:dyDescent="0.3"/>
    <row r="2" spans="1:6" ht="16.350000000000001" customHeight="1" x14ac:dyDescent="0.25">
      <c r="A2" s="135" t="s">
        <v>34</v>
      </c>
      <c r="B2" s="136"/>
      <c r="C2" s="154" t="s">
        <v>32</v>
      </c>
      <c r="D2" s="155"/>
      <c r="E2" s="155"/>
      <c r="F2" s="156"/>
    </row>
    <row r="3" spans="1:6" ht="16.350000000000001" customHeight="1" x14ac:dyDescent="0.25">
      <c r="A3" s="9"/>
      <c r="B3" s="45" t="s">
        <v>30</v>
      </c>
      <c r="C3" s="46"/>
      <c r="D3" s="14"/>
      <c r="E3" s="15"/>
      <c r="F3" s="16"/>
    </row>
    <row r="4" spans="1:6" ht="16.350000000000001" customHeight="1" x14ac:dyDescent="0.25">
      <c r="A4" s="27" t="s">
        <v>6</v>
      </c>
      <c r="B4" s="144" t="s">
        <v>47</v>
      </c>
      <c r="C4" s="145"/>
      <c r="D4" s="145"/>
      <c r="E4" s="145"/>
      <c r="F4" s="146"/>
    </row>
    <row r="5" spans="1:6" ht="16.350000000000001" customHeight="1" x14ac:dyDescent="0.25">
      <c r="A5" s="12"/>
      <c r="B5" s="5" t="s">
        <v>0</v>
      </c>
      <c r="C5" s="39">
        <v>2000000</v>
      </c>
      <c r="D5" s="14"/>
      <c r="E5" s="15"/>
      <c r="F5" s="16"/>
    </row>
    <row r="6" spans="1:6" ht="16.350000000000001" customHeight="1" x14ac:dyDescent="0.25">
      <c r="A6" s="12"/>
      <c r="B6" s="3" t="s">
        <v>1</v>
      </c>
      <c r="C6" s="4" t="s">
        <v>45</v>
      </c>
      <c r="D6" s="14"/>
      <c r="E6" s="15"/>
      <c r="F6" s="16"/>
    </row>
    <row r="7" spans="1:6" ht="16.350000000000001" customHeight="1" x14ac:dyDescent="0.25">
      <c r="A7" s="11"/>
      <c r="B7" s="24" t="s">
        <v>14</v>
      </c>
      <c r="C7" s="40">
        <v>1</v>
      </c>
      <c r="D7" s="124">
        <v>0</v>
      </c>
      <c r="E7" s="125"/>
      <c r="F7" s="126"/>
    </row>
    <row r="8" spans="1:6" ht="16.350000000000001" customHeight="1" x14ac:dyDescent="0.25">
      <c r="A8" s="11"/>
      <c r="B8" s="25" t="s">
        <v>17</v>
      </c>
      <c r="C8" s="50">
        <v>0.15</v>
      </c>
      <c r="D8" s="127">
        <f>D7*C8</f>
        <v>0</v>
      </c>
      <c r="E8" s="128"/>
      <c r="F8" s="129"/>
    </row>
    <row r="9" spans="1:6" ht="16.350000000000001" customHeight="1" x14ac:dyDescent="0.25">
      <c r="A9" s="11"/>
      <c r="B9" s="13" t="s">
        <v>15</v>
      </c>
      <c r="C9" s="41">
        <v>0.03</v>
      </c>
      <c r="D9" s="160">
        <f>D7*C9</f>
        <v>0</v>
      </c>
      <c r="E9" s="161"/>
      <c r="F9" s="162"/>
    </row>
    <row r="10" spans="1:6" ht="16.350000000000001" customHeight="1" x14ac:dyDescent="0.25">
      <c r="A10" s="11"/>
      <c r="B10" s="43"/>
      <c r="C10" s="22" t="s">
        <v>39</v>
      </c>
      <c r="D10" s="110">
        <f>SUM(D8:F9)</f>
        <v>0</v>
      </c>
      <c r="E10" s="133"/>
      <c r="F10" s="134"/>
    </row>
    <row r="11" spans="1:6" ht="16.350000000000001" customHeight="1" x14ac:dyDescent="0.25">
      <c r="A11" s="12"/>
      <c r="B11" s="49" t="s">
        <v>40</v>
      </c>
      <c r="C11" s="48">
        <v>0</v>
      </c>
      <c r="D11" s="119">
        <f>D10*C11</f>
        <v>0</v>
      </c>
      <c r="E11" s="119"/>
      <c r="F11" s="120"/>
    </row>
    <row r="12" spans="1:6" ht="16.350000000000001" customHeight="1" x14ac:dyDescent="0.25">
      <c r="A12" s="12"/>
      <c r="B12" s="32"/>
      <c r="C12" s="47" t="s">
        <v>13</v>
      </c>
      <c r="D12" s="111">
        <f>D10+D11</f>
        <v>0</v>
      </c>
      <c r="E12" s="111"/>
      <c r="F12" s="112"/>
    </row>
    <row r="13" spans="1:6" ht="8.4" customHeight="1" x14ac:dyDescent="0.25">
      <c r="A13" s="157"/>
      <c r="B13" s="158"/>
      <c r="C13" s="158"/>
      <c r="D13" s="158"/>
      <c r="E13" s="158"/>
      <c r="F13" s="159"/>
    </row>
    <row r="14" spans="1:6" ht="16.350000000000001" customHeight="1" x14ac:dyDescent="0.25">
      <c r="A14" s="27" t="s">
        <v>7</v>
      </c>
      <c r="B14" s="130" t="s">
        <v>48</v>
      </c>
      <c r="C14" s="131"/>
      <c r="D14" s="131"/>
      <c r="E14" s="131"/>
      <c r="F14" s="132"/>
    </row>
    <row r="15" spans="1:6" ht="16.350000000000001" customHeight="1" x14ac:dyDescent="0.25">
      <c r="A15" s="12"/>
      <c r="B15" s="32" t="s">
        <v>0</v>
      </c>
      <c r="C15" s="31">
        <v>300000</v>
      </c>
      <c r="D15" s="18"/>
      <c r="E15" s="19"/>
      <c r="F15" s="20"/>
    </row>
    <row r="16" spans="1:6" ht="16.350000000000001" customHeight="1" x14ac:dyDescent="0.25">
      <c r="A16" s="12"/>
      <c r="B16" s="3" t="s">
        <v>1</v>
      </c>
      <c r="C16" s="4" t="s">
        <v>45</v>
      </c>
      <c r="D16" s="14"/>
      <c r="E16" s="15"/>
      <c r="F16" s="16"/>
    </row>
    <row r="17" spans="1:6" ht="16.350000000000001" customHeight="1" x14ac:dyDescent="0.25">
      <c r="A17" s="11"/>
      <c r="B17" s="24" t="s">
        <v>14</v>
      </c>
      <c r="C17" s="40">
        <v>1</v>
      </c>
      <c r="D17" s="124">
        <v>0</v>
      </c>
      <c r="E17" s="125"/>
      <c r="F17" s="126"/>
    </row>
    <row r="18" spans="1:6" ht="16.350000000000001" customHeight="1" x14ac:dyDescent="0.25">
      <c r="A18" s="11"/>
      <c r="B18" s="3" t="s">
        <v>17</v>
      </c>
      <c r="C18" s="50">
        <v>0.16</v>
      </c>
      <c r="D18" s="127">
        <f>D17*C18</f>
        <v>0</v>
      </c>
      <c r="E18" s="128"/>
      <c r="F18" s="129"/>
    </row>
    <row r="19" spans="1:6" ht="16.350000000000001" customHeight="1" x14ac:dyDescent="0.25">
      <c r="A19" s="11"/>
      <c r="B19" s="3" t="s">
        <v>15</v>
      </c>
      <c r="C19" s="50">
        <v>0.04</v>
      </c>
      <c r="D19" s="127">
        <f>D17*C19</f>
        <v>0</v>
      </c>
      <c r="E19" s="128"/>
      <c r="F19" s="129"/>
    </row>
    <row r="20" spans="1:6" ht="16.350000000000001" customHeight="1" x14ac:dyDescent="0.25">
      <c r="A20" s="11"/>
      <c r="B20" s="23"/>
      <c r="C20" s="42" t="s">
        <v>39</v>
      </c>
      <c r="D20" s="110">
        <f>D18+D19</f>
        <v>0</v>
      </c>
      <c r="E20" s="133"/>
      <c r="F20" s="134"/>
    </row>
    <row r="21" spans="1:6" ht="16.350000000000001" customHeight="1" x14ac:dyDescent="0.25">
      <c r="A21" s="12"/>
      <c r="B21" s="49" t="s">
        <v>40</v>
      </c>
      <c r="C21" s="48">
        <v>0</v>
      </c>
      <c r="D21" s="119">
        <f>D20*C21</f>
        <v>0</v>
      </c>
      <c r="E21" s="119"/>
      <c r="F21" s="120"/>
    </row>
    <row r="22" spans="1:6" ht="16.350000000000001" customHeight="1" x14ac:dyDescent="0.25">
      <c r="A22" s="12"/>
      <c r="B22" s="32"/>
      <c r="C22" s="47" t="s">
        <v>13</v>
      </c>
      <c r="D22" s="111">
        <f>D20+D21</f>
        <v>0</v>
      </c>
      <c r="E22" s="111"/>
      <c r="F22" s="112"/>
    </row>
    <row r="23" spans="1:6" ht="8.4" customHeight="1" x14ac:dyDescent="0.25">
      <c r="A23" s="151"/>
      <c r="B23" s="152"/>
      <c r="C23" s="152"/>
      <c r="D23" s="152"/>
      <c r="E23" s="152"/>
      <c r="F23" s="153"/>
    </row>
    <row r="24" spans="1:6" ht="16.350000000000001" customHeight="1" x14ac:dyDescent="0.25">
      <c r="A24" s="27" t="s">
        <v>8</v>
      </c>
      <c r="B24" s="130" t="s">
        <v>49</v>
      </c>
      <c r="C24" s="131"/>
      <c r="D24" s="131"/>
      <c r="E24" s="131"/>
      <c r="F24" s="132"/>
    </row>
    <row r="25" spans="1:6" ht="16.350000000000001" customHeight="1" x14ac:dyDescent="0.25">
      <c r="A25" s="12"/>
      <c r="B25" s="32" t="s">
        <v>0</v>
      </c>
      <c r="C25" s="31">
        <v>1125000</v>
      </c>
      <c r="D25" s="18"/>
      <c r="E25" s="19"/>
      <c r="F25" s="20"/>
    </row>
    <row r="26" spans="1:6" ht="16.350000000000001" customHeight="1" x14ac:dyDescent="0.25">
      <c r="A26" s="12"/>
      <c r="B26" s="3" t="s">
        <v>1</v>
      </c>
      <c r="C26" s="4" t="s">
        <v>45</v>
      </c>
      <c r="D26" s="14"/>
      <c r="E26" s="15"/>
      <c r="F26" s="16"/>
    </row>
    <row r="27" spans="1:6" ht="16.350000000000001" customHeight="1" x14ac:dyDescent="0.25">
      <c r="A27" s="11"/>
      <c r="B27" s="24" t="s">
        <v>14</v>
      </c>
      <c r="C27" s="40">
        <v>1</v>
      </c>
      <c r="D27" s="124">
        <v>0</v>
      </c>
      <c r="E27" s="125"/>
      <c r="F27" s="126"/>
    </row>
    <row r="28" spans="1:6" ht="16.350000000000001" customHeight="1" x14ac:dyDescent="0.25">
      <c r="A28" s="11"/>
      <c r="B28" s="3" t="s">
        <v>17</v>
      </c>
      <c r="C28" s="50">
        <v>0.15</v>
      </c>
      <c r="D28" s="127">
        <f>D27*C28</f>
        <v>0</v>
      </c>
      <c r="E28" s="128"/>
      <c r="F28" s="129"/>
    </row>
    <row r="29" spans="1:6" ht="16.350000000000001" customHeight="1" x14ac:dyDescent="0.25">
      <c r="A29" s="11"/>
      <c r="B29" s="3" t="s">
        <v>15</v>
      </c>
      <c r="C29" s="50">
        <v>0.3</v>
      </c>
      <c r="D29" s="127">
        <f>D27*C29</f>
        <v>0</v>
      </c>
      <c r="E29" s="128"/>
      <c r="F29" s="129"/>
    </row>
    <row r="30" spans="1:6" ht="16.350000000000001" customHeight="1" x14ac:dyDescent="0.25">
      <c r="A30" s="11"/>
      <c r="B30" s="23"/>
      <c r="C30" s="42" t="s">
        <v>39</v>
      </c>
      <c r="D30" s="110">
        <f>D28+D29</f>
        <v>0</v>
      </c>
      <c r="E30" s="133"/>
      <c r="F30" s="134"/>
    </row>
    <row r="31" spans="1:6" ht="16.350000000000001" customHeight="1" x14ac:dyDescent="0.25">
      <c r="A31" s="12"/>
      <c r="B31" s="49" t="s">
        <v>40</v>
      </c>
      <c r="C31" s="48">
        <v>0</v>
      </c>
      <c r="D31" s="119">
        <f>D30*C31</f>
        <v>0</v>
      </c>
      <c r="E31" s="119"/>
      <c r="F31" s="120"/>
    </row>
    <row r="32" spans="1:6" ht="16.350000000000001" customHeight="1" x14ac:dyDescent="0.25">
      <c r="A32" s="12"/>
      <c r="B32" s="32"/>
      <c r="C32" s="47" t="s">
        <v>13</v>
      </c>
      <c r="D32" s="111">
        <f>D30+D31</f>
        <v>0</v>
      </c>
      <c r="E32" s="111"/>
      <c r="F32" s="112"/>
    </row>
    <row r="33" spans="1:6" ht="16.350000000000001" customHeight="1" x14ac:dyDescent="0.25">
      <c r="A33" s="27" t="s">
        <v>44</v>
      </c>
      <c r="B33" s="130" t="s">
        <v>50</v>
      </c>
      <c r="C33" s="131"/>
      <c r="D33" s="131"/>
      <c r="E33" s="131"/>
      <c r="F33" s="132"/>
    </row>
    <row r="34" spans="1:6" ht="16.350000000000001" customHeight="1" x14ac:dyDescent="0.25">
      <c r="A34" s="12"/>
      <c r="B34" s="32" t="s">
        <v>0</v>
      </c>
      <c r="C34" s="31">
        <v>250000</v>
      </c>
      <c r="D34" s="18"/>
      <c r="E34" s="19"/>
      <c r="F34" s="20"/>
    </row>
    <row r="35" spans="1:6" ht="16.350000000000001" customHeight="1" x14ac:dyDescent="0.25">
      <c r="A35" s="12"/>
      <c r="B35" s="3" t="s">
        <v>1</v>
      </c>
      <c r="C35" s="4" t="s">
        <v>2</v>
      </c>
      <c r="D35" s="14"/>
      <c r="E35" s="15"/>
      <c r="F35" s="16"/>
    </row>
    <row r="36" spans="1:6" ht="16.350000000000001" customHeight="1" x14ac:dyDescent="0.25">
      <c r="A36" s="11"/>
      <c r="B36" s="24" t="s">
        <v>14</v>
      </c>
      <c r="C36" s="40">
        <v>1</v>
      </c>
      <c r="D36" s="124">
        <v>0</v>
      </c>
      <c r="E36" s="125"/>
      <c r="F36" s="126"/>
    </row>
    <row r="37" spans="1:6" ht="16.350000000000001" customHeight="1" x14ac:dyDescent="0.25">
      <c r="A37" s="11"/>
      <c r="B37" s="3" t="s">
        <v>17</v>
      </c>
      <c r="C37" s="50">
        <v>0.17</v>
      </c>
      <c r="D37" s="127">
        <f>D36*C37</f>
        <v>0</v>
      </c>
      <c r="E37" s="128"/>
      <c r="F37" s="129"/>
    </row>
    <row r="38" spans="1:6" ht="16.350000000000001" customHeight="1" x14ac:dyDescent="0.25">
      <c r="A38" s="11"/>
      <c r="B38" s="3" t="s">
        <v>15</v>
      </c>
      <c r="C38" s="50">
        <v>0.02</v>
      </c>
      <c r="D38" s="127">
        <f>D36*C38</f>
        <v>0</v>
      </c>
      <c r="E38" s="128"/>
      <c r="F38" s="129"/>
    </row>
    <row r="39" spans="1:6" ht="16.350000000000001" customHeight="1" x14ac:dyDescent="0.25">
      <c r="A39" s="11"/>
      <c r="B39" s="23"/>
      <c r="C39" s="42" t="s">
        <v>39</v>
      </c>
      <c r="D39" s="110">
        <f>D37+D38</f>
        <v>0</v>
      </c>
      <c r="E39" s="133"/>
      <c r="F39" s="134"/>
    </row>
    <row r="40" spans="1:6" ht="16.350000000000001" customHeight="1" x14ac:dyDescent="0.25">
      <c r="A40" s="12"/>
      <c r="B40" s="49" t="s">
        <v>40</v>
      </c>
      <c r="C40" s="48">
        <v>0</v>
      </c>
      <c r="D40" s="119">
        <f>D39*C40</f>
        <v>0</v>
      </c>
      <c r="E40" s="119"/>
      <c r="F40" s="120"/>
    </row>
    <row r="41" spans="1:6" ht="16.350000000000001" customHeight="1" x14ac:dyDescent="0.25">
      <c r="A41" s="12"/>
      <c r="B41" s="32"/>
      <c r="C41" s="47" t="s">
        <v>13</v>
      </c>
      <c r="D41" s="111">
        <f>D39+D40</f>
        <v>0</v>
      </c>
      <c r="E41" s="111"/>
      <c r="F41" s="112"/>
    </row>
    <row r="42" spans="1:6" ht="7.5" customHeight="1" x14ac:dyDescent="0.25">
      <c r="A42" s="52"/>
      <c r="B42" s="53"/>
      <c r="C42" s="54"/>
      <c r="D42" s="70"/>
      <c r="E42" s="70"/>
      <c r="F42" s="71"/>
    </row>
    <row r="43" spans="1:6" ht="16.350000000000001" customHeight="1" x14ac:dyDescent="0.25">
      <c r="A43" s="27" t="s">
        <v>52</v>
      </c>
      <c r="B43" s="130" t="s">
        <v>63</v>
      </c>
      <c r="C43" s="131"/>
      <c r="D43" s="131"/>
      <c r="E43" s="131"/>
      <c r="F43" s="132"/>
    </row>
    <row r="44" spans="1:6" ht="16.350000000000001" customHeight="1" x14ac:dyDescent="0.25">
      <c r="A44" s="12"/>
      <c r="B44" s="32" t="s">
        <v>0</v>
      </c>
      <c r="C44" s="31">
        <v>2000000</v>
      </c>
      <c r="D44" s="18"/>
      <c r="E44" s="19"/>
      <c r="F44" s="20"/>
    </row>
    <row r="45" spans="1:6" ht="16.350000000000001" customHeight="1" x14ac:dyDescent="0.25">
      <c r="A45" s="12"/>
      <c r="B45" s="3" t="s">
        <v>1</v>
      </c>
      <c r="C45" s="4" t="s">
        <v>45</v>
      </c>
      <c r="D45" s="14"/>
      <c r="E45" s="15"/>
      <c r="F45" s="16"/>
    </row>
    <row r="46" spans="1:6" ht="16.350000000000001" customHeight="1" x14ac:dyDescent="0.25">
      <c r="A46" s="11"/>
      <c r="B46" s="24" t="s">
        <v>14</v>
      </c>
      <c r="C46" s="40">
        <v>1</v>
      </c>
      <c r="D46" s="124">
        <v>0</v>
      </c>
      <c r="E46" s="125"/>
      <c r="F46" s="126"/>
    </row>
    <row r="47" spans="1:6" ht="16.350000000000001" customHeight="1" x14ac:dyDescent="0.25">
      <c r="A47" s="11"/>
      <c r="B47" s="3" t="s">
        <v>17</v>
      </c>
      <c r="C47" s="50">
        <v>0.4</v>
      </c>
      <c r="D47" s="127">
        <f>D46*C47</f>
        <v>0</v>
      </c>
      <c r="E47" s="128"/>
      <c r="F47" s="129"/>
    </row>
    <row r="48" spans="1:6" ht="16.350000000000001" customHeight="1" x14ac:dyDescent="0.25">
      <c r="A48" s="11"/>
      <c r="B48" s="3" t="s">
        <v>15</v>
      </c>
      <c r="C48" s="50">
        <v>0.06</v>
      </c>
      <c r="D48" s="127">
        <f>D46*C48</f>
        <v>0</v>
      </c>
      <c r="E48" s="128"/>
      <c r="F48" s="129"/>
    </row>
    <row r="49" spans="1:6" ht="16.350000000000001" customHeight="1" x14ac:dyDescent="0.25">
      <c r="A49" s="11"/>
      <c r="B49" s="23"/>
      <c r="C49" s="42" t="s">
        <v>39</v>
      </c>
      <c r="D49" s="110">
        <f>D47+D48</f>
        <v>0</v>
      </c>
      <c r="E49" s="133"/>
      <c r="F49" s="134"/>
    </row>
    <row r="50" spans="1:6" ht="16.350000000000001" customHeight="1" x14ac:dyDescent="0.25">
      <c r="A50" s="12"/>
      <c r="B50" s="49" t="s">
        <v>40</v>
      </c>
      <c r="C50" s="48">
        <v>0</v>
      </c>
      <c r="D50" s="119">
        <f>D49*C50</f>
        <v>0</v>
      </c>
      <c r="E50" s="119"/>
      <c r="F50" s="120"/>
    </row>
    <row r="51" spans="1:6" ht="16.350000000000001" customHeight="1" x14ac:dyDescent="0.25">
      <c r="A51" s="12"/>
      <c r="B51" s="32"/>
      <c r="C51" s="47" t="s">
        <v>13</v>
      </c>
      <c r="D51" s="111">
        <f>D49+D50</f>
        <v>0</v>
      </c>
      <c r="E51" s="111"/>
      <c r="F51" s="112"/>
    </row>
    <row r="52" spans="1:6" ht="16.350000000000001" customHeight="1" x14ac:dyDescent="0.25">
      <c r="A52" s="75"/>
      <c r="B52" s="76"/>
      <c r="C52" s="77"/>
      <c r="D52" s="78"/>
      <c r="E52" s="78"/>
      <c r="F52" s="79"/>
    </row>
    <row r="53" spans="1:6" ht="16.350000000000001" customHeight="1" x14ac:dyDescent="0.25">
      <c r="A53" s="89"/>
      <c r="B53" s="90"/>
      <c r="C53" s="91"/>
      <c r="D53" s="92"/>
      <c r="E53" s="92"/>
      <c r="F53" s="93"/>
    </row>
    <row r="54" spans="1:6" ht="16.350000000000001" customHeight="1" x14ac:dyDescent="0.25">
      <c r="A54" s="89"/>
      <c r="B54" s="90"/>
      <c r="C54" s="91"/>
      <c r="D54" s="92"/>
      <c r="E54" s="92"/>
      <c r="F54" s="93"/>
    </row>
    <row r="55" spans="1:6" ht="24.75" customHeight="1" x14ac:dyDescent="0.25">
      <c r="A55" s="89"/>
      <c r="B55" s="90"/>
      <c r="C55" s="91"/>
      <c r="D55" s="92"/>
      <c r="E55" s="92"/>
      <c r="F55" s="93"/>
    </row>
    <row r="56" spans="1:6" ht="16.350000000000001" customHeight="1" x14ac:dyDescent="0.25">
      <c r="A56" s="89"/>
      <c r="B56" s="90"/>
      <c r="C56" s="91"/>
      <c r="D56" s="92"/>
      <c r="E56" s="92"/>
      <c r="F56" s="93"/>
    </row>
    <row r="57" spans="1:6" ht="16.350000000000001" customHeight="1" x14ac:dyDescent="0.25">
      <c r="A57" s="89"/>
      <c r="B57" s="90"/>
      <c r="C57" s="91"/>
      <c r="D57" s="92"/>
      <c r="E57" s="92"/>
      <c r="F57" s="93"/>
    </row>
    <row r="58" spans="1:6" ht="16.350000000000001" customHeight="1" thickBot="1" x14ac:dyDescent="0.3">
      <c r="A58" s="100"/>
      <c r="B58" s="95"/>
      <c r="C58" s="96"/>
      <c r="D58" s="97"/>
      <c r="E58" s="97"/>
      <c r="F58" s="101"/>
    </row>
    <row r="59" spans="1:6" ht="16.350000000000001" customHeight="1" thickBot="1" x14ac:dyDescent="0.3">
      <c r="A59" s="83"/>
      <c r="B59" s="95"/>
      <c r="C59" s="96"/>
      <c r="D59" s="97"/>
      <c r="E59" s="97"/>
      <c r="F59" s="97"/>
    </row>
    <row r="60" spans="1:6" ht="16.350000000000001" customHeight="1" x14ac:dyDescent="0.25">
      <c r="A60" s="84" t="s">
        <v>69</v>
      </c>
      <c r="B60" s="121" t="s">
        <v>64</v>
      </c>
      <c r="C60" s="122"/>
      <c r="D60" s="122"/>
      <c r="E60" s="122"/>
      <c r="F60" s="123"/>
    </row>
    <row r="61" spans="1:6" ht="16.350000000000001" customHeight="1" x14ac:dyDescent="0.25">
      <c r="A61" s="12"/>
      <c r="B61" s="32" t="s">
        <v>0</v>
      </c>
      <c r="C61" s="31">
        <v>2250000</v>
      </c>
      <c r="D61" s="18"/>
      <c r="E61" s="19"/>
      <c r="F61" s="20"/>
    </row>
    <row r="62" spans="1:6" ht="16.350000000000001" customHeight="1" x14ac:dyDescent="0.25">
      <c r="A62" s="12"/>
      <c r="B62" s="3" t="s">
        <v>1</v>
      </c>
      <c r="C62" s="4" t="s">
        <v>45</v>
      </c>
      <c r="D62" s="14"/>
      <c r="E62" s="15"/>
      <c r="F62" s="16"/>
    </row>
    <row r="63" spans="1:6" ht="16.350000000000001" customHeight="1" x14ac:dyDescent="0.25">
      <c r="A63" s="11"/>
      <c r="B63" s="24" t="s">
        <v>14</v>
      </c>
      <c r="C63" s="40">
        <v>1</v>
      </c>
      <c r="D63" s="124">
        <v>0</v>
      </c>
      <c r="E63" s="125"/>
      <c r="F63" s="126"/>
    </row>
    <row r="64" spans="1:6" ht="16.350000000000001" customHeight="1" x14ac:dyDescent="0.25">
      <c r="A64" s="11"/>
      <c r="B64" s="3" t="s">
        <v>17</v>
      </c>
      <c r="C64" s="50">
        <v>0.4</v>
      </c>
      <c r="D64" s="127">
        <f>D63*C64</f>
        <v>0</v>
      </c>
      <c r="E64" s="128"/>
      <c r="F64" s="129"/>
    </row>
    <row r="65" spans="1:6" ht="16.350000000000001" customHeight="1" x14ac:dyDescent="0.25">
      <c r="A65" s="11"/>
      <c r="B65" s="3" t="s">
        <v>15</v>
      </c>
      <c r="C65" s="50">
        <v>0.06</v>
      </c>
      <c r="D65" s="127">
        <f>D63*C65</f>
        <v>0</v>
      </c>
      <c r="E65" s="128"/>
      <c r="F65" s="129"/>
    </row>
    <row r="66" spans="1:6" ht="16.350000000000001" customHeight="1" x14ac:dyDescent="0.25">
      <c r="A66" s="11"/>
      <c r="B66" s="23"/>
      <c r="C66" s="50"/>
      <c r="D66" s="67"/>
      <c r="E66" s="68"/>
      <c r="F66" s="69"/>
    </row>
    <row r="67" spans="1:6" ht="16.350000000000001" customHeight="1" x14ac:dyDescent="0.25">
      <c r="A67" s="11"/>
      <c r="B67" s="23"/>
      <c r="C67" s="42" t="s">
        <v>39</v>
      </c>
      <c r="D67" s="110">
        <f>D64+D65</f>
        <v>0</v>
      </c>
      <c r="E67" s="133"/>
      <c r="F67" s="134"/>
    </row>
    <row r="68" spans="1:6" ht="16.350000000000001" customHeight="1" x14ac:dyDescent="0.25">
      <c r="A68" s="12"/>
      <c r="B68" s="49" t="s">
        <v>40</v>
      </c>
      <c r="C68" s="48">
        <v>0</v>
      </c>
      <c r="D68" s="119">
        <f>D67*C68</f>
        <v>0</v>
      </c>
      <c r="E68" s="119"/>
      <c r="F68" s="120"/>
    </row>
    <row r="69" spans="1:6" ht="16.350000000000001" customHeight="1" x14ac:dyDescent="0.25">
      <c r="A69" s="12"/>
      <c r="B69" s="32"/>
      <c r="C69" s="47" t="s">
        <v>13</v>
      </c>
      <c r="D69" s="111">
        <f>D67+D68</f>
        <v>0</v>
      </c>
      <c r="E69" s="111"/>
      <c r="F69" s="112"/>
    </row>
    <row r="70" spans="1:6" ht="6.75" customHeight="1" x14ac:dyDescent="0.25">
      <c r="A70" s="52"/>
      <c r="B70" s="53"/>
      <c r="C70" s="54"/>
      <c r="D70" s="70"/>
      <c r="E70" s="70"/>
      <c r="F70" s="71"/>
    </row>
    <row r="71" spans="1:6" ht="16.350000000000001" customHeight="1" x14ac:dyDescent="0.25">
      <c r="A71" s="27" t="s">
        <v>70</v>
      </c>
      <c r="B71" s="130" t="s">
        <v>42</v>
      </c>
      <c r="C71" s="131"/>
      <c r="D71" s="131"/>
      <c r="E71" s="131"/>
      <c r="F71" s="132"/>
    </row>
    <row r="72" spans="1:6" ht="16.350000000000001" customHeight="1" x14ac:dyDescent="0.25">
      <c r="A72" s="52"/>
      <c r="B72" s="55" t="s">
        <v>20</v>
      </c>
      <c r="C72" s="55" t="s">
        <v>3</v>
      </c>
      <c r="D72" s="56" t="s">
        <v>4</v>
      </c>
      <c r="E72" s="21" t="s">
        <v>58</v>
      </c>
      <c r="F72" s="57" t="s">
        <v>22</v>
      </c>
    </row>
    <row r="73" spans="1:6" ht="16.350000000000001" customHeight="1" x14ac:dyDescent="0.25">
      <c r="A73" s="27" t="s">
        <v>75</v>
      </c>
      <c r="B73" s="63" t="s">
        <v>76</v>
      </c>
      <c r="C73" s="59">
        <v>0</v>
      </c>
      <c r="D73" s="58" t="s">
        <v>23</v>
      </c>
      <c r="E73" s="44">
        <v>0</v>
      </c>
      <c r="F73" s="62">
        <f>C73*E73</f>
        <v>0</v>
      </c>
    </row>
    <row r="74" spans="1:6" ht="16.350000000000001" customHeight="1" x14ac:dyDescent="0.25">
      <c r="A74" s="60"/>
      <c r="B74" s="105"/>
      <c r="C74" s="106" t="s">
        <v>39</v>
      </c>
      <c r="D74" s="107"/>
      <c r="E74" s="108"/>
      <c r="F74" s="109">
        <f>F73</f>
        <v>0</v>
      </c>
    </row>
    <row r="75" spans="1:6" ht="8.4" customHeight="1" x14ac:dyDescent="0.25">
      <c r="A75" s="72"/>
      <c r="B75" s="73"/>
      <c r="C75" s="73"/>
      <c r="D75" s="73"/>
      <c r="E75" s="73"/>
      <c r="F75" s="74"/>
    </row>
    <row r="76" spans="1:6" x14ac:dyDescent="0.25">
      <c r="A76" s="27" t="s">
        <v>71</v>
      </c>
      <c r="B76" s="144" t="s">
        <v>26</v>
      </c>
      <c r="C76" s="145"/>
      <c r="D76" s="145"/>
      <c r="E76" s="145"/>
      <c r="F76" s="146"/>
    </row>
    <row r="77" spans="1:6" x14ac:dyDescent="0.25">
      <c r="A77" s="36"/>
      <c r="B77" s="37"/>
      <c r="C77" s="38"/>
      <c r="D77" s="17" t="s">
        <v>4</v>
      </c>
      <c r="E77" s="34" t="s">
        <v>21</v>
      </c>
      <c r="F77" s="35" t="s">
        <v>22</v>
      </c>
    </row>
    <row r="78" spans="1:6" x14ac:dyDescent="0.25">
      <c r="A78" s="27" t="s">
        <v>72</v>
      </c>
      <c r="B78" s="144" t="s">
        <v>10</v>
      </c>
      <c r="C78" s="147"/>
      <c r="D78" s="21" t="s">
        <v>11</v>
      </c>
      <c r="E78" s="44">
        <v>0</v>
      </c>
      <c r="F78" s="30" t="s">
        <v>29</v>
      </c>
    </row>
    <row r="79" spans="1:6" x14ac:dyDescent="0.25">
      <c r="A79" s="27" t="s">
        <v>73</v>
      </c>
      <c r="B79" s="144" t="s">
        <v>24</v>
      </c>
      <c r="C79" s="147"/>
      <c r="D79" s="21" t="s">
        <v>11</v>
      </c>
      <c r="E79" s="44">
        <v>0</v>
      </c>
      <c r="F79" s="30" t="s">
        <v>29</v>
      </c>
    </row>
    <row r="80" spans="1:6" x14ac:dyDescent="0.25">
      <c r="A80" s="27" t="s">
        <v>74</v>
      </c>
      <c r="B80" s="144" t="s">
        <v>25</v>
      </c>
      <c r="C80" s="147"/>
      <c r="D80" s="21" t="s">
        <v>11</v>
      </c>
      <c r="E80" s="44">
        <v>0</v>
      </c>
      <c r="F80" s="30" t="s">
        <v>29</v>
      </c>
    </row>
    <row r="81" spans="1:6" ht="14.4" thickBot="1" x14ac:dyDescent="0.3">
      <c r="A81" s="148"/>
      <c r="B81" s="149"/>
      <c r="C81" s="149"/>
      <c r="D81" s="149"/>
      <c r="E81" s="149"/>
      <c r="F81" s="150"/>
    </row>
    <row r="82" spans="1:6" x14ac:dyDescent="0.25">
      <c r="A82" s="135" t="s">
        <v>78</v>
      </c>
      <c r="B82" s="136"/>
      <c r="C82" s="136"/>
      <c r="D82" s="136"/>
      <c r="E82" s="137"/>
      <c r="F82" s="28">
        <f>SUM(D12+D22+D32+D41+D51+D69+F73)</f>
        <v>0</v>
      </c>
    </row>
    <row r="83" spans="1:6" x14ac:dyDescent="0.25">
      <c r="A83" s="138" t="s">
        <v>33</v>
      </c>
      <c r="B83" s="139"/>
      <c r="C83" s="139"/>
      <c r="D83" s="140"/>
      <c r="E83" s="33">
        <v>0</v>
      </c>
      <c r="F83" s="6">
        <f>ROUND(F82*E83,2)</f>
        <v>0</v>
      </c>
    </row>
    <row r="84" spans="1:6" x14ac:dyDescent="0.25">
      <c r="A84" s="138" t="s">
        <v>27</v>
      </c>
      <c r="B84" s="139"/>
      <c r="C84" s="139"/>
      <c r="D84" s="139"/>
      <c r="E84" s="140"/>
      <c r="F84" s="6">
        <f>F82+F83</f>
        <v>0</v>
      </c>
    </row>
    <row r="85" spans="1:6" x14ac:dyDescent="0.25">
      <c r="A85" s="138" t="s">
        <v>9</v>
      </c>
      <c r="B85" s="139"/>
      <c r="C85" s="139"/>
      <c r="D85" s="140"/>
      <c r="E85" s="29">
        <v>0.19</v>
      </c>
      <c r="F85" s="7">
        <f>ROUND(F84*E85,2)</f>
        <v>0</v>
      </c>
    </row>
    <row r="86" spans="1:6" ht="14.4" thickBot="1" x14ac:dyDescent="0.3">
      <c r="A86" s="141" t="s">
        <v>28</v>
      </c>
      <c r="B86" s="142"/>
      <c r="C86" s="142"/>
      <c r="D86" s="142"/>
      <c r="E86" s="143"/>
      <c r="F86" s="8">
        <f>F85+F84</f>
        <v>0</v>
      </c>
    </row>
  </sheetData>
  <mergeCells count="57">
    <mergeCell ref="D9:F9"/>
    <mergeCell ref="A2:B2"/>
    <mergeCell ref="C2:F2"/>
    <mergeCell ref="B4:F4"/>
    <mergeCell ref="D7:F7"/>
    <mergeCell ref="D8:F8"/>
    <mergeCell ref="A23:F23"/>
    <mergeCell ref="D10:F10"/>
    <mergeCell ref="D11:F11"/>
    <mergeCell ref="D12:F12"/>
    <mergeCell ref="A13:F13"/>
    <mergeCell ref="B14:F14"/>
    <mergeCell ref="D17:F17"/>
    <mergeCell ref="D18:F18"/>
    <mergeCell ref="D19:F19"/>
    <mergeCell ref="D20:F20"/>
    <mergeCell ref="D21:F21"/>
    <mergeCell ref="D22:F22"/>
    <mergeCell ref="D39:F39"/>
    <mergeCell ref="B24:F24"/>
    <mergeCell ref="D27:F27"/>
    <mergeCell ref="D28:F28"/>
    <mergeCell ref="D29:F29"/>
    <mergeCell ref="D30:F30"/>
    <mergeCell ref="D31:F31"/>
    <mergeCell ref="D32:F32"/>
    <mergeCell ref="B33:F33"/>
    <mergeCell ref="D36:F36"/>
    <mergeCell ref="D37:F37"/>
    <mergeCell ref="D38:F38"/>
    <mergeCell ref="A86:E86"/>
    <mergeCell ref="D40:F40"/>
    <mergeCell ref="D41:F41"/>
    <mergeCell ref="B76:F76"/>
    <mergeCell ref="B78:C78"/>
    <mergeCell ref="B79:C79"/>
    <mergeCell ref="B80:C80"/>
    <mergeCell ref="A81:F81"/>
    <mergeCell ref="A82:E82"/>
    <mergeCell ref="A83:D83"/>
    <mergeCell ref="A84:E84"/>
    <mergeCell ref="A85:D85"/>
    <mergeCell ref="B43:F43"/>
    <mergeCell ref="D46:F46"/>
    <mergeCell ref="D47:F47"/>
    <mergeCell ref="D48:F48"/>
    <mergeCell ref="D49:F49"/>
    <mergeCell ref="D50:F50"/>
    <mergeCell ref="D51:F51"/>
    <mergeCell ref="B60:F60"/>
    <mergeCell ref="D63:F63"/>
    <mergeCell ref="B71:F71"/>
    <mergeCell ref="D64:F64"/>
    <mergeCell ref="D65:F65"/>
    <mergeCell ref="D67:F67"/>
    <mergeCell ref="D68:F68"/>
    <mergeCell ref="D69:F69"/>
  </mergeCells>
  <pageMargins left="0.7" right="0.28999999999999998" top="0.41" bottom="0.28999999999999998" header="0.3" footer="0.22"/>
  <pageSetup paperSize="9" orientation="portrait" r:id="rId1"/>
  <headerFooter>
    <oddHeader xml:space="preserve">&amp;CNeubau Betriebsstelle Burg - LS 2&amp;RAnlage 1   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11436-378F-4942-A0D1-05C15F8512E0}">
  <dimension ref="A1:F100"/>
  <sheetViews>
    <sheetView tabSelected="1" view="pageLayout" topLeftCell="A14" zoomScaleNormal="100" workbookViewId="0">
      <selection activeCell="B1" sqref="B1"/>
    </sheetView>
  </sheetViews>
  <sheetFormatPr baseColWidth="10" defaultRowHeight="13.8" x14ac:dyDescent="0.25"/>
  <cols>
    <col min="1" max="1" width="4.875" style="10" customWidth="1"/>
    <col min="2" max="2" width="44.25" style="1" customWidth="1"/>
    <col min="3" max="3" width="16.625" customWidth="1"/>
    <col min="4" max="4" width="8.125" style="2" customWidth="1"/>
    <col min="5" max="5" width="12.125" customWidth="1"/>
    <col min="6" max="6" width="13.375" customWidth="1"/>
  </cols>
  <sheetData>
    <row r="1" spans="1:6" ht="14.4" thickBot="1" x14ac:dyDescent="0.3"/>
    <row r="2" spans="1:6" ht="16.350000000000001" customHeight="1" x14ac:dyDescent="0.25">
      <c r="A2" s="135" t="s">
        <v>46</v>
      </c>
      <c r="B2" s="136"/>
      <c r="C2" s="154" t="s">
        <v>32</v>
      </c>
      <c r="D2" s="155"/>
      <c r="E2" s="155"/>
      <c r="F2" s="156"/>
    </row>
    <row r="3" spans="1:6" ht="16.350000000000001" customHeight="1" x14ac:dyDescent="0.25">
      <c r="A3" s="9"/>
      <c r="B3" s="45" t="s">
        <v>30</v>
      </c>
      <c r="C3" s="46"/>
      <c r="D3" s="14"/>
      <c r="E3" s="15"/>
      <c r="F3" s="16"/>
    </row>
    <row r="4" spans="1:6" ht="16.350000000000001" customHeight="1" x14ac:dyDescent="0.25">
      <c r="A4" s="27" t="s">
        <v>53</v>
      </c>
      <c r="B4" s="144" t="s">
        <v>47</v>
      </c>
      <c r="C4" s="145"/>
      <c r="D4" s="145"/>
      <c r="E4" s="145"/>
      <c r="F4" s="146"/>
    </row>
    <row r="5" spans="1:6" ht="16.350000000000001" customHeight="1" x14ac:dyDescent="0.25">
      <c r="A5" s="12"/>
      <c r="B5" s="5" t="s">
        <v>0</v>
      </c>
      <c r="C5" s="39">
        <v>2000000</v>
      </c>
      <c r="D5" s="14"/>
      <c r="E5" s="15"/>
      <c r="F5" s="16"/>
    </row>
    <row r="6" spans="1:6" ht="16.350000000000001" customHeight="1" x14ac:dyDescent="0.25">
      <c r="A6" s="12"/>
      <c r="B6" s="3" t="s">
        <v>1</v>
      </c>
      <c r="C6" s="4" t="s">
        <v>45</v>
      </c>
      <c r="D6" s="14"/>
      <c r="E6" s="15"/>
      <c r="F6" s="16"/>
    </row>
    <row r="7" spans="1:6" ht="16.350000000000001" customHeight="1" x14ac:dyDescent="0.25">
      <c r="A7" s="11"/>
      <c r="B7" s="24" t="s">
        <v>14</v>
      </c>
      <c r="C7" s="40">
        <v>1</v>
      </c>
      <c r="D7" s="124">
        <v>0</v>
      </c>
      <c r="E7" s="125"/>
      <c r="F7" s="126"/>
    </row>
    <row r="8" spans="1:6" ht="16.350000000000001" customHeight="1" x14ac:dyDescent="0.25">
      <c r="A8" s="11"/>
      <c r="B8" s="3" t="s">
        <v>35</v>
      </c>
      <c r="C8" s="50">
        <v>0.25</v>
      </c>
      <c r="D8" s="127">
        <f>D7*C8</f>
        <v>0</v>
      </c>
      <c r="E8" s="128"/>
      <c r="F8" s="129"/>
    </row>
    <row r="9" spans="1:6" ht="16.350000000000001" customHeight="1" x14ac:dyDescent="0.25">
      <c r="A9" s="11"/>
      <c r="B9" s="3" t="s">
        <v>36</v>
      </c>
      <c r="C9" s="50">
        <v>0.1</v>
      </c>
      <c r="D9" s="127">
        <f>D7*C9</f>
        <v>0</v>
      </c>
      <c r="E9" s="128"/>
      <c r="F9" s="129"/>
    </row>
    <row r="10" spans="1:6" ht="16.350000000000001" customHeight="1" x14ac:dyDescent="0.25">
      <c r="A10" s="11"/>
      <c r="B10" s="3" t="s">
        <v>37</v>
      </c>
      <c r="C10" s="50">
        <v>0.04</v>
      </c>
      <c r="D10" s="127">
        <f>D7*C10</f>
        <v>0</v>
      </c>
      <c r="E10" s="128"/>
      <c r="F10" s="129"/>
    </row>
    <row r="11" spans="1:6" ht="16.350000000000001" customHeight="1" x14ac:dyDescent="0.25">
      <c r="A11" s="11"/>
      <c r="B11" s="13" t="s">
        <v>38</v>
      </c>
      <c r="C11" s="50">
        <v>0.32</v>
      </c>
      <c r="D11" s="160">
        <f>D7*C11</f>
        <v>0</v>
      </c>
      <c r="E11" s="161"/>
      <c r="F11" s="162"/>
    </row>
    <row r="12" spans="1:6" ht="16.350000000000001" customHeight="1" x14ac:dyDescent="0.25">
      <c r="A12" s="11"/>
      <c r="B12" s="13" t="s">
        <v>43</v>
      </c>
      <c r="C12" s="41">
        <v>0.02</v>
      </c>
      <c r="D12" s="160">
        <f>D7*C12</f>
        <v>0</v>
      </c>
      <c r="E12" s="161"/>
      <c r="F12" s="162"/>
    </row>
    <row r="13" spans="1:6" ht="16.350000000000001" customHeight="1" x14ac:dyDescent="0.25">
      <c r="A13" s="11"/>
      <c r="B13" s="43"/>
      <c r="C13" s="22" t="s">
        <v>39</v>
      </c>
      <c r="D13" s="110">
        <f>SUM(D8:F12)</f>
        <v>0</v>
      </c>
      <c r="E13" s="133"/>
      <c r="F13" s="134"/>
    </row>
    <row r="14" spans="1:6" ht="16.350000000000001" customHeight="1" x14ac:dyDescent="0.25">
      <c r="A14" s="12"/>
      <c r="B14" s="49" t="s">
        <v>40</v>
      </c>
      <c r="C14" s="48">
        <v>0</v>
      </c>
      <c r="D14" s="119">
        <f>D13*C14</f>
        <v>0</v>
      </c>
      <c r="E14" s="119"/>
      <c r="F14" s="120"/>
    </row>
    <row r="15" spans="1:6" ht="16.350000000000001" customHeight="1" x14ac:dyDescent="0.25">
      <c r="A15" s="12"/>
      <c r="B15" s="32"/>
      <c r="C15" s="47" t="s">
        <v>13</v>
      </c>
      <c r="D15" s="111">
        <f>D13+D14</f>
        <v>0</v>
      </c>
      <c r="E15" s="111"/>
      <c r="F15" s="112"/>
    </row>
    <row r="16" spans="1:6" ht="8.4" customHeight="1" x14ac:dyDescent="0.25">
      <c r="A16" s="157"/>
      <c r="B16" s="158"/>
      <c r="C16" s="158"/>
      <c r="D16" s="158"/>
      <c r="E16" s="158"/>
      <c r="F16" s="159"/>
    </row>
    <row r="17" spans="1:6" ht="16.350000000000001" customHeight="1" x14ac:dyDescent="0.25">
      <c r="A17" s="27" t="s">
        <v>54</v>
      </c>
      <c r="B17" s="130" t="s">
        <v>48</v>
      </c>
      <c r="C17" s="131"/>
      <c r="D17" s="131"/>
      <c r="E17" s="131"/>
      <c r="F17" s="132"/>
    </row>
    <row r="18" spans="1:6" ht="16.350000000000001" customHeight="1" x14ac:dyDescent="0.25">
      <c r="A18" s="12"/>
      <c r="B18" s="32" t="s">
        <v>0</v>
      </c>
      <c r="C18" s="31">
        <v>300000</v>
      </c>
      <c r="D18" s="18"/>
      <c r="E18" s="19"/>
      <c r="F18" s="20"/>
    </row>
    <row r="19" spans="1:6" ht="16.350000000000001" customHeight="1" x14ac:dyDescent="0.25">
      <c r="A19" s="12"/>
      <c r="B19" s="3" t="s">
        <v>1</v>
      </c>
      <c r="C19" s="4" t="s">
        <v>45</v>
      </c>
      <c r="D19" s="14"/>
      <c r="E19" s="15"/>
      <c r="F19" s="16"/>
    </row>
    <row r="20" spans="1:6" ht="16.350000000000001" customHeight="1" x14ac:dyDescent="0.25">
      <c r="A20" s="11"/>
      <c r="B20" s="24" t="s">
        <v>14</v>
      </c>
      <c r="C20" s="40">
        <v>1</v>
      </c>
      <c r="D20" s="124">
        <v>0</v>
      </c>
      <c r="E20" s="125"/>
      <c r="F20" s="126"/>
    </row>
    <row r="21" spans="1:6" ht="16.350000000000001" customHeight="1" x14ac:dyDescent="0.25">
      <c r="A21" s="11"/>
      <c r="B21" s="3" t="s">
        <v>35</v>
      </c>
      <c r="C21" s="50">
        <v>0.25</v>
      </c>
      <c r="D21" s="127">
        <f>D20*C21</f>
        <v>0</v>
      </c>
      <c r="E21" s="128"/>
      <c r="F21" s="129"/>
    </row>
    <row r="22" spans="1:6" ht="16.350000000000001" customHeight="1" x14ac:dyDescent="0.25">
      <c r="A22" s="11"/>
      <c r="B22" s="3" t="s">
        <v>36</v>
      </c>
      <c r="C22" s="50">
        <v>7.0000000000000007E-2</v>
      </c>
      <c r="D22" s="127">
        <f>D20*C22</f>
        <v>0</v>
      </c>
      <c r="E22" s="128"/>
      <c r="F22" s="129"/>
    </row>
    <row r="23" spans="1:6" ht="16.350000000000001" customHeight="1" x14ac:dyDescent="0.25">
      <c r="A23" s="11"/>
      <c r="B23" s="3" t="s">
        <v>37</v>
      </c>
      <c r="C23" s="50">
        <v>0.03</v>
      </c>
      <c r="D23" s="127">
        <f>D20*C23</f>
        <v>0</v>
      </c>
      <c r="E23" s="128"/>
      <c r="F23" s="129"/>
    </row>
    <row r="24" spans="1:6" ht="16.350000000000001" customHeight="1" x14ac:dyDescent="0.25">
      <c r="A24" s="11"/>
      <c r="B24" s="13" t="s">
        <v>38</v>
      </c>
      <c r="C24" s="50">
        <v>0.3</v>
      </c>
      <c r="D24" s="127">
        <f>D20*C24</f>
        <v>0</v>
      </c>
      <c r="E24" s="128"/>
      <c r="F24" s="129"/>
    </row>
    <row r="25" spans="1:6" ht="16.350000000000001" customHeight="1" x14ac:dyDescent="0.25">
      <c r="A25" s="11"/>
      <c r="B25" s="13" t="s">
        <v>43</v>
      </c>
      <c r="C25" s="50">
        <v>0.02</v>
      </c>
      <c r="D25" s="127">
        <f>D20*C25</f>
        <v>0</v>
      </c>
      <c r="E25" s="128"/>
      <c r="F25" s="129"/>
    </row>
    <row r="26" spans="1:6" ht="16.350000000000001" customHeight="1" x14ac:dyDescent="0.25">
      <c r="A26" s="11"/>
      <c r="B26" s="23"/>
      <c r="C26" s="42" t="s">
        <v>39</v>
      </c>
      <c r="D26" s="110">
        <f>SUM(D21:F25)</f>
        <v>0</v>
      </c>
      <c r="E26" s="133"/>
      <c r="F26" s="134"/>
    </row>
    <row r="27" spans="1:6" ht="16.350000000000001" customHeight="1" x14ac:dyDescent="0.25">
      <c r="A27" s="12"/>
      <c r="B27" s="49" t="s">
        <v>40</v>
      </c>
      <c r="C27" s="48">
        <v>0</v>
      </c>
      <c r="D27" s="119">
        <f>D26*C27</f>
        <v>0</v>
      </c>
      <c r="E27" s="119"/>
      <c r="F27" s="120"/>
    </row>
    <row r="28" spans="1:6" ht="16.350000000000001" customHeight="1" x14ac:dyDescent="0.25">
      <c r="A28" s="12"/>
      <c r="B28" s="32"/>
      <c r="C28" s="47" t="s">
        <v>13</v>
      </c>
      <c r="D28" s="111">
        <f>D26+D27</f>
        <v>0</v>
      </c>
      <c r="E28" s="111"/>
      <c r="F28" s="112"/>
    </row>
    <row r="29" spans="1:6" ht="8.4" customHeight="1" x14ac:dyDescent="0.25">
      <c r="A29" s="151"/>
      <c r="B29" s="152"/>
      <c r="C29" s="152"/>
      <c r="D29" s="152"/>
      <c r="E29" s="152"/>
      <c r="F29" s="153"/>
    </row>
    <row r="30" spans="1:6" ht="16.350000000000001" customHeight="1" x14ac:dyDescent="0.25">
      <c r="A30" s="27" t="s">
        <v>55</v>
      </c>
      <c r="B30" s="130" t="s">
        <v>49</v>
      </c>
      <c r="C30" s="131"/>
      <c r="D30" s="131"/>
      <c r="E30" s="131"/>
      <c r="F30" s="132"/>
    </row>
    <row r="31" spans="1:6" ht="16.350000000000001" customHeight="1" x14ac:dyDescent="0.25">
      <c r="A31" s="12"/>
      <c r="B31" s="32" t="s">
        <v>0</v>
      </c>
      <c r="C31" s="31">
        <v>1125000</v>
      </c>
      <c r="D31" s="18"/>
      <c r="E31" s="19"/>
      <c r="F31" s="20"/>
    </row>
    <row r="32" spans="1:6" ht="16.350000000000001" customHeight="1" x14ac:dyDescent="0.25">
      <c r="A32" s="12"/>
      <c r="B32" s="3" t="s">
        <v>1</v>
      </c>
      <c r="C32" s="4" t="s">
        <v>45</v>
      </c>
      <c r="D32" s="14"/>
      <c r="E32" s="15"/>
      <c r="F32" s="16"/>
    </row>
    <row r="33" spans="1:6" ht="16.350000000000001" customHeight="1" x14ac:dyDescent="0.25">
      <c r="A33" s="11"/>
      <c r="B33" s="24" t="s">
        <v>14</v>
      </c>
      <c r="C33" s="40">
        <v>1</v>
      </c>
      <c r="D33" s="124">
        <v>0</v>
      </c>
      <c r="E33" s="125"/>
      <c r="F33" s="126"/>
    </row>
    <row r="34" spans="1:6" ht="16.350000000000001" customHeight="1" x14ac:dyDescent="0.25">
      <c r="A34" s="11"/>
      <c r="B34" s="3" t="s">
        <v>35</v>
      </c>
      <c r="C34" s="50">
        <v>0.4</v>
      </c>
      <c r="D34" s="127">
        <f>D33*C34</f>
        <v>0</v>
      </c>
      <c r="E34" s="128"/>
      <c r="F34" s="129"/>
    </row>
    <row r="35" spans="1:6" ht="16.350000000000001" customHeight="1" x14ac:dyDescent="0.25">
      <c r="A35" s="11"/>
      <c r="B35" s="3" t="s">
        <v>36</v>
      </c>
      <c r="C35" s="50">
        <v>0.02</v>
      </c>
      <c r="D35" s="127">
        <f>D33*C35</f>
        <v>0</v>
      </c>
      <c r="E35" s="128"/>
      <c r="F35" s="129"/>
    </row>
    <row r="36" spans="1:6" ht="16.350000000000001" customHeight="1" x14ac:dyDescent="0.25">
      <c r="A36" s="11"/>
      <c r="B36" s="23"/>
      <c r="C36" s="42" t="s">
        <v>39</v>
      </c>
      <c r="D36" s="110">
        <f>D34+D35</f>
        <v>0</v>
      </c>
      <c r="E36" s="133"/>
      <c r="F36" s="134"/>
    </row>
    <row r="37" spans="1:6" ht="16.350000000000001" customHeight="1" x14ac:dyDescent="0.25">
      <c r="A37" s="12"/>
      <c r="B37" s="49" t="s">
        <v>40</v>
      </c>
      <c r="C37" s="48">
        <v>0</v>
      </c>
      <c r="D37" s="119">
        <f>D36*C37</f>
        <v>0</v>
      </c>
      <c r="E37" s="119"/>
      <c r="F37" s="120"/>
    </row>
    <row r="38" spans="1:6" ht="16.350000000000001" customHeight="1" x14ac:dyDescent="0.25">
      <c r="A38" s="12"/>
      <c r="B38" s="32"/>
      <c r="C38" s="47" t="s">
        <v>13</v>
      </c>
      <c r="D38" s="111">
        <f>D36+D37</f>
        <v>0</v>
      </c>
      <c r="E38" s="111"/>
      <c r="F38" s="112"/>
    </row>
    <row r="39" spans="1:6" ht="7.5" customHeight="1" x14ac:dyDescent="0.25">
      <c r="A39" s="12"/>
      <c r="B39" s="102"/>
      <c r="C39" s="77"/>
      <c r="D39" s="78"/>
      <c r="E39" s="78"/>
      <c r="F39" s="79"/>
    </row>
    <row r="40" spans="1:6" ht="16.350000000000001" customHeight="1" x14ac:dyDescent="0.25">
      <c r="A40" s="27" t="s">
        <v>56</v>
      </c>
      <c r="B40" s="130" t="s">
        <v>50</v>
      </c>
      <c r="C40" s="131"/>
      <c r="D40" s="131"/>
      <c r="E40" s="131"/>
      <c r="F40" s="132"/>
    </row>
    <row r="41" spans="1:6" ht="16.350000000000001" customHeight="1" x14ac:dyDescent="0.25">
      <c r="A41" s="12"/>
      <c r="B41" s="32" t="s">
        <v>0</v>
      </c>
      <c r="C41" s="31">
        <v>250000</v>
      </c>
      <c r="D41" s="18"/>
      <c r="E41" s="19"/>
      <c r="F41" s="20"/>
    </row>
    <row r="42" spans="1:6" ht="16.350000000000001" customHeight="1" x14ac:dyDescent="0.25">
      <c r="A42" s="12"/>
      <c r="B42" s="3" t="s">
        <v>1</v>
      </c>
      <c r="C42" s="4" t="s">
        <v>2</v>
      </c>
      <c r="D42" s="14"/>
      <c r="E42" s="15"/>
      <c r="F42" s="16"/>
    </row>
    <row r="43" spans="1:6" ht="16.350000000000001" customHeight="1" x14ac:dyDescent="0.25">
      <c r="A43" s="11"/>
      <c r="B43" s="24" t="s">
        <v>14</v>
      </c>
      <c r="C43" s="40">
        <v>1</v>
      </c>
      <c r="D43" s="124">
        <v>0</v>
      </c>
      <c r="E43" s="125"/>
      <c r="F43" s="126"/>
    </row>
    <row r="44" spans="1:6" ht="16.350000000000001" customHeight="1" x14ac:dyDescent="0.25">
      <c r="A44" s="11"/>
      <c r="B44" s="3" t="s">
        <v>35</v>
      </c>
      <c r="C44" s="50">
        <v>0.22</v>
      </c>
      <c r="D44" s="127">
        <f>D43*C44</f>
        <v>0</v>
      </c>
      <c r="E44" s="128"/>
      <c r="F44" s="129"/>
    </row>
    <row r="45" spans="1:6" ht="16.350000000000001" customHeight="1" x14ac:dyDescent="0.25">
      <c r="A45" s="11"/>
      <c r="B45" s="3" t="s">
        <v>36</v>
      </c>
      <c r="C45" s="50">
        <v>7.0000000000000007E-2</v>
      </c>
      <c r="D45" s="127">
        <f>D43*C45</f>
        <v>0</v>
      </c>
      <c r="E45" s="128"/>
      <c r="F45" s="129"/>
    </row>
    <row r="46" spans="1:6" ht="16.350000000000001" customHeight="1" x14ac:dyDescent="0.25">
      <c r="A46" s="11"/>
      <c r="B46" s="3" t="s">
        <v>37</v>
      </c>
      <c r="C46" s="50">
        <v>0.05</v>
      </c>
      <c r="D46" s="127">
        <f>D43*C46</f>
        <v>0</v>
      </c>
      <c r="E46" s="128"/>
      <c r="F46" s="129"/>
    </row>
    <row r="47" spans="1:6" ht="16.350000000000001" customHeight="1" x14ac:dyDescent="0.25">
      <c r="A47" s="11"/>
      <c r="B47" s="13" t="s">
        <v>38</v>
      </c>
      <c r="C47" s="50">
        <v>0.35</v>
      </c>
      <c r="D47" s="127">
        <f>D43*C47</f>
        <v>0</v>
      </c>
      <c r="E47" s="128"/>
      <c r="F47" s="129"/>
    </row>
    <row r="48" spans="1:6" ht="16.350000000000001" customHeight="1" x14ac:dyDescent="0.25">
      <c r="A48" s="11"/>
      <c r="B48" s="13" t="s">
        <v>43</v>
      </c>
      <c r="C48" s="50">
        <v>0.01</v>
      </c>
      <c r="D48" s="127">
        <f>D43*C48</f>
        <v>0</v>
      </c>
      <c r="E48" s="128"/>
      <c r="F48" s="129"/>
    </row>
    <row r="49" spans="1:6" ht="16.350000000000001" customHeight="1" x14ac:dyDescent="0.25">
      <c r="A49" s="11"/>
      <c r="B49" s="23"/>
      <c r="C49" s="42" t="s">
        <v>39</v>
      </c>
      <c r="D49" s="110">
        <f>SUM(D44:F48)</f>
        <v>0</v>
      </c>
      <c r="E49" s="133"/>
      <c r="F49" s="134"/>
    </row>
    <row r="50" spans="1:6" ht="16.350000000000001" customHeight="1" x14ac:dyDescent="0.25">
      <c r="A50" s="12"/>
      <c r="B50" s="49" t="s">
        <v>40</v>
      </c>
      <c r="C50" s="48">
        <v>0</v>
      </c>
      <c r="D50" s="119">
        <f>D49*C50</f>
        <v>0</v>
      </c>
      <c r="E50" s="119"/>
      <c r="F50" s="120"/>
    </row>
    <row r="51" spans="1:6" ht="16.350000000000001" customHeight="1" x14ac:dyDescent="0.25">
      <c r="A51" s="12"/>
      <c r="B51" s="32"/>
      <c r="C51" s="47" t="s">
        <v>13</v>
      </c>
      <c r="D51" s="111">
        <f>D49+D50</f>
        <v>0</v>
      </c>
      <c r="E51" s="111"/>
      <c r="F51" s="112"/>
    </row>
    <row r="52" spans="1:6" ht="16.350000000000001" customHeight="1" x14ac:dyDescent="0.25">
      <c r="A52" s="75"/>
      <c r="B52" s="76"/>
      <c r="C52" s="77"/>
      <c r="D52" s="78"/>
      <c r="E52" s="78"/>
      <c r="F52" s="79"/>
    </row>
    <row r="53" spans="1:6" ht="16.350000000000001" customHeight="1" x14ac:dyDescent="0.25">
      <c r="A53" s="89"/>
      <c r="B53" s="90"/>
      <c r="C53" s="91"/>
      <c r="D53" s="92"/>
      <c r="E53" s="92"/>
      <c r="F53" s="93"/>
    </row>
    <row r="54" spans="1:6" ht="16.350000000000001" customHeight="1" x14ac:dyDescent="0.25">
      <c r="A54" s="89"/>
      <c r="B54" s="90"/>
      <c r="C54" s="91"/>
      <c r="D54" s="92"/>
      <c r="E54" s="92"/>
      <c r="F54" s="93"/>
    </row>
    <row r="55" spans="1:6" ht="16.350000000000001" customHeight="1" x14ac:dyDescent="0.25">
      <c r="A55" s="89"/>
      <c r="B55" s="90"/>
      <c r="C55" s="91"/>
      <c r="D55" s="92"/>
      <c r="E55" s="92"/>
      <c r="F55" s="93"/>
    </row>
    <row r="56" spans="1:6" ht="16.350000000000001" customHeight="1" x14ac:dyDescent="0.25">
      <c r="A56" s="89"/>
      <c r="B56" s="90"/>
      <c r="C56" s="91"/>
      <c r="D56" s="92"/>
      <c r="E56" s="92"/>
      <c r="F56" s="93"/>
    </row>
    <row r="57" spans="1:6" ht="16.350000000000001" customHeight="1" x14ac:dyDescent="0.25">
      <c r="A57" s="89"/>
      <c r="B57" s="90"/>
      <c r="C57" s="91"/>
      <c r="D57" s="92"/>
      <c r="E57" s="92"/>
      <c r="F57" s="93"/>
    </row>
    <row r="58" spans="1:6" ht="16.350000000000001" customHeight="1" x14ac:dyDescent="0.25">
      <c r="A58" s="89"/>
      <c r="B58" s="90"/>
      <c r="C58" s="91"/>
      <c r="D58" s="92"/>
      <c r="E58" s="92"/>
      <c r="F58" s="93"/>
    </row>
    <row r="59" spans="1:6" ht="16.350000000000001" customHeight="1" thickBot="1" x14ac:dyDescent="0.3">
      <c r="A59" s="100"/>
      <c r="B59" s="95"/>
      <c r="C59" s="96"/>
      <c r="D59" s="97"/>
      <c r="E59" s="97"/>
      <c r="F59" s="101"/>
    </row>
    <row r="60" spans="1:6" ht="16.350000000000001" customHeight="1" thickBot="1" x14ac:dyDescent="0.3">
      <c r="A60" s="83"/>
      <c r="B60" s="95"/>
      <c r="C60" s="96"/>
      <c r="D60" s="97"/>
      <c r="E60" s="97"/>
      <c r="F60" s="97"/>
    </row>
    <row r="61" spans="1:6" ht="16.350000000000001" customHeight="1" x14ac:dyDescent="0.25">
      <c r="A61" s="84" t="s">
        <v>57</v>
      </c>
      <c r="B61" s="121" t="s">
        <v>63</v>
      </c>
      <c r="C61" s="122"/>
      <c r="D61" s="122"/>
      <c r="E61" s="122"/>
      <c r="F61" s="123"/>
    </row>
    <row r="62" spans="1:6" ht="16.350000000000001" customHeight="1" x14ac:dyDescent="0.25">
      <c r="A62" s="12"/>
      <c r="B62" s="32" t="s">
        <v>0</v>
      </c>
      <c r="C62" s="31">
        <v>2000000</v>
      </c>
      <c r="D62" s="18"/>
      <c r="E62" s="19"/>
      <c r="F62" s="20"/>
    </row>
    <row r="63" spans="1:6" ht="16.350000000000001" customHeight="1" x14ac:dyDescent="0.25">
      <c r="A63" s="12"/>
      <c r="B63" s="3" t="s">
        <v>1</v>
      </c>
      <c r="C63" s="4" t="s">
        <v>45</v>
      </c>
      <c r="D63" s="14"/>
      <c r="E63" s="15"/>
      <c r="F63" s="16"/>
    </row>
    <row r="64" spans="1:6" ht="16.350000000000001" customHeight="1" x14ac:dyDescent="0.25">
      <c r="A64" s="11"/>
      <c r="B64" s="24" t="s">
        <v>14</v>
      </c>
      <c r="C64" s="40">
        <v>1</v>
      </c>
      <c r="D64" s="124">
        <v>0</v>
      </c>
      <c r="E64" s="125"/>
      <c r="F64" s="126"/>
    </row>
    <row r="65" spans="1:6" ht="16.350000000000001" customHeight="1" x14ac:dyDescent="0.25">
      <c r="A65" s="11"/>
      <c r="B65" s="3" t="s">
        <v>35</v>
      </c>
      <c r="C65" s="50">
        <v>0.27</v>
      </c>
      <c r="D65" s="127">
        <f>D64*C65</f>
        <v>0</v>
      </c>
      <c r="E65" s="128"/>
      <c r="F65" s="129"/>
    </row>
    <row r="66" spans="1:6" ht="16.350000000000001" customHeight="1" x14ac:dyDescent="0.25">
      <c r="A66" s="11"/>
      <c r="B66" s="3" t="s">
        <v>36</v>
      </c>
      <c r="C66" s="50">
        <v>0.02</v>
      </c>
      <c r="D66" s="127">
        <f>D64*C66</f>
        <v>0</v>
      </c>
      <c r="E66" s="128"/>
      <c r="F66" s="129"/>
    </row>
    <row r="67" spans="1:6" ht="16.350000000000001" customHeight="1" x14ac:dyDescent="0.25">
      <c r="A67" s="12"/>
      <c r="B67" s="3" t="s">
        <v>37</v>
      </c>
      <c r="C67" s="40">
        <v>0.02</v>
      </c>
      <c r="D67" s="127">
        <f>D64*C67</f>
        <v>0</v>
      </c>
      <c r="E67" s="128"/>
      <c r="F67" s="129"/>
    </row>
    <row r="68" spans="1:6" ht="16.350000000000001" customHeight="1" x14ac:dyDescent="0.25">
      <c r="A68" s="94"/>
      <c r="B68" s="98"/>
      <c r="C68" s="99"/>
      <c r="D68" s="85"/>
      <c r="E68" s="85"/>
      <c r="F68" s="86"/>
    </row>
    <row r="69" spans="1:6" ht="16.350000000000001" customHeight="1" x14ac:dyDescent="0.25">
      <c r="A69" s="11"/>
      <c r="B69" s="23"/>
      <c r="C69" s="42" t="s">
        <v>39</v>
      </c>
      <c r="D69" s="110">
        <f>SUM(D65:F68)</f>
        <v>0</v>
      </c>
      <c r="E69" s="133"/>
      <c r="F69" s="134"/>
    </row>
    <row r="70" spans="1:6" ht="16.350000000000001" customHeight="1" x14ac:dyDescent="0.25">
      <c r="A70" s="12"/>
      <c r="B70" s="49" t="s">
        <v>40</v>
      </c>
      <c r="C70" s="48">
        <v>0</v>
      </c>
      <c r="D70" s="119">
        <f>D69*C70</f>
        <v>0</v>
      </c>
      <c r="E70" s="119"/>
      <c r="F70" s="120"/>
    </row>
    <row r="71" spans="1:6" ht="16.350000000000001" customHeight="1" x14ac:dyDescent="0.25">
      <c r="A71" s="12"/>
      <c r="B71" s="32"/>
      <c r="C71" s="47" t="s">
        <v>13</v>
      </c>
      <c r="D71" s="111">
        <f>D69+D70</f>
        <v>0</v>
      </c>
      <c r="E71" s="111"/>
      <c r="F71" s="112"/>
    </row>
    <row r="72" spans="1:6" ht="6" customHeight="1" x14ac:dyDescent="0.25">
      <c r="A72" s="52"/>
      <c r="B72" s="53"/>
      <c r="C72" s="54"/>
      <c r="D72" s="70"/>
      <c r="E72" s="70"/>
      <c r="F72" s="71"/>
    </row>
    <row r="73" spans="1:6" ht="16.350000000000001" customHeight="1" x14ac:dyDescent="0.25">
      <c r="A73" s="27" t="s">
        <v>59</v>
      </c>
      <c r="B73" s="130" t="s">
        <v>64</v>
      </c>
      <c r="C73" s="131"/>
      <c r="D73" s="131"/>
      <c r="E73" s="131"/>
      <c r="F73" s="132"/>
    </row>
    <row r="74" spans="1:6" ht="16.350000000000001" customHeight="1" x14ac:dyDescent="0.25">
      <c r="A74" s="12"/>
      <c r="B74" s="32" t="s">
        <v>0</v>
      </c>
      <c r="C74" s="31">
        <v>2250000</v>
      </c>
      <c r="D74" s="18"/>
      <c r="E74" s="19"/>
      <c r="F74" s="20"/>
    </row>
    <row r="75" spans="1:6" ht="16.350000000000001" customHeight="1" x14ac:dyDescent="0.25">
      <c r="A75" s="12"/>
      <c r="B75" s="3" t="s">
        <v>1</v>
      </c>
      <c r="C75" s="4" t="s">
        <v>45</v>
      </c>
      <c r="D75" s="14"/>
      <c r="E75" s="15"/>
      <c r="F75" s="16"/>
    </row>
    <row r="76" spans="1:6" ht="16.350000000000001" customHeight="1" x14ac:dyDescent="0.25">
      <c r="A76" s="11"/>
      <c r="B76" s="24" t="s">
        <v>14</v>
      </c>
      <c r="C76" s="40">
        <v>1</v>
      </c>
      <c r="D76" s="124">
        <v>0</v>
      </c>
      <c r="E76" s="125"/>
      <c r="F76" s="126"/>
    </row>
    <row r="77" spans="1:6" ht="16.350000000000001" customHeight="1" x14ac:dyDescent="0.25">
      <c r="A77" s="11"/>
      <c r="B77" s="3" t="s">
        <v>35</v>
      </c>
      <c r="C77" s="50">
        <v>0.27</v>
      </c>
      <c r="D77" s="127">
        <f>D76*C77</f>
        <v>0</v>
      </c>
      <c r="E77" s="128"/>
      <c r="F77" s="129"/>
    </row>
    <row r="78" spans="1:6" ht="16.350000000000001" customHeight="1" x14ac:dyDescent="0.25">
      <c r="A78" s="11"/>
      <c r="B78" s="3" t="s">
        <v>36</v>
      </c>
      <c r="C78" s="50">
        <v>0.02</v>
      </c>
      <c r="D78" s="127">
        <f>D76*C78</f>
        <v>0</v>
      </c>
      <c r="E78" s="128"/>
      <c r="F78" s="129"/>
    </row>
    <row r="79" spans="1:6" ht="16.350000000000001" customHeight="1" x14ac:dyDescent="0.25">
      <c r="A79" s="12"/>
      <c r="B79" s="3" t="s">
        <v>37</v>
      </c>
      <c r="C79" s="40">
        <v>0.02</v>
      </c>
      <c r="D79" s="127">
        <f>D76*C79</f>
        <v>0</v>
      </c>
      <c r="E79" s="128"/>
      <c r="F79" s="129"/>
    </row>
    <row r="80" spans="1:6" ht="16.350000000000001" customHeight="1" x14ac:dyDescent="0.25">
      <c r="A80" s="11"/>
      <c r="B80" s="23"/>
      <c r="C80" s="42" t="s">
        <v>39</v>
      </c>
      <c r="D80" s="110">
        <f>SUM(D77:F79)</f>
        <v>0</v>
      </c>
      <c r="E80" s="133"/>
      <c r="F80" s="134"/>
    </row>
    <row r="81" spans="1:6" ht="16.350000000000001" customHeight="1" x14ac:dyDescent="0.25">
      <c r="A81" s="12"/>
      <c r="B81" s="49" t="s">
        <v>40</v>
      </c>
      <c r="C81" s="48">
        <v>0</v>
      </c>
      <c r="D81" s="119">
        <f>D80*C81</f>
        <v>0</v>
      </c>
      <c r="E81" s="119"/>
      <c r="F81" s="120"/>
    </row>
    <row r="82" spans="1:6" ht="16.350000000000001" customHeight="1" x14ac:dyDescent="0.25">
      <c r="A82" s="12"/>
      <c r="B82" s="32"/>
      <c r="C82" s="47" t="s">
        <v>13</v>
      </c>
      <c r="D82" s="111">
        <f>D80+D81</f>
        <v>0</v>
      </c>
      <c r="E82" s="111"/>
      <c r="F82" s="112"/>
    </row>
    <row r="83" spans="1:6" ht="6.75" customHeight="1" x14ac:dyDescent="0.25">
      <c r="A83" s="52"/>
      <c r="B83" s="53"/>
      <c r="C83" s="54"/>
      <c r="D83" s="70"/>
      <c r="E83" s="70"/>
      <c r="F83" s="71"/>
    </row>
    <row r="84" spans="1:6" ht="16.350000000000001" customHeight="1" x14ac:dyDescent="0.25">
      <c r="A84" s="27" t="s">
        <v>80</v>
      </c>
      <c r="B84" s="144" t="s">
        <v>42</v>
      </c>
      <c r="C84" s="145"/>
      <c r="D84" s="145"/>
      <c r="E84" s="145"/>
      <c r="F84" s="146"/>
    </row>
    <row r="85" spans="1:6" ht="16.350000000000001" customHeight="1" x14ac:dyDescent="0.25">
      <c r="A85" s="52"/>
      <c r="B85" s="55" t="s">
        <v>20</v>
      </c>
      <c r="C85" s="55" t="s">
        <v>3</v>
      </c>
      <c r="D85" s="56" t="s">
        <v>4</v>
      </c>
      <c r="E85" s="21" t="s">
        <v>58</v>
      </c>
      <c r="F85" s="57" t="s">
        <v>22</v>
      </c>
    </row>
    <row r="86" spans="1:6" ht="16.350000000000001" customHeight="1" x14ac:dyDescent="0.25">
      <c r="A86" s="27" t="s">
        <v>81</v>
      </c>
      <c r="B86" s="63" t="s">
        <v>60</v>
      </c>
      <c r="C86" s="59">
        <v>0</v>
      </c>
      <c r="D86" s="58" t="s">
        <v>23</v>
      </c>
      <c r="E86" s="44">
        <v>0</v>
      </c>
      <c r="F86" s="62">
        <f>C86*E86</f>
        <v>0</v>
      </c>
    </row>
    <row r="87" spans="1:6" ht="16.350000000000001" customHeight="1" x14ac:dyDescent="0.25">
      <c r="A87" s="27" t="s">
        <v>82</v>
      </c>
      <c r="B87" s="63" t="s">
        <v>61</v>
      </c>
      <c r="C87" s="59">
        <v>0</v>
      </c>
      <c r="D87" s="58" t="s">
        <v>23</v>
      </c>
      <c r="E87" s="44">
        <v>0</v>
      </c>
      <c r="F87" s="62">
        <f>C87*E87</f>
        <v>0</v>
      </c>
    </row>
    <row r="88" spans="1:6" ht="16.350000000000001" customHeight="1" x14ac:dyDescent="0.25">
      <c r="A88" s="60"/>
      <c r="B88" s="61"/>
      <c r="C88" s="22" t="s">
        <v>39</v>
      </c>
      <c r="D88" s="56"/>
      <c r="E88" s="21"/>
      <c r="F88" s="103">
        <f>SUM(F86:F87)</f>
        <v>0</v>
      </c>
    </row>
    <row r="89" spans="1:6" ht="9.75" customHeight="1" thickBot="1" x14ac:dyDescent="0.3">
      <c r="A89" s="64"/>
      <c r="B89" s="65"/>
      <c r="C89" s="65"/>
      <c r="D89" s="65"/>
      <c r="E89" s="65"/>
      <c r="F89" s="66"/>
    </row>
    <row r="90" spans="1:6" x14ac:dyDescent="0.25">
      <c r="A90" s="26" t="s">
        <v>83</v>
      </c>
      <c r="B90" s="163" t="s">
        <v>26</v>
      </c>
      <c r="C90" s="164"/>
      <c r="D90" s="164"/>
      <c r="E90" s="164"/>
      <c r="F90" s="165"/>
    </row>
    <row r="91" spans="1:6" x14ac:dyDescent="0.25">
      <c r="A91" s="36"/>
      <c r="B91" s="37"/>
      <c r="C91" s="38"/>
      <c r="D91" s="17" t="s">
        <v>4</v>
      </c>
      <c r="E91" s="34" t="s">
        <v>21</v>
      </c>
      <c r="F91" s="35" t="s">
        <v>22</v>
      </c>
    </row>
    <row r="92" spans="1:6" x14ac:dyDescent="0.25">
      <c r="A92" s="27" t="s">
        <v>84</v>
      </c>
      <c r="B92" s="144" t="s">
        <v>10</v>
      </c>
      <c r="C92" s="147"/>
      <c r="D92" s="21" t="s">
        <v>11</v>
      </c>
      <c r="E92" s="44">
        <v>0</v>
      </c>
      <c r="F92" s="30" t="s">
        <v>29</v>
      </c>
    </row>
    <row r="93" spans="1:6" x14ac:dyDescent="0.25">
      <c r="A93" s="27" t="s">
        <v>85</v>
      </c>
      <c r="B93" s="144" t="s">
        <v>24</v>
      </c>
      <c r="C93" s="147"/>
      <c r="D93" s="21" t="s">
        <v>11</v>
      </c>
      <c r="E93" s="44">
        <v>0</v>
      </c>
      <c r="F93" s="30" t="s">
        <v>29</v>
      </c>
    </row>
    <row r="94" spans="1:6" x14ac:dyDescent="0.25">
      <c r="A94" s="27" t="s">
        <v>86</v>
      </c>
      <c r="B94" s="144" t="s">
        <v>25</v>
      </c>
      <c r="C94" s="147"/>
      <c r="D94" s="21" t="s">
        <v>11</v>
      </c>
      <c r="E94" s="44">
        <v>0</v>
      </c>
      <c r="F94" s="30" t="s">
        <v>29</v>
      </c>
    </row>
    <row r="95" spans="1:6" ht="14.4" thickBot="1" x14ac:dyDescent="0.3">
      <c r="A95" s="148"/>
      <c r="B95" s="149"/>
      <c r="C95" s="149"/>
      <c r="D95" s="149"/>
      <c r="E95" s="149"/>
      <c r="F95" s="150"/>
    </row>
    <row r="96" spans="1:6" x14ac:dyDescent="0.25">
      <c r="A96" s="138" t="s">
        <v>79</v>
      </c>
      <c r="B96" s="139"/>
      <c r="C96" s="139"/>
      <c r="D96" s="139"/>
      <c r="E96" s="51"/>
      <c r="F96" s="28">
        <f>SUM(D15+D28+D38+D51+F88+D71+D82)</f>
        <v>0</v>
      </c>
    </row>
    <row r="97" spans="1:6" x14ac:dyDescent="0.25">
      <c r="A97" s="138" t="s">
        <v>33</v>
      </c>
      <c r="B97" s="139"/>
      <c r="C97" s="139"/>
      <c r="D97" s="140"/>
      <c r="E97" s="33">
        <v>0</v>
      </c>
      <c r="F97" s="6">
        <f>ROUND(F96*E97,2)</f>
        <v>0</v>
      </c>
    </row>
    <row r="98" spans="1:6" x14ac:dyDescent="0.25">
      <c r="A98" s="138" t="s">
        <v>27</v>
      </c>
      <c r="B98" s="139"/>
      <c r="C98" s="139"/>
      <c r="D98" s="139"/>
      <c r="E98" s="140"/>
      <c r="F98" s="6">
        <f>F96+F97</f>
        <v>0</v>
      </c>
    </row>
    <row r="99" spans="1:6" x14ac:dyDescent="0.25">
      <c r="A99" s="138" t="s">
        <v>9</v>
      </c>
      <c r="B99" s="139"/>
      <c r="C99" s="139"/>
      <c r="D99" s="140"/>
      <c r="E99" s="29">
        <v>0.19</v>
      </c>
      <c r="F99" s="7">
        <f>ROUND(F98*E99,2)</f>
        <v>0</v>
      </c>
    </row>
    <row r="100" spans="1:6" ht="14.4" thickBot="1" x14ac:dyDescent="0.3">
      <c r="A100" s="141" t="s">
        <v>28</v>
      </c>
      <c r="B100" s="142"/>
      <c r="C100" s="142"/>
      <c r="D100" s="142"/>
      <c r="E100" s="143"/>
      <c r="F100" s="8">
        <f>F99+F98</f>
        <v>0</v>
      </c>
    </row>
  </sheetData>
  <mergeCells count="68">
    <mergeCell ref="D43:F43"/>
    <mergeCell ref="D44:F44"/>
    <mergeCell ref="D48:F48"/>
    <mergeCell ref="A100:E100"/>
    <mergeCell ref="D50:F50"/>
    <mergeCell ref="D51:F51"/>
    <mergeCell ref="B90:F90"/>
    <mergeCell ref="B92:C92"/>
    <mergeCell ref="B93:C93"/>
    <mergeCell ref="B94:C94"/>
    <mergeCell ref="A95:F95"/>
    <mergeCell ref="A97:D97"/>
    <mergeCell ref="A98:E98"/>
    <mergeCell ref="A99:D99"/>
    <mergeCell ref="B84:F84"/>
    <mergeCell ref="B61:F61"/>
    <mergeCell ref="D25:F25"/>
    <mergeCell ref="D26:F26"/>
    <mergeCell ref="D27:F27"/>
    <mergeCell ref="D28:F28"/>
    <mergeCell ref="D49:F49"/>
    <mergeCell ref="D47:F47"/>
    <mergeCell ref="D46:F46"/>
    <mergeCell ref="D45:F45"/>
    <mergeCell ref="B30:F30"/>
    <mergeCell ref="D33:F33"/>
    <mergeCell ref="D34:F34"/>
    <mergeCell ref="D36:F36"/>
    <mergeCell ref="D37:F37"/>
    <mergeCell ref="D35:F35"/>
    <mergeCell ref="D38:F38"/>
    <mergeCell ref="B40:F40"/>
    <mergeCell ref="A2:B2"/>
    <mergeCell ref="C2:F2"/>
    <mergeCell ref="B4:F4"/>
    <mergeCell ref="D7:F7"/>
    <mergeCell ref="D10:F10"/>
    <mergeCell ref="D12:F12"/>
    <mergeCell ref="D11:F11"/>
    <mergeCell ref="D9:F9"/>
    <mergeCell ref="D8:F8"/>
    <mergeCell ref="A96:D96"/>
    <mergeCell ref="A29:F29"/>
    <mergeCell ref="D24:F24"/>
    <mergeCell ref="D23:F23"/>
    <mergeCell ref="D22:F22"/>
    <mergeCell ref="D13:F13"/>
    <mergeCell ref="D14:F14"/>
    <mergeCell ref="D15:F15"/>
    <mergeCell ref="A16:F16"/>
    <mergeCell ref="B17:F17"/>
    <mergeCell ref="D20:F20"/>
    <mergeCell ref="D21:F21"/>
    <mergeCell ref="D69:F69"/>
    <mergeCell ref="D70:F70"/>
    <mergeCell ref="D71:F71"/>
    <mergeCell ref="B73:F73"/>
    <mergeCell ref="D64:F64"/>
    <mergeCell ref="D65:F65"/>
    <mergeCell ref="D66:F66"/>
    <mergeCell ref="D67:F67"/>
    <mergeCell ref="D81:F81"/>
    <mergeCell ref="D82:F82"/>
    <mergeCell ref="D76:F76"/>
    <mergeCell ref="D77:F77"/>
    <mergeCell ref="D78:F78"/>
    <mergeCell ref="D79:F79"/>
    <mergeCell ref="D80:F80"/>
  </mergeCells>
  <pageMargins left="0.7" right="0.28999999999999998" top="0.41" bottom="0.28999999999999998" header="0.3" footer="0.22"/>
  <pageSetup paperSize="9" orientation="portrait" r:id="rId1"/>
  <headerFooter>
    <oddHeader xml:space="preserve">&amp;CNeubau Betriebsstelle Burg - LS 3&amp;KFF0000__REV2&amp;RAnlage 1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Honorarermittlung LS 1</vt:lpstr>
      <vt:lpstr>Honorarermittlung LS 2</vt:lpstr>
      <vt:lpstr>Honorarermittlung LS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2021-02-22T14:26:21Z</dcterms:created>
  <dcterms:modified xsi:type="dcterms:W3CDTF">2026-08-20T07:09:41Z</dcterms:modified>
</cp:coreProperties>
</file>