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/>
  <xr:revisionPtr revIDLastSave="0" documentId="13_ncr:1_{9B9ACD95-6B11-44A1-A548-A1C81ED8FE4D}" xr6:coauthVersionLast="47" xr6:coauthVersionMax="47" xr10:uidLastSave="{00000000-0000-0000-0000-000000000000}"/>
  <bookViews>
    <workbookView xWindow="-28920" yWindow="-120" windowWidth="29040" windowHeight="15720" activeTab="2" xr2:uid="{00000000-000D-0000-FFFF-FFFF00000000}"/>
  </bookViews>
  <sheets>
    <sheet name="Honorarermittlung LS 1" sheetId="3" r:id="rId1"/>
    <sheet name="Honorarermittlung LS 2" sheetId="8" r:id="rId2"/>
    <sheet name="Honorarermittlung LS 3" sheetId="9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55" i="9" l="1"/>
  <c r="F54" i="9"/>
  <c r="F56" i="9" s="1"/>
  <c r="F51" i="3" l="1"/>
  <c r="F49" i="3"/>
  <c r="D35" i="9"/>
  <c r="D22" i="9"/>
  <c r="D23" i="9"/>
  <c r="D24" i="9"/>
  <c r="D9" i="9"/>
  <c r="D8" i="9"/>
  <c r="D11" i="9"/>
  <c r="D47" i="9"/>
  <c r="D43" i="9"/>
  <c r="D48" i="9" s="1"/>
  <c r="D34" i="9"/>
  <c r="D25" i="9"/>
  <c r="D21" i="9"/>
  <c r="D12" i="9"/>
  <c r="D10" i="9"/>
  <c r="D38" i="8"/>
  <c r="D37" i="8"/>
  <c r="D29" i="8"/>
  <c r="D28" i="8"/>
  <c r="D19" i="8"/>
  <c r="D18" i="8"/>
  <c r="D9" i="8"/>
  <c r="D8" i="8"/>
  <c r="D10" i="8" s="1"/>
  <c r="D37" i="3"/>
  <c r="D38" i="3"/>
  <c r="D29" i="3"/>
  <c r="D28" i="3"/>
  <c r="D30" i="3" l="1"/>
  <c r="D36" i="9"/>
  <c r="D37" i="9" s="1"/>
  <c r="D38" i="9" s="1"/>
  <c r="D26" i="9"/>
  <c r="D27" i="9" s="1"/>
  <c r="D28" i="9" s="1"/>
  <c r="D13" i="9"/>
  <c r="D14" i="9" s="1"/>
  <c r="D15" i="9" s="1"/>
  <c r="D49" i="9"/>
  <c r="D50" i="9" s="1"/>
  <c r="D39" i="8"/>
  <c r="D40" i="8" s="1"/>
  <c r="D41" i="8" s="1"/>
  <c r="D30" i="8"/>
  <c r="D31" i="8" s="1"/>
  <c r="D32" i="8" s="1"/>
  <c r="D20" i="8"/>
  <c r="D21" i="8" s="1"/>
  <c r="D22" i="8" s="1"/>
  <c r="D11" i="8"/>
  <c r="D12" i="8" s="1"/>
  <c r="D39" i="3"/>
  <c r="D40" i="3" s="1"/>
  <c r="D31" i="3"/>
  <c r="D32" i="3" s="1"/>
  <c r="F67" i="9" l="1"/>
  <c r="F49" i="8"/>
  <c r="F50" i="8" s="1"/>
  <c r="F51" i="8" s="1"/>
  <c r="F52" i="8" s="1"/>
  <c r="F53" i="8" s="1"/>
  <c r="D41" i="3"/>
  <c r="D19" i="3"/>
  <c r="D18" i="3"/>
  <c r="D20" i="3" s="1"/>
  <c r="D8" i="3"/>
  <c r="F68" i="9" l="1"/>
  <c r="F69" i="9" s="1"/>
  <c r="F70" i="9" s="1"/>
  <c r="F71" i="9" s="1"/>
  <c r="D9" i="3"/>
  <c r="D10" i="3" l="1"/>
  <c r="D21" i="3"/>
  <c r="D22" i="3" s="1"/>
  <c r="D11" i="3" l="1"/>
  <c r="D12" i="3" s="1"/>
  <c r="F50" i="3" s="1"/>
  <c r="F52" i="3" s="1"/>
  <c r="F53" i="3" s="1"/>
</calcChain>
</file>

<file path=xl/sharedStrings.xml><?xml version="1.0" encoding="utf-8"?>
<sst xmlns="http://schemas.openxmlformats.org/spreadsheetml/2006/main" count="230" uniqueCount="76">
  <si>
    <t>anrechenbare Kosten</t>
  </si>
  <si>
    <t>Honorarzone</t>
  </si>
  <si>
    <t>II</t>
  </si>
  <si>
    <t>Menge</t>
  </si>
  <si>
    <t>Einheit</t>
  </si>
  <si>
    <t>1.1</t>
  </si>
  <si>
    <t>2.1</t>
  </si>
  <si>
    <t>2.2</t>
  </si>
  <si>
    <t>2.3</t>
  </si>
  <si>
    <t>zuzügl. MwSt.</t>
  </si>
  <si>
    <t>Auftragnehmer</t>
  </si>
  <si>
    <t>€/h</t>
  </si>
  <si>
    <t>LPH 2</t>
  </si>
  <si>
    <t>Summe:</t>
  </si>
  <si>
    <t>Grundhonrar</t>
  </si>
  <si>
    <t>LPH 4</t>
  </si>
  <si>
    <t>1.2</t>
  </si>
  <si>
    <t>LPH 3</t>
  </si>
  <si>
    <t>1.3</t>
  </si>
  <si>
    <t>1.4</t>
  </si>
  <si>
    <t>Leistung</t>
  </si>
  <si>
    <t>EP</t>
  </si>
  <si>
    <t>GP</t>
  </si>
  <si>
    <t>h</t>
  </si>
  <si>
    <t>Ingenieur</t>
  </si>
  <si>
    <t>technischer Mitarbeiter/ Zeichner</t>
  </si>
  <si>
    <t>Stundensätze (nur EP)</t>
  </si>
  <si>
    <t>Angebotssumme [netto]</t>
  </si>
  <si>
    <t>Angebotssumme [brutto]</t>
  </si>
  <si>
    <t>/</t>
  </si>
  <si>
    <t>Kalkulationstabelle</t>
  </si>
  <si>
    <t xml:space="preserve">          Honorarermittlung LS 1</t>
  </si>
  <si>
    <t xml:space="preserve"> orangene Felder sind auszufüllen</t>
  </si>
  <si>
    <t>zuzügl. Nebenkosten</t>
  </si>
  <si>
    <t xml:space="preserve">          Honorarermittlung LS 2</t>
  </si>
  <si>
    <t>LPH 5</t>
  </si>
  <si>
    <t>LPH 6</t>
  </si>
  <si>
    <t>LPH 7</t>
  </si>
  <si>
    <t>LPH 8</t>
  </si>
  <si>
    <t>Zwischensumme:</t>
  </si>
  <si>
    <t>Zu-/ Abschläge:</t>
  </si>
  <si>
    <t>LPH 1</t>
  </si>
  <si>
    <t>Besondere Leistungen</t>
  </si>
  <si>
    <t>LPH 9</t>
  </si>
  <si>
    <t>2.4</t>
  </si>
  <si>
    <t>III</t>
  </si>
  <si>
    <t xml:space="preserve">          Honorarermittlung LS 3</t>
  </si>
  <si>
    <t>Bauwerke und Innenräume nach HOAI 2021, Abschnitt 1, §35</t>
  </si>
  <si>
    <t>Freianlagen nach HOAI 2021, Abschnitt 2, § 40</t>
  </si>
  <si>
    <t>Tragwerksplanung nach HOAI 2021, Abschnitt 1, § 52</t>
  </si>
  <si>
    <t>Technische Ausrüstung nach HOAI 2021, Abschnitt 2, § 56</t>
  </si>
  <si>
    <t>1.6</t>
  </si>
  <si>
    <t>1.6.1</t>
  </si>
  <si>
    <t>1.6.2</t>
  </si>
  <si>
    <t>1.6.3</t>
  </si>
  <si>
    <t>Summe Leistungen LS 1 1.1 bis 1.5</t>
  </si>
  <si>
    <t>2.5</t>
  </si>
  <si>
    <t>2.5.1</t>
  </si>
  <si>
    <t>2.5.2</t>
  </si>
  <si>
    <t>3.1</t>
  </si>
  <si>
    <t>3.2</t>
  </si>
  <si>
    <t>3.3</t>
  </si>
  <si>
    <t>3.4</t>
  </si>
  <si>
    <t>3.5</t>
  </si>
  <si>
    <t>3.5.1</t>
  </si>
  <si>
    <t>3.5.2</t>
  </si>
  <si>
    <t>2.5.3</t>
  </si>
  <si>
    <t>Summe Leistungen LS 3 2.1 bis 2.4</t>
  </si>
  <si>
    <r>
      <t>Summe Leistungen LS</t>
    </r>
    <r>
      <rPr>
        <sz val="11"/>
        <color theme="1"/>
        <rFont val="Arial Narrow"/>
        <family val="2"/>
      </rPr>
      <t xml:space="preserve"> </t>
    </r>
    <r>
      <rPr>
        <b/>
        <sz val="11"/>
        <color theme="1"/>
        <rFont val="Arial Narrow"/>
        <family val="2"/>
      </rPr>
      <t>3</t>
    </r>
    <r>
      <rPr>
        <sz val="11"/>
        <color theme="1"/>
        <rFont val="Arial Narrow"/>
        <family val="2"/>
      </rPr>
      <t xml:space="preserve"> 3.1 bis 3.4</t>
    </r>
  </si>
  <si>
    <t>Stundensatz</t>
  </si>
  <si>
    <t>3.6</t>
  </si>
  <si>
    <t>3.6.1</t>
  </si>
  <si>
    <t>3.6.2</t>
  </si>
  <si>
    <t>3.6.3</t>
  </si>
  <si>
    <t>Überwachung der Mängelbeseitigung</t>
  </si>
  <si>
    <t>Erstellen einer Gebäudebestandsdokumentation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</si>
</sst>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</numFmts>
  <fonts count="4" x14ac:knownFonts="1">
    <font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2" fillId="0" borderId="8" xfId="0" applyFont="1" applyBorder="1" applyAlignment="1">
      <alignment wrapText="1"/>
    </xf>
    <xf numFmtId="164" fontId="2" fillId="2" borderId="14" xfId="0" applyNumberFormat="1" applyFont="1" applyFill="1" applyBorder="1"/>
    <xf numFmtId="164" fontId="2" fillId="2" borderId="14" xfId="1" applyNumberFormat="1" applyFont="1" applyFill="1" applyBorder="1"/>
    <xf numFmtId="164" fontId="2" fillId="2" borderId="15" xfId="0" applyNumberFormat="1" applyFont="1" applyFill="1" applyBorder="1"/>
    <xf numFmtId="49" fontId="0" fillId="0" borderId="16" xfId="0" applyNumberFormat="1" applyBorder="1" applyAlignment="1">
      <alignment horizontal="right" vertical="center"/>
    </xf>
    <xf numFmtId="49" fontId="0" fillId="0" borderId="0" xfId="0" applyNumberFormat="1" applyAlignment="1">
      <alignment horizontal="right" vertical="center"/>
    </xf>
    <xf numFmtId="49" fontId="0" fillId="0" borderId="27" xfId="0" applyNumberFormat="1" applyBorder="1" applyAlignment="1">
      <alignment horizontal="right" vertical="center"/>
    </xf>
    <xf numFmtId="49" fontId="0" fillId="0" borderId="10" xfId="0" applyNumberFormat="1" applyBorder="1" applyAlignment="1">
      <alignment horizontal="right" vertical="center"/>
    </xf>
    <xf numFmtId="0" fontId="0" fillId="0" borderId="2" xfId="0" applyBorder="1" applyAlignment="1">
      <alignment wrapText="1"/>
    </xf>
    <xf numFmtId="0" fontId="0" fillId="0" borderId="4" xfId="0" applyBorder="1" applyAlignment="1"/>
    <xf numFmtId="0" fontId="0" fillId="0" borderId="0" xfId="0" applyBorder="1" applyAlignment="1"/>
    <xf numFmtId="0" fontId="0" fillId="0" borderId="11" xfId="0" applyBorder="1" applyAlignment="1"/>
    <xf numFmtId="8" fontId="0" fillId="0" borderId="4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0" fillId="0" borderId="2" xfId="0" applyBorder="1" applyAlignment="1"/>
    <xf numFmtId="0" fontId="0" fillId="0" borderId="3" xfId="0" applyBorder="1" applyAlignment="1"/>
    <xf numFmtId="0" fontId="0" fillId="0" borderId="20" xfId="0" applyBorder="1" applyAlignment="1"/>
    <xf numFmtId="0" fontId="0" fillId="0" borderId="1" xfId="0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0" fillId="0" borderId="6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4" xfId="0" applyBorder="1" applyAlignment="1">
      <alignment wrapText="1"/>
    </xf>
    <xf numFmtId="49" fontId="0" fillId="3" borderId="9" xfId="0" applyNumberFormat="1" applyFill="1" applyBorder="1" applyAlignment="1">
      <alignment horizontal="right" vertical="center"/>
    </xf>
    <xf numFmtId="49" fontId="0" fillId="3" borderId="10" xfId="0" applyNumberFormat="1" applyFill="1" applyBorder="1" applyAlignment="1">
      <alignment horizontal="right" vertical="center"/>
    </xf>
    <xf numFmtId="8" fontId="2" fillId="0" borderId="13" xfId="0" applyNumberFormat="1" applyFont="1" applyBorder="1"/>
    <xf numFmtId="9" fontId="2" fillId="2" borderId="1" xfId="2" applyFont="1" applyFill="1" applyBorder="1" applyAlignment="1">
      <alignment horizontal="center" vertical="top"/>
    </xf>
    <xf numFmtId="164" fontId="0" fillId="0" borderId="14" xfId="0" applyNumberFormat="1" applyFill="1" applyBorder="1" applyAlignment="1">
      <alignment horizontal="center"/>
    </xf>
    <xf numFmtId="44" fontId="2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9" fontId="2" fillId="4" borderId="1" xfId="2" applyFont="1" applyFill="1" applyBorder="1" applyAlignment="1">
      <alignment horizontal="center" vertical="top"/>
    </xf>
    <xf numFmtId="0" fontId="0" fillId="0" borderId="8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49" fontId="0" fillId="0" borderId="35" xfId="0" applyNumberFormat="1" applyFill="1" applyBorder="1" applyAlignment="1">
      <alignment horizontal="right" vertical="center"/>
    </xf>
    <xf numFmtId="0" fontId="0" fillId="0" borderId="5" xfId="0" applyFill="1" applyBorder="1" applyAlignment="1">
      <alignment horizontal="left" wrapText="1"/>
    </xf>
    <xf numFmtId="0" fontId="0" fillId="0" borderId="31" xfId="0" applyFill="1" applyBorder="1" applyAlignment="1">
      <alignment horizontal="left" wrapText="1"/>
    </xf>
    <xf numFmtId="44" fontId="2" fillId="0" borderId="8" xfId="1" applyFont="1" applyBorder="1" applyAlignment="1">
      <alignment horizontal="center" vertical="center"/>
    </xf>
    <xf numFmtId="9" fontId="0" fillId="0" borderId="1" xfId="0" applyNumberFormat="1" applyBorder="1" applyAlignment="1">
      <alignment horizontal="center" wrapText="1"/>
    </xf>
    <xf numFmtId="9" fontId="0" fillId="0" borderId="28" xfId="2" applyFont="1" applyBorder="1" applyAlignment="1">
      <alignment horizontal="center" vertical="center"/>
    </xf>
    <xf numFmtId="9" fontId="2" fillId="0" borderId="1" xfId="2" applyFont="1" applyBorder="1" applyAlignment="1">
      <alignment horizontal="center" vertical="center"/>
    </xf>
    <xf numFmtId="0" fontId="2" fillId="0" borderId="6" xfId="0" applyFont="1" applyBorder="1" applyAlignment="1">
      <alignment wrapText="1"/>
    </xf>
    <xf numFmtId="164" fontId="0" fillId="4" borderId="1" xfId="0" applyNumberFormat="1" applyFont="1" applyFill="1" applyBorder="1" applyAlignment="1">
      <alignment horizontal="center"/>
    </xf>
    <xf numFmtId="164" fontId="2" fillId="0" borderId="29" xfId="0" applyNumberFormat="1" applyFont="1" applyBorder="1" applyAlignment="1">
      <alignment horizontal="center"/>
    </xf>
    <xf numFmtId="0" fontId="2" fillId="0" borderId="33" xfId="0" applyFont="1" applyBorder="1" applyAlignment="1">
      <alignment wrapText="1"/>
    </xf>
    <xf numFmtId="0" fontId="0" fillId="0" borderId="33" xfId="0" applyBorder="1"/>
    <xf numFmtId="9" fontId="2" fillId="0" borderId="1" xfId="2" applyFont="1" applyFill="1" applyBorder="1" applyAlignment="1">
      <alignment horizontal="center" wrapText="1"/>
    </xf>
    <xf numFmtId="9" fontId="1" fillId="4" borderId="1" xfId="2" applyFont="1" applyFill="1" applyBorder="1" applyAlignment="1">
      <alignment horizontal="center" wrapText="1"/>
    </xf>
    <xf numFmtId="0" fontId="0" fillId="0" borderId="1" xfId="0" applyFont="1" applyBorder="1" applyAlignment="1">
      <alignment horizontal="right" wrapText="1"/>
    </xf>
    <xf numFmtId="9" fontId="0" fillId="0" borderId="28" xfId="0" applyNumberFormat="1" applyBorder="1" applyAlignment="1">
      <alignment horizontal="center" wrapText="1"/>
    </xf>
    <xf numFmtId="49" fontId="0" fillId="0" borderId="24" xfId="0" applyNumberFormat="1" applyBorder="1" applyAlignment="1">
      <alignment horizontal="center" vertical="center"/>
    </xf>
    <xf numFmtId="49" fontId="0" fillId="0" borderId="18" xfId="0" applyNumberFormat="1" applyBorder="1" applyAlignment="1">
      <alignment horizontal="center" vertical="center"/>
    </xf>
    <xf numFmtId="49" fontId="0" fillId="0" borderId="19" xfId="0" applyNumberFormat="1" applyBorder="1" applyAlignment="1">
      <alignment horizontal="center" vertical="center"/>
    </xf>
    <xf numFmtId="49" fontId="0" fillId="0" borderId="25" xfId="0" applyNumberFormat="1" applyBorder="1" applyAlignment="1">
      <alignment horizontal="center" vertical="center"/>
    </xf>
    <xf numFmtId="49" fontId="0" fillId="0" borderId="26" xfId="0" applyNumberFormat="1" applyBorder="1" applyAlignment="1">
      <alignment horizontal="center" vertical="center"/>
    </xf>
    <xf numFmtId="49" fontId="0" fillId="0" borderId="36" xfId="0" applyNumberFormat="1" applyBorder="1" applyAlignment="1">
      <alignment horizontal="center" vertical="center"/>
    </xf>
    <xf numFmtId="8" fontId="2" fillId="0" borderId="18" xfId="0" applyNumberFormat="1" applyFont="1" applyBorder="1" applyAlignment="1">
      <alignment horizontal="center"/>
    </xf>
    <xf numFmtId="8" fontId="2" fillId="0" borderId="19" xfId="0" applyNumberFormat="1" applyFont="1" applyBorder="1" applyAlignment="1">
      <alignment horizontal="center"/>
    </xf>
    <xf numFmtId="49" fontId="0" fillId="0" borderId="3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20" xfId="0" applyNumberFormat="1" applyBorder="1" applyAlignment="1">
      <alignment horizontal="center" vertical="center"/>
    </xf>
    <xf numFmtId="49" fontId="2" fillId="2" borderId="37" xfId="0" applyNumberFormat="1" applyFont="1" applyFill="1" applyBorder="1" applyAlignment="1">
      <alignment horizontal="left" vertical="top"/>
    </xf>
    <xf numFmtId="49" fontId="0" fillId="0" borderId="24" xfId="0" applyNumberFormat="1" applyBorder="1" applyAlignment="1">
      <alignment horizontal="right" vertical="center"/>
    </xf>
    <xf numFmtId="0" fontId="2" fillId="0" borderId="18" xfId="0" applyFont="1" applyBorder="1" applyAlignment="1">
      <alignment wrapText="1"/>
    </xf>
    <xf numFmtId="9" fontId="2" fillId="0" borderId="18" xfId="2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8" fontId="0" fillId="0" borderId="1" xfId="0" applyNumberFormat="1" applyBorder="1" applyAlignment="1">
      <alignment horizontal="center"/>
    </xf>
    <xf numFmtId="0" fontId="0" fillId="0" borderId="14" xfId="0" applyBorder="1" applyAlignment="1">
      <alignment horizontal="center"/>
    </xf>
    <xf numFmtId="8" fontId="2" fillId="0" borderId="1" xfId="0" applyNumberFormat="1" applyFont="1" applyBorder="1" applyAlignment="1">
      <alignment horizontal="center"/>
    </xf>
    <xf numFmtId="0" fontId="1" fillId="4" borderId="1" xfId="2" applyNumberFormat="1" applyFont="1" applyFill="1" applyBorder="1" applyAlignment="1">
      <alignment horizontal="center" wrapText="1"/>
    </xf>
    <xf numFmtId="49" fontId="0" fillId="0" borderId="10" xfId="0" applyNumberFormat="1" applyFill="1" applyBorder="1" applyAlignment="1">
      <alignment horizontal="right" vertical="center"/>
    </xf>
    <xf numFmtId="0" fontId="2" fillId="0" borderId="1" xfId="0" applyFont="1" applyFill="1" applyBorder="1" applyAlignment="1">
      <alignment wrapText="1"/>
    </xf>
    <xf numFmtId="8" fontId="0" fillId="0" borderId="28" xfId="0" applyNumberFormat="1" applyBorder="1" applyAlignment="1">
      <alignment horizontal="center"/>
    </xf>
    <xf numFmtId="0" fontId="0" fillId="0" borderId="28" xfId="0" applyBorder="1" applyAlignment="1">
      <alignment horizontal="center"/>
    </xf>
    <xf numFmtId="8" fontId="0" fillId="0" borderId="14" xfId="0" applyNumberFormat="1" applyFont="1" applyBorder="1" applyAlignment="1">
      <alignment horizontal="center"/>
    </xf>
    <xf numFmtId="0" fontId="0" fillId="3" borderId="1" xfId="0" applyFont="1" applyFill="1" applyBorder="1" applyAlignment="1">
      <alignment wrapText="1"/>
    </xf>
    <xf numFmtId="49" fontId="0" fillId="0" borderId="38" xfId="0" applyNumberFormat="1" applyBorder="1" applyAlignment="1">
      <alignment horizontal="center" vertical="center"/>
    </xf>
    <xf numFmtId="49" fontId="0" fillId="0" borderId="39" xfId="0" applyNumberFormat="1" applyBorder="1" applyAlignment="1">
      <alignment horizontal="center" vertical="center"/>
    </xf>
    <xf numFmtId="49" fontId="0" fillId="0" borderId="40" xfId="0" applyNumberFormat="1" applyBorder="1" applyAlignment="1">
      <alignment horizontal="center" vertical="center"/>
    </xf>
    <xf numFmtId="49" fontId="0" fillId="0" borderId="41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49" fontId="0" fillId="0" borderId="42" xfId="0" applyNumberFormat="1" applyBorder="1" applyAlignment="1">
      <alignment horizontal="center" vertical="center"/>
    </xf>
    <xf numFmtId="49" fontId="0" fillId="0" borderId="43" xfId="0" applyNumberFormat="1" applyBorder="1" applyAlignment="1">
      <alignment horizontal="center" vertical="center"/>
    </xf>
    <xf numFmtId="49" fontId="0" fillId="0" borderId="44" xfId="0" applyNumberFormat="1" applyBorder="1" applyAlignment="1">
      <alignment horizontal="center" vertical="center"/>
    </xf>
    <xf numFmtId="8" fontId="2" fillId="0" borderId="18" xfId="0" applyNumberFormat="1" applyFont="1" applyBorder="1" applyAlignment="1">
      <alignment horizontal="center"/>
    </xf>
    <xf numFmtId="8" fontId="2" fillId="0" borderId="19" xfId="0" applyNumberFormat="1" applyFont="1" applyBorder="1" applyAlignment="1">
      <alignment horizontal="center"/>
    </xf>
    <xf numFmtId="8" fontId="3" fillId="0" borderId="18" xfId="0" applyNumberFormat="1" applyFont="1" applyBorder="1" applyAlignment="1">
      <alignment horizontal="center"/>
    </xf>
    <xf numFmtId="8" fontId="3" fillId="0" borderId="19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left" vertical="center"/>
    </xf>
    <xf numFmtId="49" fontId="2" fillId="0" borderId="22" xfId="0" applyNumberFormat="1" applyFont="1" applyBorder="1" applyAlignment="1">
      <alignment horizontal="left" vertical="center"/>
    </xf>
    <xf numFmtId="49" fontId="0" fillId="4" borderId="30" xfId="0" applyNumberFormat="1" applyFont="1" applyFill="1" applyBorder="1" applyAlignment="1">
      <alignment horizontal="center" vertical="center"/>
    </xf>
    <xf numFmtId="49" fontId="0" fillId="4" borderId="22" xfId="0" applyNumberFormat="1" applyFont="1" applyFill="1" applyBorder="1" applyAlignment="1">
      <alignment horizontal="center" vertical="center"/>
    </xf>
    <xf numFmtId="49" fontId="0" fillId="4" borderId="34" xfId="0" applyNumberFormat="1" applyFont="1" applyFill="1" applyBorder="1" applyAlignment="1">
      <alignment horizontal="center" vertical="center"/>
    </xf>
    <xf numFmtId="0" fontId="0" fillId="3" borderId="6" xfId="0" applyFill="1" applyBorder="1" applyAlignment="1">
      <alignment horizontal="left" wrapText="1"/>
    </xf>
    <xf numFmtId="0" fontId="0" fillId="3" borderId="18" xfId="0" applyFill="1" applyBorder="1" applyAlignment="1">
      <alignment horizontal="left" wrapText="1"/>
    </xf>
    <xf numFmtId="0" fontId="0" fillId="3" borderId="19" xfId="0" applyFill="1" applyBorder="1" applyAlignment="1">
      <alignment horizontal="left" wrapText="1"/>
    </xf>
    <xf numFmtId="8" fontId="0" fillId="4" borderId="6" xfId="0" applyNumberForma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8" fontId="2" fillId="0" borderId="6" xfId="0" applyNumberFormat="1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49" fontId="0" fillId="0" borderId="3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20" xfId="0" applyNumberFormat="1" applyBorder="1" applyAlignment="1">
      <alignment horizontal="center" vertical="center"/>
    </xf>
    <xf numFmtId="0" fontId="0" fillId="3" borderId="2" xfId="0" applyFill="1" applyBorder="1" applyAlignment="1">
      <alignment horizontal="left" wrapText="1"/>
    </xf>
    <xf numFmtId="0" fontId="0" fillId="3" borderId="3" xfId="0" applyFill="1" applyBorder="1" applyAlignment="1">
      <alignment horizontal="left" wrapText="1"/>
    </xf>
    <xf numFmtId="0" fontId="0" fillId="3" borderId="20" xfId="0" applyFill="1" applyBorder="1" applyAlignment="1">
      <alignment horizontal="left" wrapText="1"/>
    </xf>
    <xf numFmtId="8" fontId="0" fillId="0" borderId="6" xfId="0" applyNumberFormat="1" applyFill="1" applyBorder="1" applyAlignment="1">
      <alignment horizontal="center"/>
    </xf>
    <xf numFmtId="8" fontId="0" fillId="0" borderId="18" xfId="0" applyNumberFormat="1" applyFill="1" applyBorder="1" applyAlignment="1">
      <alignment horizontal="center"/>
    </xf>
    <xf numFmtId="8" fontId="0" fillId="0" borderId="19" xfId="0" applyNumberFormat="1" applyFill="1" applyBorder="1" applyAlignment="1">
      <alignment horizontal="center"/>
    </xf>
    <xf numFmtId="8" fontId="0" fillId="0" borderId="6" xfId="0" applyNumberForma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0" fillId="0" borderId="24" xfId="0" applyNumberFormat="1" applyBorder="1" applyAlignment="1">
      <alignment horizontal="center" vertical="center"/>
    </xf>
    <xf numFmtId="49" fontId="0" fillId="0" borderId="18" xfId="0" applyNumberFormat="1" applyBorder="1" applyAlignment="1">
      <alignment horizontal="center" vertical="center"/>
    </xf>
    <xf numFmtId="49" fontId="0" fillId="0" borderId="19" xfId="0" applyNumberFormat="1" applyBorder="1" applyAlignment="1">
      <alignment horizontal="center" vertical="center"/>
    </xf>
    <xf numFmtId="0" fontId="0" fillId="3" borderId="30" xfId="0" applyFill="1" applyBorder="1" applyAlignment="1">
      <alignment horizontal="left" wrapText="1"/>
    </xf>
    <xf numFmtId="0" fontId="0" fillId="3" borderId="22" xfId="0" applyFill="1" applyBorder="1" applyAlignment="1">
      <alignment horizontal="left" wrapText="1"/>
    </xf>
    <xf numFmtId="0" fontId="0" fillId="3" borderId="34" xfId="0" applyFill="1" applyBorder="1" applyAlignment="1">
      <alignment horizontal="left" wrapText="1"/>
    </xf>
    <xf numFmtId="0" fontId="0" fillId="3" borderId="7" xfId="0" applyFill="1" applyBorder="1" applyAlignment="1">
      <alignment horizontal="left" wrapText="1"/>
    </xf>
    <xf numFmtId="49" fontId="0" fillId="0" borderId="25" xfId="0" applyNumberFormat="1" applyBorder="1" applyAlignment="1">
      <alignment horizontal="center" vertical="center"/>
    </xf>
    <xf numFmtId="49" fontId="0" fillId="0" borderId="26" xfId="0" applyNumberFormat="1" applyBorder="1" applyAlignment="1">
      <alignment horizontal="center" vertical="center"/>
    </xf>
    <xf numFmtId="49" fontId="0" fillId="0" borderId="36" xfId="0" applyNumberFormat="1" applyBorder="1" applyAlignment="1">
      <alignment horizontal="center" vertical="center"/>
    </xf>
    <xf numFmtId="49" fontId="2" fillId="0" borderId="23" xfId="0" applyNumberFormat="1" applyFont="1" applyBorder="1" applyAlignment="1">
      <alignment horizontal="left" vertical="center"/>
    </xf>
    <xf numFmtId="49" fontId="2" fillId="2" borderId="24" xfId="0" applyNumberFormat="1" applyFont="1" applyFill="1" applyBorder="1" applyAlignment="1">
      <alignment horizontal="left" vertical="top"/>
    </xf>
    <xf numFmtId="49" fontId="2" fillId="2" borderId="18" xfId="0" applyNumberFormat="1" applyFont="1" applyFill="1" applyBorder="1" applyAlignment="1">
      <alignment horizontal="left" vertical="top"/>
    </xf>
    <xf numFmtId="49" fontId="2" fillId="2" borderId="7" xfId="0" applyNumberFormat="1" applyFont="1" applyFill="1" applyBorder="1" applyAlignment="1">
      <alignment horizontal="left" vertical="top"/>
    </xf>
    <xf numFmtId="49" fontId="2" fillId="2" borderId="25" xfId="0" applyNumberFormat="1" applyFont="1" applyFill="1" applyBorder="1" applyAlignment="1">
      <alignment horizontal="left" vertical="top"/>
    </xf>
    <xf numFmtId="49" fontId="2" fillId="2" borderId="26" xfId="0" applyNumberFormat="1" applyFont="1" applyFill="1" applyBorder="1" applyAlignment="1">
      <alignment horizontal="left" vertical="top"/>
    </xf>
    <xf numFmtId="49" fontId="2" fillId="2" borderId="12" xfId="0" applyNumberFormat="1" applyFont="1" applyFill="1" applyBorder="1" applyAlignment="1">
      <alignment horizontal="left" vertical="top"/>
    </xf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3"/>
  <sheetViews>
    <sheetView view="pageLayout" zoomScale="85" zoomScaleNormal="100" zoomScalePageLayoutView="85" workbookViewId="0">
      <selection activeCell="K16" sqref="K16"/>
    </sheetView>
  </sheetViews>
  <sheetFormatPr baseColWidth="10" defaultRowHeight="16.5" x14ac:dyDescent="0.3"/>
  <cols>
    <col min="1" max="1" width="4.85546875" style="10" customWidth="1"/>
    <col min="2" max="2" width="44.28515625" style="1" customWidth="1"/>
    <col min="3" max="3" width="16.5703125" customWidth="1"/>
    <col min="4" max="4" width="8.140625" style="2" customWidth="1"/>
    <col min="5" max="5" width="12.140625" customWidth="1"/>
    <col min="6" max="6" width="13.42578125" customWidth="1"/>
  </cols>
  <sheetData>
    <row r="1" spans="1:6" ht="17.25" thickBot="1" x14ac:dyDescent="0.35"/>
    <row r="2" spans="1:6" ht="16.350000000000001" customHeight="1" x14ac:dyDescent="0.3">
      <c r="A2" s="92" t="s">
        <v>31</v>
      </c>
      <c r="B2" s="93"/>
      <c r="C2" s="94" t="s">
        <v>32</v>
      </c>
      <c r="D2" s="95"/>
      <c r="E2" s="95"/>
      <c r="F2" s="96"/>
    </row>
    <row r="3" spans="1:6" ht="16.350000000000001" customHeight="1" x14ac:dyDescent="0.3">
      <c r="A3" s="9"/>
      <c r="B3" s="47" t="s">
        <v>30</v>
      </c>
      <c r="C3" s="48"/>
      <c r="D3" s="14"/>
      <c r="E3" s="15"/>
      <c r="F3" s="16"/>
    </row>
    <row r="4" spans="1:6" ht="16.350000000000001" customHeight="1" x14ac:dyDescent="0.3">
      <c r="A4" s="28" t="s">
        <v>5</v>
      </c>
      <c r="B4" s="97" t="s">
        <v>47</v>
      </c>
      <c r="C4" s="98"/>
      <c r="D4" s="98"/>
      <c r="E4" s="98"/>
      <c r="F4" s="99"/>
    </row>
    <row r="5" spans="1:6" ht="16.350000000000001" customHeight="1" x14ac:dyDescent="0.3">
      <c r="A5" s="12"/>
      <c r="B5" s="5" t="s">
        <v>0</v>
      </c>
      <c r="C5" s="40">
        <v>2000000</v>
      </c>
      <c r="D5" s="14"/>
      <c r="E5" s="15"/>
      <c r="F5" s="16"/>
    </row>
    <row r="6" spans="1:6" ht="16.350000000000001" customHeight="1" x14ac:dyDescent="0.3">
      <c r="A6" s="12"/>
      <c r="B6" s="3" t="s">
        <v>1</v>
      </c>
      <c r="C6" s="4" t="s">
        <v>45</v>
      </c>
      <c r="D6" s="14"/>
      <c r="E6" s="15"/>
      <c r="F6" s="16"/>
    </row>
    <row r="7" spans="1:6" ht="16.350000000000001" customHeight="1" x14ac:dyDescent="0.3">
      <c r="A7" s="11"/>
      <c r="B7" s="25" t="s">
        <v>14</v>
      </c>
      <c r="C7" s="41">
        <v>1</v>
      </c>
      <c r="D7" s="100">
        <v>0</v>
      </c>
      <c r="E7" s="101"/>
      <c r="F7" s="102"/>
    </row>
    <row r="8" spans="1:6" ht="16.350000000000001" customHeight="1" x14ac:dyDescent="0.3">
      <c r="A8" s="11"/>
      <c r="B8" s="26" t="s">
        <v>41</v>
      </c>
      <c r="C8" s="52">
        <v>0.02</v>
      </c>
      <c r="D8" s="112">
        <f>D7*C8</f>
        <v>0</v>
      </c>
      <c r="E8" s="113"/>
      <c r="F8" s="114"/>
    </row>
    <row r="9" spans="1:6" ht="16.350000000000001" customHeight="1" x14ac:dyDescent="0.3">
      <c r="A9" s="11"/>
      <c r="B9" s="13" t="s">
        <v>12</v>
      </c>
      <c r="C9" s="42">
        <v>7.0000000000000007E-2</v>
      </c>
      <c r="D9" s="115">
        <f>D7*C9</f>
        <v>0</v>
      </c>
      <c r="E9" s="116"/>
      <c r="F9" s="117"/>
    </row>
    <row r="10" spans="1:6" ht="16.350000000000001" customHeight="1" x14ac:dyDescent="0.3">
      <c r="A10" s="11"/>
      <c r="B10" s="44"/>
      <c r="C10" s="23" t="s">
        <v>39</v>
      </c>
      <c r="D10" s="103">
        <f>SUM(D8:F9)</f>
        <v>0</v>
      </c>
      <c r="E10" s="104"/>
      <c r="F10" s="105"/>
    </row>
    <row r="11" spans="1:6" ht="16.350000000000001" customHeight="1" x14ac:dyDescent="0.3">
      <c r="A11" s="12"/>
      <c r="B11" s="51" t="s">
        <v>40</v>
      </c>
      <c r="C11" s="50">
        <v>0</v>
      </c>
      <c r="D11" s="90">
        <f>D10*C11</f>
        <v>0</v>
      </c>
      <c r="E11" s="90"/>
      <c r="F11" s="91"/>
    </row>
    <row r="12" spans="1:6" ht="16.350000000000001" customHeight="1" x14ac:dyDescent="0.3">
      <c r="A12" s="12"/>
      <c r="B12" s="33"/>
      <c r="C12" s="49" t="s">
        <v>13</v>
      </c>
      <c r="D12" s="88">
        <f>D10+D11</f>
        <v>0</v>
      </c>
      <c r="E12" s="88"/>
      <c r="F12" s="89"/>
    </row>
    <row r="13" spans="1:6" ht="8.4499999999999993" customHeight="1" x14ac:dyDescent="0.3">
      <c r="A13" s="106"/>
      <c r="B13" s="107"/>
      <c r="C13" s="107"/>
      <c r="D13" s="107"/>
      <c r="E13" s="107"/>
      <c r="F13" s="108"/>
    </row>
    <row r="14" spans="1:6" ht="16.350000000000001" customHeight="1" x14ac:dyDescent="0.3">
      <c r="A14" s="28" t="s">
        <v>16</v>
      </c>
      <c r="B14" s="109" t="s">
        <v>48</v>
      </c>
      <c r="C14" s="110"/>
      <c r="D14" s="110"/>
      <c r="E14" s="110"/>
      <c r="F14" s="111"/>
    </row>
    <row r="15" spans="1:6" ht="16.350000000000001" customHeight="1" x14ac:dyDescent="0.3">
      <c r="A15" s="12"/>
      <c r="B15" s="33" t="s">
        <v>0</v>
      </c>
      <c r="C15" s="32">
        <v>300000</v>
      </c>
      <c r="D15" s="19"/>
      <c r="E15" s="20"/>
      <c r="F15" s="21"/>
    </row>
    <row r="16" spans="1:6" ht="16.350000000000001" customHeight="1" x14ac:dyDescent="0.3">
      <c r="A16" s="12"/>
      <c r="B16" s="3" t="s">
        <v>1</v>
      </c>
      <c r="C16" s="4" t="s">
        <v>45</v>
      </c>
      <c r="D16" s="14"/>
      <c r="E16" s="15"/>
      <c r="F16" s="16"/>
    </row>
    <row r="17" spans="1:6" ht="16.350000000000001" customHeight="1" x14ac:dyDescent="0.3">
      <c r="A17" s="11"/>
      <c r="B17" s="25" t="s">
        <v>14</v>
      </c>
      <c r="C17" s="41">
        <v>1</v>
      </c>
      <c r="D17" s="100">
        <v>0</v>
      </c>
      <c r="E17" s="101"/>
      <c r="F17" s="102"/>
    </row>
    <row r="18" spans="1:6" ht="16.350000000000001" customHeight="1" x14ac:dyDescent="0.3">
      <c r="A18" s="11"/>
      <c r="B18" s="3" t="s">
        <v>41</v>
      </c>
      <c r="C18" s="52">
        <v>0.03</v>
      </c>
      <c r="D18" s="112">
        <f>D17*C18</f>
        <v>0</v>
      </c>
      <c r="E18" s="113"/>
      <c r="F18" s="114"/>
    </row>
    <row r="19" spans="1:6" ht="16.350000000000001" customHeight="1" x14ac:dyDescent="0.3">
      <c r="A19" s="11"/>
      <c r="B19" s="3" t="s">
        <v>12</v>
      </c>
      <c r="C19" s="52">
        <v>0.1</v>
      </c>
      <c r="D19" s="112">
        <f>D17*C19</f>
        <v>0</v>
      </c>
      <c r="E19" s="113"/>
      <c r="F19" s="114"/>
    </row>
    <row r="20" spans="1:6" ht="16.350000000000001" customHeight="1" x14ac:dyDescent="0.3">
      <c r="A20" s="11"/>
      <c r="B20" s="24"/>
      <c r="C20" s="43" t="s">
        <v>39</v>
      </c>
      <c r="D20" s="103">
        <f>D18+D19</f>
        <v>0</v>
      </c>
      <c r="E20" s="104"/>
      <c r="F20" s="105"/>
    </row>
    <row r="21" spans="1:6" ht="16.350000000000001" customHeight="1" x14ac:dyDescent="0.3">
      <c r="A21" s="12"/>
      <c r="B21" s="51" t="s">
        <v>40</v>
      </c>
      <c r="C21" s="50">
        <v>0</v>
      </c>
      <c r="D21" s="90">
        <f>D20*C21</f>
        <v>0</v>
      </c>
      <c r="E21" s="90"/>
      <c r="F21" s="91"/>
    </row>
    <row r="22" spans="1:6" ht="16.350000000000001" customHeight="1" x14ac:dyDescent="0.3">
      <c r="A22" s="12"/>
      <c r="B22" s="33"/>
      <c r="C22" s="49" t="s">
        <v>13</v>
      </c>
      <c r="D22" s="88">
        <f>D20+D21</f>
        <v>0</v>
      </c>
      <c r="E22" s="88"/>
      <c r="F22" s="89"/>
    </row>
    <row r="23" spans="1:6" ht="8.4499999999999993" customHeight="1" x14ac:dyDescent="0.3">
      <c r="A23" s="118"/>
      <c r="B23" s="119"/>
      <c r="C23" s="119"/>
      <c r="D23" s="119"/>
      <c r="E23" s="119"/>
      <c r="F23" s="120"/>
    </row>
    <row r="24" spans="1:6" ht="16.350000000000001" customHeight="1" x14ac:dyDescent="0.3">
      <c r="A24" s="28" t="s">
        <v>18</v>
      </c>
      <c r="B24" s="109" t="s">
        <v>49</v>
      </c>
      <c r="C24" s="110"/>
      <c r="D24" s="110"/>
      <c r="E24" s="110"/>
      <c r="F24" s="111"/>
    </row>
    <row r="25" spans="1:6" ht="16.350000000000001" customHeight="1" x14ac:dyDescent="0.3">
      <c r="A25" s="12"/>
      <c r="B25" s="33" t="s">
        <v>0</v>
      </c>
      <c r="C25" s="32">
        <v>1125000</v>
      </c>
      <c r="D25" s="19"/>
      <c r="E25" s="20"/>
      <c r="F25" s="21"/>
    </row>
    <row r="26" spans="1:6" ht="16.350000000000001" customHeight="1" x14ac:dyDescent="0.3">
      <c r="A26" s="12"/>
      <c r="B26" s="3" t="s">
        <v>1</v>
      </c>
      <c r="C26" s="4" t="s">
        <v>45</v>
      </c>
      <c r="D26" s="14"/>
      <c r="E26" s="15"/>
      <c r="F26" s="16"/>
    </row>
    <row r="27" spans="1:6" ht="16.350000000000001" customHeight="1" x14ac:dyDescent="0.3">
      <c r="A27" s="11"/>
      <c r="B27" s="25" t="s">
        <v>14</v>
      </c>
      <c r="C27" s="41">
        <v>1</v>
      </c>
      <c r="D27" s="100">
        <v>0</v>
      </c>
      <c r="E27" s="101"/>
      <c r="F27" s="102"/>
    </row>
    <row r="28" spans="1:6" ht="16.350000000000001" customHeight="1" x14ac:dyDescent="0.3">
      <c r="A28" s="11"/>
      <c r="B28" s="3" t="s">
        <v>41</v>
      </c>
      <c r="C28" s="52">
        <v>0.03</v>
      </c>
      <c r="D28" s="112">
        <f>D27*C28</f>
        <v>0</v>
      </c>
      <c r="E28" s="113"/>
      <c r="F28" s="114"/>
    </row>
    <row r="29" spans="1:6" ht="16.350000000000001" customHeight="1" x14ac:dyDescent="0.3">
      <c r="A29" s="11"/>
      <c r="B29" s="3" t="s">
        <v>12</v>
      </c>
      <c r="C29" s="52">
        <v>0.1</v>
      </c>
      <c r="D29" s="112">
        <f>D27*C29</f>
        <v>0</v>
      </c>
      <c r="E29" s="113"/>
      <c r="F29" s="114"/>
    </row>
    <row r="30" spans="1:6" ht="16.350000000000001" customHeight="1" x14ac:dyDescent="0.3">
      <c r="A30" s="11"/>
      <c r="B30" s="24"/>
      <c r="C30" s="43" t="s">
        <v>39</v>
      </c>
      <c r="D30" s="103">
        <f>D28+D29</f>
        <v>0</v>
      </c>
      <c r="E30" s="104"/>
      <c r="F30" s="105"/>
    </row>
    <row r="31" spans="1:6" ht="16.350000000000001" customHeight="1" x14ac:dyDescent="0.3">
      <c r="A31" s="12"/>
      <c r="B31" s="51" t="s">
        <v>40</v>
      </c>
      <c r="C31" s="50">
        <v>0</v>
      </c>
      <c r="D31" s="90">
        <f>D30*C31</f>
        <v>0</v>
      </c>
      <c r="E31" s="90"/>
      <c r="F31" s="91"/>
    </row>
    <row r="32" spans="1:6" ht="16.350000000000001" customHeight="1" x14ac:dyDescent="0.3">
      <c r="A32" s="12"/>
      <c r="B32" s="33"/>
      <c r="C32" s="49" t="s">
        <v>13</v>
      </c>
      <c r="D32" s="88">
        <f>D30+D31</f>
        <v>0</v>
      </c>
      <c r="E32" s="88"/>
      <c r="F32" s="89"/>
    </row>
    <row r="33" spans="1:6" ht="16.350000000000001" customHeight="1" x14ac:dyDescent="0.3">
      <c r="A33" s="28" t="s">
        <v>19</v>
      </c>
      <c r="B33" s="109" t="s">
        <v>50</v>
      </c>
      <c r="C33" s="110"/>
      <c r="D33" s="110"/>
      <c r="E33" s="110"/>
      <c r="F33" s="111"/>
    </row>
    <row r="34" spans="1:6" ht="16.350000000000001" customHeight="1" x14ac:dyDescent="0.3">
      <c r="A34" s="12"/>
      <c r="B34" s="33" t="s">
        <v>0</v>
      </c>
      <c r="C34" s="32">
        <v>250000</v>
      </c>
      <c r="D34" s="19"/>
      <c r="E34" s="20"/>
      <c r="F34" s="21"/>
    </row>
    <row r="35" spans="1:6" ht="16.350000000000001" customHeight="1" x14ac:dyDescent="0.3">
      <c r="A35" s="12"/>
      <c r="B35" s="3" t="s">
        <v>1</v>
      </c>
      <c r="C35" s="4" t="s">
        <v>2</v>
      </c>
      <c r="D35" s="14"/>
      <c r="E35" s="15"/>
      <c r="F35" s="16"/>
    </row>
    <row r="36" spans="1:6" ht="16.350000000000001" customHeight="1" x14ac:dyDescent="0.3">
      <c r="A36" s="11"/>
      <c r="B36" s="25" t="s">
        <v>14</v>
      </c>
      <c r="C36" s="41">
        <v>1</v>
      </c>
      <c r="D36" s="100">
        <v>0</v>
      </c>
      <c r="E36" s="101"/>
      <c r="F36" s="102"/>
    </row>
    <row r="37" spans="1:6" ht="16.350000000000001" customHeight="1" x14ac:dyDescent="0.3">
      <c r="A37" s="11"/>
      <c r="B37" s="3" t="s">
        <v>41</v>
      </c>
      <c r="C37" s="52">
        <v>0.02</v>
      </c>
      <c r="D37" s="112">
        <f>D36*C37</f>
        <v>0</v>
      </c>
      <c r="E37" s="113"/>
      <c r="F37" s="114"/>
    </row>
    <row r="38" spans="1:6" ht="16.350000000000001" customHeight="1" x14ac:dyDescent="0.3">
      <c r="A38" s="11"/>
      <c r="B38" s="3" t="s">
        <v>12</v>
      </c>
      <c r="C38" s="52">
        <v>0.09</v>
      </c>
      <c r="D38" s="112">
        <f>D36*C38</f>
        <v>0</v>
      </c>
      <c r="E38" s="113"/>
      <c r="F38" s="114"/>
    </row>
    <row r="39" spans="1:6" ht="16.350000000000001" customHeight="1" x14ac:dyDescent="0.3">
      <c r="A39" s="11"/>
      <c r="B39" s="24"/>
      <c r="C39" s="43" t="s">
        <v>39</v>
      </c>
      <c r="D39" s="103">
        <f>D37+D38</f>
        <v>0</v>
      </c>
      <c r="E39" s="104"/>
      <c r="F39" s="105"/>
    </row>
    <row r="40" spans="1:6" ht="16.350000000000001" customHeight="1" x14ac:dyDescent="0.3">
      <c r="A40" s="12"/>
      <c r="B40" s="51" t="s">
        <v>40</v>
      </c>
      <c r="C40" s="50">
        <v>0</v>
      </c>
      <c r="D40" s="90">
        <f>D39*C40</f>
        <v>0</v>
      </c>
      <c r="E40" s="90"/>
      <c r="F40" s="91"/>
    </row>
    <row r="41" spans="1:6" ht="16.350000000000001" customHeight="1" x14ac:dyDescent="0.3">
      <c r="A41" s="12"/>
      <c r="B41" s="33"/>
      <c r="C41" s="49" t="s">
        <v>13</v>
      </c>
      <c r="D41" s="88">
        <f>D39+D40</f>
        <v>0</v>
      </c>
      <c r="E41" s="88"/>
      <c r="F41" s="89"/>
    </row>
    <row r="42" spans="1:6" ht="16.149999999999999" customHeight="1" thickBot="1" x14ac:dyDescent="0.35">
      <c r="A42" s="56"/>
      <c r="B42" s="57"/>
      <c r="C42" s="57"/>
      <c r="D42" s="57"/>
      <c r="E42" s="57"/>
      <c r="F42" s="58"/>
    </row>
    <row r="43" spans="1:6" x14ac:dyDescent="0.3">
      <c r="A43" s="27" t="s">
        <v>51</v>
      </c>
      <c r="B43" s="121" t="s">
        <v>26</v>
      </c>
      <c r="C43" s="122"/>
      <c r="D43" s="122"/>
      <c r="E43" s="122"/>
      <c r="F43" s="123"/>
    </row>
    <row r="44" spans="1:6" x14ac:dyDescent="0.3">
      <c r="A44" s="37"/>
      <c r="B44" s="38"/>
      <c r="C44" s="39"/>
      <c r="D44" s="17" t="s">
        <v>4</v>
      </c>
      <c r="E44" s="35" t="s">
        <v>21</v>
      </c>
      <c r="F44" s="36" t="s">
        <v>22</v>
      </c>
    </row>
    <row r="45" spans="1:6" x14ac:dyDescent="0.3">
      <c r="A45" s="28" t="s">
        <v>52</v>
      </c>
      <c r="B45" s="97" t="s">
        <v>10</v>
      </c>
      <c r="C45" s="124"/>
      <c r="D45" s="22" t="s">
        <v>11</v>
      </c>
      <c r="E45" s="45">
        <v>0</v>
      </c>
      <c r="F45" s="31" t="s">
        <v>29</v>
      </c>
    </row>
    <row r="46" spans="1:6" x14ac:dyDescent="0.3">
      <c r="A46" s="28" t="s">
        <v>53</v>
      </c>
      <c r="B46" s="97" t="s">
        <v>24</v>
      </c>
      <c r="C46" s="124"/>
      <c r="D46" s="22" t="s">
        <v>11</v>
      </c>
      <c r="E46" s="45">
        <v>0</v>
      </c>
      <c r="F46" s="31" t="s">
        <v>29</v>
      </c>
    </row>
    <row r="47" spans="1:6" x14ac:dyDescent="0.3">
      <c r="A47" s="28" t="s">
        <v>54</v>
      </c>
      <c r="B47" s="97" t="s">
        <v>25</v>
      </c>
      <c r="C47" s="124"/>
      <c r="D47" s="22" t="s">
        <v>11</v>
      </c>
      <c r="E47" s="45">
        <v>0</v>
      </c>
      <c r="F47" s="31" t="s">
        <v>29</v>
      </c>
    </row>
    <row r="48" spans="1:6" ht="17.25" thickBot="1" x14ac:dyDescent="0.35">
      <c r="A48" s="125"/>
      <c r="B48" s="126"/>
      <c r="C48" s="126"/>
      <c r="D48" s="126"/>
      <c r="E48" s="126"/>
      <c r="F48" s="127"/>
    </row>
    <row r="49" spans="1:6" x14ac:dyDescent="0.3">
      <c r="A49" s="92" t="s">
        <v>55</v>
      </c>
      <c r="B49" s="93"/>
      <c r="C49" s="93"/>
      <c r="D49" s="93"/>
      <c r="E49" s="128"/>
      <c r="F49" s="29">
        <f>SUM(D12+D22+D32+D41)</f>
        <v>0</v>
      </c>
    </row>
    <row r="50" spans="1:6" x14ac:dyDescent="0.3">
      <c r="A50" s="129" t="s">
        <v>33</v>
      </c>
      <c r="B50" s="130"/>
      <c r="C50" s="130"/>
      <c r="D50" s="131"/>
      <c r="E50" s="34">
        <v>0</v>
      </c>
      <c r="F50" s="6">
        <f>ROUND(F49*E50,2)</f>
        <v>0</v>
      </c>
    </row>
    <row r="51" spans="1:6" x14ac:dyDescent="0.3">
      <c r="A51" s="129" t="s">
        <v>27</v>
      </c>
      <c r="B51" s="130"/>
      <c r="C51" s="130"/>
      <c r="D51" s="130"/>
      <c r="E51" s="131"/>
      <c r="F51" s="6">
        <f>F49+F50</f>
        <v>0</v>
      </c>
    </row>
    <row r="52" spans="1:6" x14ac:dyDescent="0.3">
      <c r="A52" s="129" t="s">
        <v>9</v>
      </c>
      <c r="B52" s="130"/>
      <c r="C52" s="130"/>
      <c r="D52" s="131"/>
      <c r="E52" s="30">
        <v>0.19</v>
      </c>
      <c r="F52" s="7">
        <f>ROUND(F51*E52,2)</f>
        <v>0</v>
      </c>
    </row>
    <row r="53" spans="1:6" ht="17.25" thickBot="1" x14ac:dyDescent="0.35">
      <c r="A53" s="132" t="s">
        <v>28</v>
      </c>
      <c r="B53" s="133"/>
      <c r="C53" s="133"/>
      <c r="D53" s="133"/>
      <c r="E53" s="134"/>
      <c r="F53" s="8">
        <f>F52+F51</f>
        <v>0</v>
      </c>
    </row>
  </sheetData>
  <mergeCells count="42">
    <mergeCell ref="A49:E49"/>
    <mergeCell ref="A50:D50"/>
    <mergeCell ref="A51:E51"/>
    <mergeCell ref="A52:D52"/>
    <mergeCell ref="A53:E53"/>
    <mergeCell ref="B43:F43"/>
    <mergeCell ref="B45:C45"/>
    <mergeCell ref="B46:C46"/>
    <mergeCell ref="B47:C47"/>
    <mergeCell ref="A48:F48"/>
    <mergeCell ref="D38:F38"/>
    <mergeCell ref="D37:F37"/>
    <mergeCell ref="D36:F36"/>
    <mergeCell ref="B33:F33"/>
    <mergeCell ref="D41:F41"/>
    <mergeCell ref="D40:F40"/>
    <mergeCell ref="D39:F39"/>
    <mergeCell ref="D30:F30"/>
    <mergeCell ref="D31:F31"/>
    <mergeCell ref="D32:F32"/>
    <mergeCell ref="B24:F24"/>
    <mergeCell ref="D27:F27"/>
    <mergeCell ref="D28:F28"/>
    <mergeCell ref="D29:F29"/>
    <mergeCell ref="A23:F23"/>
    <mergeCell ref="D17:F17"/>
    <mergeCell ref="D20:F20"/>
    <mergeCell ref="D19:F19"/>
    <mergeCell ref="D18:F18"/>
    <mergeCell ref="D22:F22"/>
    <mergeCell ref="D12:F12"/>
    <mergeCell ref="D21:F21"/>
    <mergeCell ref="A2:B2"/>
    <mergeCell ref="C2:F2"/>
    <mergeCell ref="B4:F4"/>
    <mergeCell ref="D7:F7"/>
    <mergeCell ref="D10:F10"/>
    <mergeCell ref="A13:F13"/>
    <mergeCell ref="B14:F14"/>
    <mergeCell ref="D8:F8"/>
    <mergeCell ref="D9:F9"/>
    <mergeCell ref="D11:F11"/>
  </mergeCells>
  <pageMargins left="0.7" right="0.28999999999999998" top="0.41" bottom="0.28999999999999998" header="0.3" footer="0.22"/>
  <pageSetup paperSize="9" orientation="portrait" r:id="rId1"/>
  <headerFooter>
    <oddHeader xml:space="preserve">&amp;CNeubau Betriebsstelle Burg - LS 1&amp;RAnlage 1   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DD0E9-A210-4AD5-9896-2BDE84982BCF}">
  <dimension ref="A1:F53"/>
  <sheetViews>
    <sheetView view="pageLayout" zoomScale="85" zoomScaleNormal="100" zoomScalePageLayoutView="85" workbookViewId="0">
      <selection activeCell="I13" sqref="I13"/>
    </sheetView>
  </sheetViews>
  <sheetFormatPr baseColWidth="10" defaultRowHeight="16.5" x14ac:dyDescent="0.3"/>
  <cols>
    <col min="1" max="1" width="4.85546875" style="10" customWidth="1"/>
    <col min="2" max="2" width="44.28515625" style="1" customWidth="1"/>
    <col min="3" max="3" width="16.5703125" customWidth="1"/>
    <col min="4" max="4" width="8.140625" style="2" customWidth="1"/>
    <col min="5" max="5" width="12.140625" customWidth="1"/>
    <col min="6" max="6" width="13.42578125" customWidth="1"/>
  </cols>
  <sheetData>
    <row r="1" spans="1:6" ht="17.25" thickBot="1" x14ac:dyDescent="0.35"/>
    <row r="2" spans="1:6" ht="16.350000000000001" customHeight="1" x14ac:dyDescent="0.3">
      <c r="A2" s="92" t="s">
        <v>34</v>
      </c>
      <c r="B2" s="93"/>
      <c r="C2" s="94" t="s">
        <v>32</v>
      </c>
      <c r="D2" s="95"/>
      <c r="E2" s="95"/>
      <c r="F2" s="96"/>
    </row>
    <row r="3" spans="1:6" ht="16.350000000000001" customHeight="1" x14ac:dyDescent="0.3">
      <c r="A3" s="9"/>
      <c r="B3" s="47" t="s">
        <v>30</v>
      </c>
      <c r="C3" s="48"/>
      <c r="D3" s="14"/>
      <c r="E3" s="15"/>
      <c r="F3" s="16"/>
    </row>
    <row r="4" spans="1:6" ht="16.350000000000001" customHeight="1" x14ac:dyDescent="0.3">
      <c r="A4" s="28" t="s">
        <v>6</v>
      </c>
      <c r="B4" s="97" t="s">
        <v>47</v>
      </c>
      <c r="C4" s="98"/>
      <c r="D4" s="98"/>
      <c r="E4" s="98"/>
      <c r="F4" s="99"/>
    </row>
    <row r="5" spans="1:6" ht="16.350000000000001" customHeight="1" x14ac:dyDescent="0.3">
      <c r="A5" s="12"/>
      <c r="B5" s="5" t="s">
        <v>0</v>
      </c>
      <c r="C5" s="40">
        <v>2000000</v>
      </c>
      <c r="D5" s="14"/>
      <c r="E5" s="15"/>
      <c r="F5" s="16"/>
    </row>
    <row r="6" spans="1:6" ht="16.350000000000001" customHeight="1" x14ac:dyDescent="0.3">
      <c r="A6" s="12"/>
      <c r="B6" s="3" t="s">
        <v>1</v>
      </c>
      <c r="C6" s="4" t="s">
        <v>45</v>
      </c>
      <c r="D6" s="14"/>
      <c r="E6" s="15"/>
      <c r="F6" s="16"/>
    </row>
    <row r="7" spans="1:6" ht="16.350000000000001" customHeight="1" x14ac:dyDescent="0.3">
      <c r="A7" s="11"/>
      <c r="B7" s="25" t="s">
        <v>14</v>
      </c>
      <c r="C7" s="41">
        <v>1</v>
      </c>
      <c r="D7" s="100">
        <v>0</v>
      </c>
      <c r="E7" s="101"/>
      <c r="F7" s="102"/>
    </row>
    <row r="8" spans="1:6" ht="16.350000000000001" customHeight="1" x14ac:dyDescent="0.3">
      <c r="A8" s="11"/>
      <c r="B8" s="26" t="s">
        <v>17</v>
      </c>
      <c r="C8" s="52">
        <v>0.15</v>
      </c>
      <c r="D8" s="112">
        <f>D7*C8</f>
        <v>0</v>
      </c>
      <c r="E8" s="113"/>
      <c r="F8" s="114"/>
    </row>
    <row r="9" spans="1:6" ht="16.350000000000001" customHeight="1" x14ac:dyDescent="0.3">
      <c r="A9" s="11"/>
      <c r="B9" s="13" t="s">
        <v>15</v>
      </c>
      <c r="C9" s="42">
        <v>0.03</v>
      </c>
      <c r="D9" s="115">
        <f>D7*C9</f>
        <v>0</v>
      </c>
      <c r="E9" s="116"/>
      <c r="F9" s="117"/>
    </row>
    <row r="10" spans="1:6" ht="16.350000000000001" customHeight="1" x14ac:dyDescent="0.3">
      <c r="A10" s="11"/>
      <c r="B10" s="44"/>
      <c r="C10" s="23" t="s">
        <v>39</v>
      </c>
      <c r="D10" s="103">
        <f>SUM(D8:F9)</f>
        <v>0</v>
      </c>
      <c r="E10" s="104"/>
      <c r="F10" s="105"/>
    </row>
    <row r="11" spans="1:6" ht="16.350000000000001" customHeight="1" x14ac:dyDescent="0.3">
      <c r="A11" s="12"/>
      <c r="B11" s="51" t="s">
        <v>40</v>
      </c>
      <c r="C11" s="50">
        <v>0</v>
      </c>
      <c r="D11" s="90">
        <f>D10*C11</f>
        <v>0</v>
      </c>
      <c r="E11" s="90"/>
      <c r="F11" s="91"/>
    </row>
    <row r="12" spans="1:6" ht="16.350000000000001" customHeight="1" x14ac:dyDescent="0.3">
      <c r="A12" s="12"/>
      <c r="B12" s="33"/>
      <c r="C12" s="49" t="s">
        <v>13</v>
      </c>
      <c r="D12" s="88">
        <f>D10+D11</f>
        <v>0</v>
      </c>
      <c r="E12" s="88"/>
      <c r="F12" s="89"/>
    </row>
    <row r="13" spans="1:6" ht="8.4499999999999993" customHeight="1" x14ac:dyDescent="0.3">
      <c r="A13" s="106"/>
      <c r="B13" s="107"/>
      <c r="C13" s="107"/>
      <c r="D13" s="107"/>
      <c r="E13" s="107"/>
      <c r="F13" s="108"/>
    </row>
    <row r="14" spans="1:6" ht="16.350000000000001" customHeight="1" x14ac:dyDescent="0.3">
      <c r="A14" s="28" t="s">
        <v>7</v>
      </c>
      <c r="B14" s="109" t="s">
        <v>48</v>
      </c>
      <c r="C14" s="110"/>
      <c r="D14" s="110"/>
      <c r="E14" s="110"/>
      <c r="F14" s="111"/>
    </row>
    <row r="15" spans="1:6" ht="16.350000000000001" customHeight="1" x14ac:dyDescent="0.3">
      <c r="A15" s="12"/>
      <c r="B15" s="33" t="s">
        <v>0</v>
      </c>
      <c r="C15" s="32">
        <v>300000</v>
      </c>
      <c r="D15" s="19"/>
      <c r="E15" s="20"/>
      <c r="F15" s="21"/>
    </row>
    <row r="16" spans="1:6" ht="16.350000000000001" customHeight="1" x14ac:dyDescent="0.3">
      <c r="A16" s="12"/>
      <c r="B16" s="3" t="s">
        <v>1</v>
      </c>
      <c r="C16" s="4" t="s">
        <v>45</v>
      </c>
      <c r="D16" s="14"/>
      <c r="E16" s="15"/>
      <c r="F16" s="16"/>
    </row>
    <row r="17" spans="1:6" ht="16.350000000000001" customHeight="1" x14ac:dyDescent="0.3">
      <c r="A17" s="11"/>
      <c r="B17" s="25" t="s">
        <v>14</v>
      </c>
      <c r="C17" s="41">
        <v>1</v>
      </c>
      <c r="D17" s="100">
        <v>0</v>
      </c>
      <c r="E17" s="101"/>
      <c r="F17" s="102"/>
    </row>
    <row r="18" spans="1:6" ht="16.350000000000001" customHeight="1" x14ac:dyDescent="0.3">
      <c r="A18" s="11"/>
      <c r="B18" s="3" t="s">
        <v>17</v>
      </c>
      <c r="C18" s="52">
        <v>0.16</v>
      </c>
      <c r="D18" s="112">
        <f>D17*C18</f>
        <v>0</v>
      </c>
      <c r="E18" s="113"/>
      <c r="F18" s="114"/>
    </row>
    <row r="19" spans="1:6" ht="16.350000000000001" customHeight="1" x14ac:dyDescent="0.3">
      <c r="A19" s="11"/>
      <c r="B19" s="3" t="s">
        <v>15</v>
      </c>
      <c r="C19" s="52">
        <v>0.04</v>
      </c>
      <c r="D19" s="112">
        <f>D17*C19</f>
        <v>0</v>
      </c>
      <c r="E19" s="113"/>
      <c r="F19" s="114"/>
    </row>
    <row r="20" spans="1:6" ht="16.350000000000001" customHeight="1" x14ac:dyDescent="0.3">
      <c r="A20" s="11"/>
      <c r="B20" s="24"/>
      <c r="C20" s="43" t="s">
        <v>39</v>
      </c>
      <c r="D20" s="103">
        <f>D18+D19</f>
        <v>0</v>
      </c>
      <c r="E20" s="104"/>
      <c r="F20" s="105"/>
    </row>
    <row r="21" spans="1:6" ht="16.350000000000001" customHeight="1" x14ac:dyDescent="0.3">
      <c r="A21" s="12"/>
      <c r="B21" s="51" t="s">
        <v>40</v>
      </c>
      <c r="C21" s="50">
        <v>0</v>
      </c>
      <c r="D21" s="90">
        <f>D20*C21</f>
        <v>0</v>
      </c>
      <c r="E21" s="90"/>
      <c r="F21" s="91"/>
    </row>
    <row r="22" spans="1:6" ht="16.350000000000001" customHeight="1" x14ac:dyDescent="0.3">
      <c r="A22" s="12"/>
      <c r="B22" s="33"/>
      <c r="C22" s="49" t="s">
        <v>13</v>
      </c>
      <c r="D22" s="88">
        <f>D20+D21</f>
        <v>0</v>
      </c>
      <c r="E22" s="88"/>
      <c r="F22" s="89"/>
    </row>
    <row r="23" spans="1:6" ht="8.4499999999999993" customHeight="1" x14ac:dyDescent="0.3">
      <c r="A23" s="118"/>
      <c r="B23" s="119"/>
      <c r="C23" s="119"/>
      <c r="D23" s="119"/>
      <c r="E23" s="119"/>
      <c r="F23" s="120"/>
    </row>
    <row r="24" spans="1:6" ht="16.350000000000001" customHeight="1" x14ac:dyDescent="0.3">
      <c r="A24" s="28" t="s">
        <v>8</v>
      </c>
      <c r="B24" s="109" t="s">
        <v>49</v>
      </c>
      <c r="C24" s="110"/>
      <c r="D24" s="110"/>
      <c r="E24" s="110"/>
      <c r="F24" s="111"/>
    </row>
    <row r="25" spans="1:6" ht="16.350000000000001" customHeight="1" x14ac:dyDescent="0.3">
      <c r="A25" s="12"/>
      <c r="B25" s="33" t="s">
        <v>0</v>
      </c>
      <c r="C25" s="32">
        <v>1125000</v>
      </c>
      <c r="D25" s="19"/>
      <c r="E25" s="20"/>
      <c r="F25" s="21"/>
    </row>
    <row r="26" spans="1:6" ht="16.350000000000001" customHeight="1" x14ac:dyDescent="0.3">
      <c r="A26" s="12"/>
      <c r="B26" s="3" t="s">
        <v>1</v>
      </c>
      <c r="C26" s="4" t="s">
        <v>45</v>
      </c>
      <c r="D26" s="14"/>
      <c r="E26" s="15"/>
      <c r="F26" s="16"/>
    </row>
    <row r="27" spans="1:6" ht="16.350000000000001" customHeight="1" x14ac:dyDescent="0.3">
      <c r="A27" s="11"/>
      <c r="B27" s="25" t="s">
        <v>14</v>
      </c>
      <c r="C27" s="41">
        <v>1</v>
      </c>
      <c r="D27" s="100">
        <v>0</v>
      </c>
      <c r="E27" s="101"/>
      <c r="F27" s="102"/>
    </row>
    <row r="28" spans="1:6" ht="16.350000000000001" customHeight="1" x14ac:dyDescent="0.3">
      <c r="A28" s="11"/>
      <c r="B28" s="3" t="s">
        <v>17</v>
      </c>
      <c r="C28" s="52">
        <v>0.15</v>
      </c>
      <c r="D28" s="112">
        <f>D27*C28</f>
        <v>0</v>
      </c>
      <c r="E28" s="113"/>
      <c r="F28" s="114"/>
    </row>
    <row r="29" spans="1:6" ht="16.350000000000001" customHeight="1" x14ac:dyDescent="0.3">
      <c r="A29" s="11"/>
      <c r="B29" s="3" t="s">
        <v>15</v>
      </c>
      <c r="C29" s="52">
        <v>0.3</v>
      </c>
      <c r="D29" s="112">
        <f>D27*C29</f>
        <v>0</v>
      </c>
      <c r="E29" s="113"/>
      <c r="F29" s="114"/>
    </row>
    <row r="30" spans="1:6" ht="16.350000000000001" customHeight="1" x14ac:dyDescent="0.3">
      <c r="A30" s="11"/>
      <c r="B30" s="24"/>
      <c r="C30" s="43" t="s">
        <v>39</v>
      </c>
      <c r="D30" s="103">
        <f>D28+D29</f>
        <v>0</v>
      </c>
      <c r="E30" s="104"/>
      <c r="F30" s="105"/>
    </row>
    <row r="31" spans="1:6" ht="16.350000000000001" customHeight="1" x14ac:dyDescent="0.3">
      <c r="A31" s="12"/>
      <c r="B31" s="51" t="s">
        <v>40</v>
      </c>
      <c r="C31" s="50">
        <v>0</v>
      </c>
      <c r="D31" s="90">
        <f>D30*C31</f>
        <v>0</v>
      </c>
      <c r="E31" s="90"/>
      <c r="F31" s="91"/>
    </row>
    <row r="32" spans="1:6" ht="16.350000000000001" customHeight="1" x14ac:dyDescent="0.3">
      <c r="A32" s="12"/>
      <c r="B32" s="33"/>
      <c r="C32" s="49" t="s">
        <v>13</v>
      </c>
      <c r="D32" s="88">
        <f>D30+D31</f>
        <v>0</v>
      </c>
      <c r="E32" s="88"/>
      <c r="F32" s="89"/>
    </row>
    <row r="33" spans="1:6" ht="16.350000000000001" customHeight="1" x14ac:dyDescent="0.3">
      <c r="A33" s="28" t="s">
        <v>44</v>
      </c>
      <c r="B33" s="109" t="s">
        <v>50</v>
      </c>
      <c r="C33" s="110"/>
      <c r="D33" s="110"/>
      <c r="E33" s="110"/>
      <c r="F33" s="111"/>
    </row>
    <row r="34" spans="1:6" ht="16.350000000000001" customHeight="1" x14ac:dyDescent="0.3">
      <c r="A34" s="12"/>
      <c r="B34" s="33" t="s">
        <v>0</v>
      </c>
      <c r="C34" s="32">
        <v>250000</v>
      </c>
      <c r="D34" s="19"/>
      <c r="E34" s="20"/>
      <c r="F34" s="21"/>
    </row>
    <row r="35" spans="1:6" ht="16.350000000000001" customHeight="1" x14ac:dyDescent="0.3">
      <c r="A35" s="12"/>
      <c r="B35" s="3" t="s">
        <v>1</v>
      </c>
      <c r="C35" s="4" t="s">
        <v>2</v>
      </c>
      <c r="D35" s="14"/>
      <c r="E35" s="15"/>
      <c r="F35" s="16"/>
    </row>
    <row r="36" spans="1:6" ht="16.350000000000001" customHeight="1" x14ac:dyDescent="0.3">
      <c r="A36" s="11"/>
      <c r="B36" s="25" t="s">
        <v>14</v>
      </c>
      <c r="C36" s="41">
        <v>1</v>
      </c>
      <c r="D36" s="100">
        <v>0</v>
      </c>
      <c r="E36" s="101"/>
      <c r="F36" s="102"/>
    </row>
    <row r="37" spans="1:6" ht="16.350000000000001" customHeight="1" x14ac:dyDescent="0.3">
      <c r="A37" s="11"/>
      <c r="B37" s="3" t="s">
        <v>17</v>
      </c>
      <c r="C37" s="52">
        <v>0.17</v>
      </c>
      <c r="D37" s="112">
        <f>D36*C37</f>
        <v>0</v>
      </c>
      <c r="E37" s="113"/>
      <c r="F37" s="114"/>
    </row>
    <row r="38" spans="1:6" ht="16.350000000000001" customHeight="1" x14ac:dyDescent="0.3">
      <c r="A38" s="11"/>
      <c r="B38" s="3" t="s">
        <v>15</v>
      </c>
      <c r="C38" s="52">
        <v>0.02</v>
      </c>
      <c r="D38" s="112">
        <f>D36*C38</f>
        <v>0</v>
      </c>
      <c r="E38" s="113"/>
      <c r="F38" s="114"/>
    </row>
    <row r="39" spans="1:6" ht="16.350000000000001" customHeight="1" x14ac:dyDescent="0.3">
      <c r="A39" s="11"/>
      <c r="B39" s="24"/>
      <c r="C39" s="43" t="s">
        <v>39</v>
      </c>
      <c r="D39" s="103">
        <f>D37+D38</f>
        <v>0</v>
      </c>
      <c r="E39" s="104"/>
      <c r="F39" s="105"/>
    </row>
    <row r="40" spans="1:6" ht="16.350000000000001" customHeight="1" x14ac:dyDescent="0.3">
      <c r="A40" s="12"/>
      <c r="B40" s="51" t="s">
        <v>40</v>
      </c>
      <c r="C40" s="50">
        <v>0</v>
      </c>
      <c r="D40" s="90">
        <f>D39*C40</f>
        <v>0</v>
      </c>
      <c r="E40" s="90"/>
      <c r="F40" s="91"/>
    </row>
    <row r="41" spans="1:6" ht="16.350000000000001" customHeight="1" x14ac:dyDescent="0.3">
      <c r="A41" s="12"/>
      <c r="B41" s="33"/>
      <c r="C41" s="49" t="s">
        <v>13</v>
      </c>
      <c r="D41" s="88">
        <f>D39+D40</f>
        <v>0</v>
      </c>
      <c r="E41" s="88"/>
      <c r="F41" s="89"/>
    </row>
    <row r="42" spans="1:6" ht="8.4499999999999993" customHeight="1" thickBot="1" x14ac:dyDescent="0.35">
      <c r="A42" s="53"/>
      <c r="B42" s="54"/>
      <c r="C42" s="54"/>
      <c r="D42" s="54"/>
      <c r="E42" s="54"/>
      <c r="F42" s="55"/>
    </row>
    <row r="43" spans="1:6" x14ac:dyDescent="0.3">
      <c r="A43" s="27" t="s">
        <v>56</v>
      </c>
      <c r="B43" s="121" t="s">
        <v>26</v>
      </c>
      <c r="C43" s="122"/>
      <c r="D43" s="122"/>
      <c r="E43" s="122"/>
      <c r="F43" s="123"/>
    </row>
    <row r="44" spans="1:6" x14ac:dyDescent="0.3">
      <c r="A44" s="37"/>
      <c r="B44" s="38"/>
      <c r="C44" s="39"/>
      <c r="D44" s="17" t="s">
        <v>4</v>
      </c>
      <c r="E44" s="35" t="s">
        <v>21</v>
      </c>
      <c r="F44" s="36" t="s">
        <v>22</v>
      </c>
    </row>
    <row r="45" spans="1:6" x14ac:dyDescent="0.3">
      <c r="A45" s="28" t="s">
        <v>57</v>
      </c>
      <c r="B45" s="97" t="s">
        <v>10</v>
      </c>
      <c r="C45" s="124"/>
      <c r="D45" s="22" t="s">
        <v>11</v>
      </c>
      <c r="E45" s="45">
        <v>0</v>
      </c>
      <c r="F45" s="31" t="s">
        <v>29</v>
      </c>
    </row>
    <row r="46" spans="1:6" x14ac:dyDescent="0.3">
      <c r="A46" s="28" t="s">
        <v>58</v>
      </c>
      <c r="B46" s="97" t="s">
        <v>24</v>
      </c>
      <c r="C46" s="124"/>
      <c r="D46" s="22" t="s">
        <v>11</v>
      </c>
      <c r="E46" s="45">
        <v>0</v>
      </c>
      <c r="F46" s="31" t="s">
        <v>29</v>
      </c>
    </row>
    <row r="47" spans="1:6" x14ac:dyDescent="0.3">
      <c r="A47" s="28" t="s">
        <v>66</v>
      </c>
      <c r="B47" s="97" t="s">
        <v>25</v>
      </c>
      <c r="C47" s="124"/>
      <c r="D47" s="22" t="s">
        <v>11</v>
      </c>
      <c r="E47" s="45">
        <v>0</v>
      </c>
      <c r="F47" s="31" t="s">
        <v>29</v>
      </c>
    </row>
    <row r="48" spans="1:6" ht="17.25" thickBot="1" x14ac:dyDescent="0.35">
      <c r="A48" s="125"/>
      <c r="B48" s="126"/>
      <c r="C48" s="126"/>
      <c r="D48" s="126"/>
      <c r="E48" s="126"/>
      <c r="F48" s="127"/>
    </row>
    <row r="49" spans="1:6" x14ac:dyDescent="0.3">
      <c r="A49" s="92" t="s">
        <v>67</v>
      </c>
      <c r="B49" s="93"/>
      <c r="C49" s="93"/>
      <c r="D49" s="93"/>
      <c r="E49" s="128"/>
      <c r="F49" s="29">
        <f>SUM(D12+D22+D32+D41)</f>
        <v>0</v>
      </c>
    </row>
    <row r="50" spans="1:6" x14ac:dyDescent="0.3">
      <c r="A50" s="129" t="s">
        <v>33</v>
      </c>
      <c r="B50" s="130"/>
      <c r="C50" s="130"/>
      <c r="D50" s="131"/>
      <c r="E50" s="34">
        <v>0</v>
      </c>
      <c r="F50" s="6">
        <f>ROUND(F49*E50,2)</f>
        <v>0</v>
      </c>
    </row>
    <row r="51" spans="1:6" x14ac:dyDescent="0.3">
      <c r="A51" s="129" t="s">
        <v>27</v>
      </c>
      <c r="B51" s="130"/>
      <c r="C51" s="130"/>
      <c r="D51" s="130"/>
      <c r="E51" s="131"/>
      <c r="F51" s="6">
        <f>F49+F50</f>
        <v>0</v>
      </c>
    </row>
    <row r="52" spans="1:6" x14ac:dyDescent="0.3">
      <c r="A52" s="129" t="s">
        <v>9</v>
      </c>
      <c r="B52" s="130"/>
      <c r="C52" s="130"/>
      <c r="D52" s="131"/>
      <c r="E52" s="30">
        <v>0.19</v>
      </c>
      <c r="F52" s="7">
        <f>ROUND(F51*E52,2)</f>
        <v>0</v>
      </c>
    </row>
    <row r="53" spans="1:6" ht="17.25" thickBot="1" x14ac:dyDescent="0.35">
      <c r="A53" s="132" t="s">
        <v>28</v>
      </c>
      <c r="B53" s="133"/>
      <c r="C53" s="133"/>
      <c r="D53" s="133"/>
      <c r="E53" s="134"/>
      <c r="F53" s="8">
        <f>F52+F51</f>
        <v>0</v>
      </c>
    </row>
  </sheetData>
  <mergeCells count="42">
    <mergeCell ref="A53:E53"/>
    <mergeCell ref="D40:F40"/>
    <mergeCell ref="D41:F41"/>
    <mergeCell ref="B43:F43"/>
    <mergeCell ref="B45:C45"/>
    <mergeCell ref="B46:C46"/>
    <mergeCell ref="B47:C47"/>
    <mergeCell ref="A48:F48"/>
    <mergeCell ref="A49:E49"/>
    <mergeCell ref="A50:D50"/>
    <mergeCell ref="A51:E51"/>
    <mergeCell ref="A52:D52"/>
    <mergeCell ref="D39:F39"/>
    <mergeCell ref="B24:F24"/>
    <mergeCell ref="D27:F27"/>
    <mergeCell ref="D28:F28"/>
    <mergeCell ref="D29:F29"/>
    <mergeCell ref="D30:F30"/>
    <mergeCell ref="D31:F31"/>
    <mergeCell ref="D32:F32"/>
    <mergeCell ref="B33:F33"/>
    <mergeCell ref="D36:F36"/>
    <mergeCell ref="D37:F37"/>
    <mergeCell ref="D38:F38"/>
    <mergeCell ref="A23:F23"/>
    <mergeCell ref="D10:F10"/>
    <mergeCell ref="D11:F11"/>
    <mergeCell ref="D12:F12"/>
    <mergeCell ref="A13:F13"/>
    <mergeCell ref="B14:F14"/>
    <mergeCell ref="D17:F17"/>
    <mergeCell ref="D18:F18"/>
    <mergeCell ref="D19:F19"/>
    <mergeCell ref="D20:F20"/>
    <mergeCell ref="D21:F21"/>
    <mergeCell ref="D22:F22"/>
    <mergeCell ref="D9:F9"/>
    <mergeCell ref="A2:B2"/>
    <mergeCell ref="C2:F2"/>
    <mergeCell ref="B4:F4"/>
    <mergeCell ref="D7:F7"/>
    <mergeCell ref="D8:F8"/>
  </mergeCells>
  <pageMargins left="0.7" right="0.28999999999999998" top="0.41" bottom="0.28999999999999998" header="0.3" footer="0.22"/>
  <pageSetup paperSize="9" orientation="portrait" r:id="rId1"/>
  <headerFooter>
    <oddHeader xml:space="preserve">&amp;CNeubau Betriebsstelle Burg - LS 2&amp;RAnlage 1   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11436-378F-4942-A0D1-05C15F8512E0}">
  <dimension ref="A1:F71"/>
  <sheetViews>
    <sheetView tabSelected="1" view="pageLayout" zoomScale="85" zoomScaleNormal="100" zoomScalePageLayoutView="85" workbookViewId="0">
      <selection activeCell="M15" sqref="M15"/>
    </sheetView>
  </sheetViews>
  <sheetFormatPr baseColWidth="10" defaultRowHeight="16.5" x14ac:dyDescent="0.3"/>
  <cols>
    <col min="1" max="1" width="4.85546875" style="10" customWidth="1"/>
    <col min="2" max="2" width="44.28515625" style="1" customWidth="1"/>
    <col min="3" max="3" width="16.5703125" customWidth="1"/>
    <col min="4" max="4" width="8.140625" style="2" customWidth="1"/>
    <col min="5" max="5" width="12.140625" customWidth="1"/>
    <col min="6" max="6" width="13.42578125" customWidth="1"/>
  </cols>
  <sheetData>
    <row r="1" spans="1:6" ht="17.25" thickBot="1" x14ac:dyDescent="0.35"/>
    <row r="2" spans="1:6" ht="16.350000000000001" customHeight="1" x14ac:dyDescent="0.3">
      <c r="A2" s="92" t="s">
        <v>46</v>
      </c>
      <c r="B2" s="93"/>
      <c r="C2" s="94" t="s">
        <v>32</v>
      </c>
      <c r="D2" s="95"/>
      <c r="E2" s="95"/>
      <c r="F2" s="96"/>
    </row>
    <row r="3" spans="1:6" ht="16.350000000000001" customHeight="1" x14ac:dyDescent="0.3">
      <c r="A3" s="9"/>
      <c r="B3" s="47" t="s">
        <v>30</v>
      </c>
      <c r="C3" s="48"/>
      <c r="D3" s="14"/>
      <c r="E3" s="15"/>
      <c r="F3" s="16"/>
    </row>
    <row r="4" spans="1:6" ht="16.350000000000001" customHeight="1" x14ac:dyDescent="0.3">
      <c r="A4" s="28" t="s">
        <v>59</v>
      </c>
      <c r="B4" s="97" t="s">
        <v>47</v>
      </c>
      <c r="C4" s="98"/>
      <c r="D4" s="98"/>
      <c r="E4" s="98"/>
      <c r="F4" s="99"/>
    </row>
    <row r="5" spans="1:6" ht="16.350000000000001" customHeight="1" x14ac:dyDescent="0.3">
      <c r="A5" s="12"/>
      <c r="B5" s="5" t="s">
        <v>0</v>
      </c>
      <c r="C5" s="40">
        <v>2000000</v>
      </c>
      <c r="D5" s="14"/>
      <c r="E5" s="15"/>
      <c r="F5" s="16"/>
    </row>
    <row r="6" spans="1:6" ht="16.350000000000001" customHeight="1" x14ac:dyDescent="0.3">
      <c r="A6" s="12"/>
      <c r="B6" s="3" t="s">
        <v>1</v>
      </c>
      <c r="C6" s="4" t="s">
        <v>45</v>
      </c>
      <c r="D6" s="14"/>
      <c r="E6" s="15"/>
      <c r="F6" s="16"/>
    </row>
    <row r="7" spans="1:6" ht="16.350000000000001" customHeight="1" x14ac:dyDescent="0.3">
      <c r="A7" s="11"/>
      <c r="B7" s="25" t="s">
        <v>14</v>
      </c>
      <c r="C7" s="41">
        <v>1</v>
      </c>
      <c r="D7" s="100">
        <v>0</v>
      </c>
      <c r="E7" s="101"/>
      <c r="F7" s="102"/>
    </row>
    <row r="8" spans="1:6" ht="16.350000000000001" customHeight="1" x14ac:dyDescent="0.3">
      <c r="A8" s="11"/>
      <c r="B8" s="3" t="s">
        <v>35</v>
      </c>
      <c r="C8" s="52">
        <v>0.25</v>
      </c>
      <c r="D8" s="112">
        <f>D5*C8</f>
        <v>0</v>
      </c>
      <c r="E8" s="113"/>
      <c r="F8" s="114"/>
    </row>
    <row r="9" spans="1:6" ht="16.350000000000001" customHeight="1" x14ac:dyDescent="0.3">
      <c r="A9" s="11"/>
      <c r="B9" s="3" t="s">
        <v>36</v>
      </c>
      <c r="C9" s="52">
        <v>0.1</v>
      </c>
      <c r="D9" s="112">
        <f>D6*C9</f>
        <v>0</v>
      </c>
      <c r="E9" s="113"/>
      <c r="F9" s="114"/>
    </row>
    <row r="10" spans="1:6" ht="16.350000000000001" customHeight="1" x14ac:dyDescent="0.3">
      <c r="A10" s="11"/>
      <c r="B10" s="3" t="s">
        <v>37</v>
      </c>
      <c r="C10" s="52">
        <v>0.04</v>
      </c>
      <c r="D10" s="112">
        <f>D7*C10</f>
        <v>0</v>
      </c>
      <c r="E10" s="113"/>
      <c r="F10" s="114"/>
    </row>
    <row r="11" spans="1:6" ht="16.350000000000001" customHeight="1" x14ac:dyDescent="0.3">
      <c r="A11" s="11"/>
      <c r="B11" s="13" t="s">
        <v>38</v>
      </c>
      <c r="C11" s="52">
        <v>0.32</v>
      </c>
      <c r="D11" s="115">
        <f>D6*C11</f>
        <v>0</v>
      </c>
      <c r="E11" s="116"/>
      <c r="F11" s="117"/>
    </row>
    <row r="12" spans="1:6" ht="16.350000000000001" customHeight="1" x14ac:dyDescent="0.3">
      <c r="A12" s="11"/>
      <c r="B12" s="13" t="s">
        <v>43</v>
      </c>
      <c r="C12" s="42">
        <v>0.02</v>
      </c>
      <c r="D12" s="115">
        <f>D7*C12</f>
        <v>0</v>
      </c>
      <c r="E12" s="116"/>
      <c r="F12" s="117"/>
    </row>
    <row r="13" spans="1:6" ht="16.350000000000001" customHeight="1" x14ac:dyDescent="0.3">
      <c r="A13" s="11"/>
      <c r="B13" s="44"/>
      <c r="C13" s="23" t="s">
        <v>39</v>
      </c>
      <c r="D13" s="103">
        <f>SUM(D8:F12)</f>
        <v>0</v>
      </c>
      <c r="E13" s="104"/>
      <c r="F13" s="105"/>
    </row>
    <row r="14" spans="1:6" ht="16.350000000000001" customHeight="1" x14ac:dyDescent="0.3">
      <c r="A14" s="12"/>
      <c r="B14" s="51" t="s">
        <v>40</v>
      </c>
      <c r="C14" s="50">
        <v>0</v>
      </c>
      <c r="D14" s="90">
        <f>D13*C14</f>
        <v>0</v>
      </c>
      <c r="E14" s="90"/>
      <c r="F14" s="91"/>
    </row>
    <row r="15" spans="1:6" ht="16.350000000000001" customHeight="1" x14ac:dyDescent="0.3">
      <c r="A15" s="12"/>
      <c r="B15" s="33"/>
      <c r="C15" s="49" t="s">
        <v>13</v>
      </c>
      <c r="D15" s="88">
        <f>D13+D14</f>
        <v>0</v>
      </c>
      <c r="E15" s="88"/>
      <c r="F15" s="89"/>
    </row>
    <row r="16" spans="1:6" ht="8.4499999999999993" customHeight="1" x14ac:dyDescent="0.3">
      <c r="A16" s="106"/>
      <c r="B16" s="107"/>
      <c r="C16" s="107"/>
      <c r="D16" s="107"/>
      <c r="E16" s="107"/>
      <c r="F16" s="108"/>
    </row>
    <row r="17" spans="1:6" ht="16.350000000000001" customHeight="1" x14ac:dyDescent="0.3">
      <c r="A17" s="28" t="s">
        <v>60</v>
      </c>
      <c r="B17" s="109" t="s">
        <v>48</v>
      </c>
      <c r="C17" s="110"/>
      <c r="D17" s="110"/>
      <c r="E17" s="110"/>
      <c r="F17" s="111"/>
    </row>
    <row r="18" spans="1:6" ht="16.350000000000001" customHeight="1" x14ac:dyDescent="0.3">
      <c r="A18" s="12"/>
      <c r="B18" s="33" t="s">
        <v>0</v>
      </c>
      <c r="C18" s="32">
        <v>300000</v>
      </c>
      <c r="D18" s="19"/>
      <c r="E18" s="20"/>
      <c r="F18" s="21"/>
    </row>
    <row r="19" spans="1:6" ht="16.350000000000001" customHeight="1" x14ac:dyDescent="0.3">
      <c r="A19" s="12"/>
      <c r="B19" s="3" t="s">
        <v>1</v>
      </c>
      <c r="C19" s="4" t="s">
        <v>45</v>
      </c>
      <c r="D19" s="14"/>
      <c r="E19" s="15"/>
      <c r="F19" s="16"/>
    </row>
    <row r="20" spans="1:6" ht="16.350000000000001" customHeight="1" x14ac:dyDescent="0.3">
      <c r="A20" s="11"/>
      <c r="B20" s="25" t="s">
        <v>14</v>
      </c>
      <c r="C20" s="41">
        <v>1</v>
      </c>
      <c r="D20" s="100">
        <v>0</v>
      </c>
      <c r="E20" s="101"/>
      <c r="F20" s="102"/>
    </row>
    <row r="21" spans="1:6" ht="16.350000000000001" customHeight="1" x14ac:dyDescent="0.3">
      <c r="A21" s="11"/>
      <c r="B21" s="3" t="s">
        <v>35</v>
      </c>
      <c r="C21" s="52">
        <v>0.25</v>
      </c>
      <c r="D21" s="112">
        <f>D20*C21</f>
        <v>0</v>
      </c>
      <c r="E21" s="113"/>
      <c r="F21" s="114"/>
    </row>
    <row r="22" spans="1:6" ht="16.350000000000001" customHeight="1" x14ac:dyDescent="0.3">
      <c r="A22" s="11"/>
      <c r="B22" s="3" t="s">
        <v>36</v>
      </c>
      <c r="C22" s="52">
        <v>7.0000000000000007E-2</v>
      </c>
      <c r="D22" s="112">
        <f>D17*C22</f>
        <v>0</v>
      </c>
      <c r="E22" s="113"/>
      <c r="F22" s="114"/>
    </row>
    <row r="23" spans="1:6" ht="16.350000000000001" customHeight="1" x14ac:dyDescent="0.3">
      <c r="A23" s="11"/>
      <c r="B23" s="3" t="s">
        <v>37</v>
      </c>
      <c r="C23" s="52">
        <v>0.03</v>
      </c>
      <c r="D23" s="112">
        <f>D18*C23</f>
        <v>0</v>
      </c>
      <c r="E23" s="113"/>
      <c r="F23" s="114"/>
    </row>
    <row r="24" spans="1:6" ht="16.350000000000001" customHeight="1" x14ac:dyDescent="0.3">
      <c r="A24" s="11"/>
      <c r="B24" s="13" t="s">
        <v>38</v>
      </c>
      <c r="C24" s="52">
        <v>0.3</v>
      </c>
      <c r="D24" s="112">
        <f>D19*C24</f>
        <v>0</v>
      </c>
      <c r="E24" s="113"/>
      <c r="F24" s="114"/>
    </row>
    <row r="25" spans="1:6" ht="16.350000000000001" customHeight="1" x14ac:dyDescent="0.3">
      <c r="A25" s="11"/>
      <c r="B25" s="13" t="s">
        <v>43</v>
      </c>
      <c r="C25" s="52">
        <v>0.02</v>
      </c>
      <c r="D25" s="112">
        <f>D20*C25</f>
        <v>0</v>
      </c>
      <c r="E25" s="113"/>
      <c r="F25" s="114"/>
    </row>
    <row r="26" spans="1:6" ht="16.350000000000001" customHeight="1" x14ac:dyDescent="0.3">
      <c r="A26" s="11"/>
      <c r="B26" s="24"/>
      <c r="C26" s="43" t="s">
        <v>39</v>
      </c>
      <c r="D26" s="103">
        <f>SUM(D21:F25)</f>
        <v>0</v>
      </c>
      <c r="E26" s="104"/>
      <c r="F26" s="105"/>
    </row>
    <row r="27" spans="1:6" ht="16.350000000000001" customHeight="1" x14ac:dyDescent="0.3">
      <c r="A27" s="12"/>
      <c r="B27" s="51" t="s">
        <v>40</v>
      </c>
      <c r="C27" s="50">
        <v>0</v>
      </c>
      <c r="D27" s="90">
        <f>D26*C27</f>
        <v>0</v>
      </c>
      <c r="E27" s="90"/>
      <c r="F27" s="91"/>
    </row>
    <row r="28" spans="1:6" ht="16.350000000000001" customHeight="1" x14ac:dyDescent="0.3">
      <c r="A28" s="12"/>
      <c r="B28" s="33"/>
      <c r="C28" s="49" t="s">
        <v>13</v>
      </c>
      <c r="D28" s="88">
        <f>D26+D27</f>
        <v>0</v>
      </c>
      <c r="E28" s="88"/>
      <c r="F28" s="89"/>
    </row>
    <row r="29" spans="1:6" ht="8.4499999999999993" customHeight="1" x14ac:dyDescent="0.3">
      <c r="A29" s="118"/>
      <c r="B29" s="119"/>
      <c r="C29" s="119"/>
      <c r="D29" s="119"/>
      <c r="E29" s="119"/>
      <c r="F29" s="120"/>
    </row>
    <row r="30" spans="1:6" ht="16.350000000000001" customHeight="1" x14ac:dyDescent="0.3">
      <c r="A30" s="28" t="s">
        <v>61</v>
      </c>
      <c r="B30" s="109" t="s">
        <v>49</v>
      </c>
      <c r="C30" s="110"/>
      <c r="D30" s="110"/>
      <c r="E30" s="110"/>
      <c r="F30" s="111"/>
    </row>
    <row r="31" spans="1:6" ht="16.350000000000001" customHeight="1" x14ac:dyDescent="0.3">
      <c r="A31" s="12"/>
      <c r="B31" s="33" t="s">
        <v>0</v>
      </c>
      <c r="C31" s="32">
        <v>1125000</v>
      </c>
      <c r="D31" s="19"/>
      <c r="E31" s="20"/>
      <c r="F31" s="21"/>
    </row>
    <row r="32" spans="1:6" ht="16.350000000000001" customHeight="1" x14ac:dyDescent="0.3">
      <c r="A32" s="12"/>
      <c r="B32" s="3" t="s">
        <v>1</v>
      </c>
      <c r="C32" s="4" t="s">
        <v>45</v>
      </c>
      <c r="D32" s="14"/>
      <c r="E32" s="15"/>
      <c r="F32" s="16"/>
    </row>
    <row r="33" spans="1:6" ht="16.350000000000001" customHeight="1" x14ac:dyDescent="0.3">
      <c r="A33" s="11"/>
      <c r="B33" s="25" t="s">
        <v>14</v>
      </c>
      <c r="C33" s="41">
        <v>1</v>
      </c>
      <c r="D33" s="100">
        <v>0</v>
      </c>
      <c r="E33" s="101"/>
      <c r="F33" s="102"/>
    </row>
    <row r="34" spans="1:6" ht="16.350000000000001" customHeight="1" x14ac:dyDescent="0.3">
      <c r="A34" s="11"/>
      <c r="B34" s="3" t="s">
        <v>35</v>
      </c>
      <c r="C34" s="52">
        <v>0.4</v>
      </c>
      <c r="D34" s="112">
        <f>D33*C34</f>
        <v>0</v>
      </c>
      <c r="E34" s="113"/>
      <c r="F34" s="114"/>
    </row>
    <row r="35" spans="1:6" ht="16.350000000000001" customHeight="1" x14ac:dyDescent="0.3">
      <c r="A35" s="11"/>
      <c r="B35" s="3" t="s">
        <v>36</v>
      </c>
      <c r="C35" s="52">
        <v>0.02</v>
      </c>
      <c r="D35" s="112">
        <f>D30*C35</f>
        <v>0</v>
      </c>
      <c r="E35" s="113"/>
      <c r="F35" s="114"/>
    </row>
    <row r="36" spans="1:6" ht="16.350000000000001" customHeight="1" x14ac:dyDescent="0.3">
      <c r="A36" s="11"/>
      <c r="B36" s="24"/>
      <c r="C36" s="43" t="s">
        <v>39</v>
      </c>
      <c r="D36" s="103">
        <f>D34+D35</f>
        <v>0</v>
      </c>
      <c r="E36" s="104"/>
      <c r="F36" s="105"/>
    </row>
    <row r="37" spans="1:6" ht="16.350000000000001" customHeight="1" x14ac:dyDescent="0.3">
      <c r="A37" s="12"/>
      <c r="B37" s="51" t="s">
        <v>40</v>
      </c>
      <c r="C37" s="50">
        <v>0</v>
      </c>
      <c r="D37" s="90">
        <f>D36*C37</f>
        <v>0</v>
      </c>
      <c r="E37" s="90"/>
      <c r="F37" s="91"/>
    </row>
    <row r="38" spans="1:6" ht="16.350000000000001" customHeight="1" x14ac:dyDescent="0.3">
      <c r="A38" s="12"/>
      <c r="B38" s="33"/>
      <c r="C38" s="49" t="s">
        <v>13</v>
      </c>
      <c r="D38" s="88">
        <f>D36+D37</f>
        <v>0</v>
      </c>
      <c r="E38" s="88"/>
      <c r="F38" s="89"/>
    </row>
    <row r="39" spans="1:6" ht="16.350000000000001" customHeight="1" x14ac:dyDescent="0.3">
      <c r="A39" s="28" t="s">
        <v>62</v>
      </c>
      <c r="B39" s="109" t="s">
        <v>50</v>
      </c>
      <c r="C39" s="110"/>
      <c r="D39" s="110"/>
      <c r="E39" s="110"/>
      <c r="F39" s="111"/>
    </row>
    <row r="40" spans="1:6" ht="16.350000000000001" customHeight="1" x14ac:dyDescent="0.3">
      <c r="A40" s="12"/>
      <c r="B40" s="33" t="s">
        <v>0</v>
      </c>
      <c r="C40" s="32">
        <v>250000</v>
      </c>
      <c r="D40" s="19"/>
      <c r="E40" s="20"/>
      <c r="F40" s="21"/>
    </row>
    <row r="41" spans="1:6" ht="16.350000000000001" customHeight="1" x14ac:dyDescent="0.3">
      <c r="A41" s="12"/>
      <c r="B41" s="3" t="s">
        <v>1</v>
      </c>
      <c r="C41" s="4" t="s">
        <v>2</v>
      </c>
      <c r="D41" s="14"/>
      <c r="E41" s="15"/>
      <c r="F41" s="16"/>
    </row>
    <row r="42" spans="1:6" ht="16.350000000000001" customHeight="1" x14ac:dyDescent="0.3">
      <c r="A42" s="11"/>
      <c r="B42" s="25" t="s">
        <v>14</v>
      </c>
      <c r="C42" s="41">
        <v>1</v>
      </c>
      <c r="D42" s="100">
        <v>0</v>
      </c>
      <c r="E42" s="101"/>
      <c r="F42" s="102"/>
    </row>
    <row r="43" spans="1:6" ht="16.350000000000001" customHeight="1" x14ac:dyDescent="0.3">
      <c r="A43" s="11"/>
      <c r="B43" s="3" t="s">
        <v>35</v>
      </c>
      <c r="C43" s="52">
        <v>0.22</v>
      </c>
      <c r="D43" s="112">
        <f>D42*C43</f>
        <v>0</v>
      </c>
      <c r="E43" s="113"/>
      <c r="F43" s="114"/>
    </row>
    <row r="44" spans="1:6" ht="16.350000000000001" customHeight="1" x14ac:dyDescent="0.3">
      <c r="A44" s="11"/>
      <c r="B44" s="3" t="s">
        <v>36</v>
      </c>
      <c r="C44" s="52">
        <v>7.0000000000000007E-2</v>
      </c>
      <c r="D44" s="112">
        <v>0</v>
      </c>
      <c r="E44" s="113"/>
      <c r="F44" s="114"/>
    </row>
    <row r="45" spans="1:6" ht="16.350000000000001" customHeight="1" x14ac:dyDescent="0.3">
      <c r="A45" s="11"/>
      <c r="B45" s="3" t="s">
        <v>37</v>
      </c>
      <c r="C45" s="52">
        <v>0.05</v>
      </c>
      <c r="D45" s="112">
        <v>0</v>
      </c>
      <c r="E45" s="113"/>
      <c r="F45" s="114"/>
    </row>
    <row r="46" spans="1:6" ht="16.350000000000001" customHeight="1" x14ac:dyDescent="0.3">
      <c r="A46" s="11"/>
      <c r="B46" s="13" t="s">
        <v>38</v>
      </c>
      <c r="C46" s="52">
        <v>0.35</v>
      </c>
      <c r="D46" s="112">
        <v>0</v>
      </c>
      <c r="E46" s="113"/>
      <c r="F46" s="114"/>
    </row>
    <row r="47" spans="1:6" ht="16.350000000000001" customHeight="1" x14ac:dyDescent="0.3">
      <c r="A47" s="11"/>
      <c r="B47" s="13" t="s">
        <v>43</v>
      </c>
      <c r="C47" s="52">
        <v>0.01</v>
      </c>
      <c r="D47" s="112">
        <f>D42*C47</f>
        <v>0</v>
      </c>
      <c r="E47" s="113"/>
      <c r="F47" s="114"/>
    </row>
    <row r="48" spans="1:6" ht="16.350000000000001" customHeight="1" x14ac:dyDescent="0.3">
      <c r="A48" s="11"/>
      <c r="B48" s="24"/>
      <c r="C48" s="43" t="s">
        <v>39</v>
      </c>
      <c r="D48" s="103">
        <f>SUM(D43:F47)</f>
        <v>0</v>
      </c>
      <c r="E48" s="104"/>
      <c r="F48" s="105"/>
    </row>
    <row r="49" spans="1:6" ht="16.350000000000001" customHeight="1" x14ac:dyDescent="0.3">
      <c r="A49" s="12"/>
      <c r="B49" s="51" t="s">
        <v>40</v>
      </c>
      <c r="C49" s="50">
        <v>0</v>
      </c>
      <c r="D49" s="90">
        <f>D48*C49</f>
        <v>0</v>
      </c>
      <c r="E49" s="90"/>
      <c r="F49" s="91"/>
    </row>
    <row r="50" spans="1:6" ht="16.350000000000001" customHeight="1" x14ac:dyDescent="0.3">
      <c r="A50" s="12"/>
      <c r="B50" s="33"/>
      <c r="C50" s="49" t="s">
        <v>13</v>
      </c>
      <c r="D50" s="88">
        <f>D48+D49</f>
        <v>0</v>
      </c>
      <c r="E50" s="88"/>
      <c r="F50" s="89"/>
    </row>
    <row r="51" spans="1:6" ht="16.350000000000001" customHeight="1" x14ac:dyDescent="0.3">
      <c r="A51" s="65"/>
      <c r="B51" s="66"/>
      <c r="C51" s="67"/>
      <c r="D51" s="59"/>
      <c r="E51" s="59"/>
      <c r="F51" s="60"/>
    </row>
    <row r="52" spans="1:6" ht="16.350000000000001" customHeight="1" x14ac:dyDescent="0.3">
      <c r="A52" s="28" t="s">
        <v>63</v>
      </c>
      <c r="B52" s="109" t="s">
        <v>42</v>
      </c>
      <c r="C52" s="110"/>
      <c r="D52" s="110"/>
      <c r="E52" s="110"/>
      <c r="F52" s="111"/>
    </row>
    <row r="53" spans="1:6" ht="16.350000000000001" customHeight="1" x14ac:dyDescent="0.3">
      <c r="A53" s="65"/>
      <c r="B53" s="68" t="s">
        <v>20</v>
      </c>
      <c r="C53" s="68" t="s">
        <v>3</v>
      </c>
      <c r="D53" s="69" t="s">
        <v>4</v>
      </c>
      <c r="E53" s="22" t="s">
        <v>69</v>
      </c>
      <c r="F53" s="70" t="s">
        <v>22</v>
      </c>
    </row>
    <row r="54" spans="1:6" ht="16.350000000000001" customHeight="1" x14ac:dyDescent="0.3">
      <c r="A54" s="28" t="s">
        <v>64</v>
      </c>
      <c r="B54" s="78" t="s">
        <v>74</v>
      </c>
      <c r="C54" s="72">
        <v>0</v>
      </c>
      <c r="D54" s="71" t="s">
        <v>23</v>
      </c>
      <c r="E54" s="45">
        <v>0</v>
      </c>
      <c r="F54" s="77">
        <f>C54*E54</f>
        <v>0</v>
      </c>
    </row>
    <row r="55" spans="1:6" ht="16.350000000000001" customHeight="1" x14ac:dyDescent="0.3">
      <c r="A55" s="28" t="s">
        <v>65</v>
      </c>
      <c r="B55" s="78" t="s">
        <v>75</v>
      </c>
      <c r="C55" s="72">
        <v>0</v>
      </c>
      <c r="D55" s="71" t="s">
        <v>23</v>
      </c>
      <c r="E55" s="45">
        <v>0</v>
      </c>
      <c r="F55" s="77">
        <f>C55*E55</f>
        <v>0</v>
      </c>
    </row>
    <row r="56" spans="1:6" ht="16.350000000000001" customHeight="1" x14ac:dyDescent="0.3">
      <c r="A56" s="73"/>
      <c r="B56" s="74"/>
      <c r="C56" s="18" t="s">
        <v>39</v>
      </c>
      <c r="D56" s="75"/>
      <c r="E56" s="76"/>
      <c r="F56" s="46">
        <f>SUM(F54:F55)</f>
        <v>0</v>
      </c>
    </row>
    <row r="57" spans="1:6" ht="16.5" customHeight="1" x14ac:dyDescent="0.3">
      <c r="A57" s="61"/>
      <c r="B57" s="62"/>
      <c r="C57" s="62"/>
      <c r="D57" s="62"/>
      <c r="E57" s="62"/>
      <c r="F57" s="63"/>
    </row>
    <row r="58" spans="1:6" ht="16.5" customHeight="1" x14ac:dyDescent="0.3">
      <c r="A58" s="82"/>
      <c r="B58" s="83"/>
      <c r="C58" s="83"/>
      <c r="D58" s="83"/>
      <c r="E58" s="83"/>
      <c r="F58" s="84"/>
    </row>
    <row r="59" spans="1:6" ht="8.4499999999999993" customHeight="1" thickBot="1" x14ac:dyDescent="0.35">
      <c r="A59" s="85"/>
      <c r="B59" s="86"/>
      <c r="C59" s="86"/>
      <c r="D59" s="86"/>
      <c r="E59" s="86"/>
      <c r="F59" s="87"/>
    </row>
    <row r="60" spans="1:6" ht="8.4499999999999993" customHeight="1" thickBot="1" x14ac:dyDescent="0.35">
      <c r="A60" s="79"/>
      <c r="B60" s="80"/>
      <c r="C60" s="80"/>
      <c r="D60" s="80"/>
      <c r="E60" s="80"/>
      <c r="F60" s="81"/>
    </row>
    <row r="61" spans="1:6" x14ac:dyDescent="0.3">
      <c r="A61" s="27" t="s">
        <v>70</v>
      </c>
      <c r="B61" s="121" t="s">
        <v>26</v>
      </c>
      <c r="C61" s="122"/>
      <c r="D61" s="122"/>
      <c r="E61" s="122"/>
      <c r="F61" s="123"/>
    </row>
    <row r="62" spans="1:6" x14ac:dyDescent="0.3">
      <c r="A62" s="37"/>
      <c r="B62" s="38"/>
      <c r="C62" s="39"/>
      <c r="D62" s="17" t="s">
        <v>4</v>
      </c>
      <c r="E62" s="35" t="s">
        <v>21</v>
      </c>
      <c r="F62" s="36" t="s">
        <v>22</v>
      </c>
    </row>
    <row r="63" spans="1:6" x14ac:dyDescent="0.3">
      <c r="A63" s="28" t="s">
        <v>71</v>
      </c>
      <c r="B63" s="97" t="s">
        <v>10</v>
      </c>
      <c r="C63" s="124"/>
      <c r="D63" s="22" t="s">
        <v>11</v>
      </c>
      <c r="E63" s="45">
        <v>0</v>
      </c>
      <c r="F63" s="31" t="s">
        <v>29</v>
      </c>
    </row>
    <row r="64" spans="1:6" x14ac:dyDescent="0.3">
      <c r="A64" s="28" t="s">
        <v>72</v>
      </c>
      <c r="B64" s="97" t="s">
        <v>24</v>
      </c>
      <c r="C64" s="124"/>
      <c r="D64" s="22" t="s">
        <v>11</v>
      </c>
      <c r="E64" s="45">
        <v>0</v>
      </c>
      <c r="F64" s="31" t="s">
        <v>29</v>
      </c>
    </row>
    <row r="65" spans="1:6" x14ac:dyDescent="0.3">
      <c r="A65" s="28" t="s">
        <v>73</v>
      </c>
      <c r="B65" s="97" t="s">
        <v>25</v>
      </c>
      <c r="C65" s="124"/>
      <c r="D65" s="22" t="s">
        <v>11</v>
      </c>
      <c r="E65" s="45">
        <v>0</v>
      </c>
      <c r="F65" s="31" t="s">
        <v>29</v>
      </c>
    </row>
    <row r="66" spans="1:6" ht="17.25" thickBot="1" x14ac:dyDescent="0.35">
      <c r="A66" s="125"/>
      <c r="B66" s="126"/>
      <c r="C66" s="126"/>
      <c r="D66" s="126"/>
      <c r="E66" s="126"/>
      <c r="F66" s="127"/>
    </row>
    <row r="67" spans="1:6" x14ac:dyDescent="0.3">
      <c r="A67" s="129" t="s">
        <v>68</v>
      </c>
      <c r="B67" s="130"/>
      <c r="C67" s="130"/>
      <c r="D67" s="130"/>
      <c r="E67" s="64"/>
      <c r="F67" s="29">
        <f>SUM(D15+D28+D38+D50+F56)</f>
        <v>0</v>
      </c>
    </row>
    <row r="68" spans="1:6" x14ac:dyDescent="0.3">
      <c r="A68" s="129" t="s">
        <v>33</v>
      </c>
      <c r="B68" s="130"/>
      <c r="C68" s="130"/>
      <c r="D68" s="131"/>
      <c r="E68" s="34">
        <v>0</v>
      </c>
      <c r="F68" s="6">
        <f>ROUND(F67*E68,2)</f>
        <v>0</v>
      </c>
    </row>
    <row r="69" spans="1:6" x14ac:dyDescent="0.3">
      <c r="A69" s="129" t="s">
        <v>27</v>
      </c>
      <c r="B69" s="130"/>
      <c r="C69" s="130"/>
      <c r="D69" s="130"/>
      <c r="E69" s="131"/>
      <c r="F69" s="6">
        <f>F67+F68</f>
        <v>0</v>
      </c>
    </row>
    <row r="70" spans="1:6" x14ac:dyDescent="0.3">
      <c r="A70" s="129" t="s">
        <v>9</v>
      </c>
      <c r="B70" s="130"/>
      <c r="C70" s="130"/>
      <c r="D70" s="131"/>
      <c r="E70" s="30">
        <v>0.19</v>
      </c>
      <c r="F70" s="7">
        <f>ROUND(F69*E70,2)</f>
        <v>0</v>
      </c>
    </row>
    <row r="71" spans="1:6" ht="17.25" thickBot="1" x14ac:dyDescent="0.35">
      <c r="A71" s="132" t="s">
        <v>28</v>
      </c>
      <c r="B71" s="133"/>
      <c r="C71" s="133"/>
      <c r="D71" s="133"/>
      <c r="E71" s="134"/>
      <c r="F71" s="8">
        <f>F70+F69</f>
        <v>0</v>
      </c>
    </row>
  </sheetData>
  <mergeCells count="52">
    <mergeCell ref="D12:F12"/>
    <mergeCell ref="D11:F11"/>
    <mergeCell ref="D9:F9"/>
    <mergeCell ref="D8:F8"/>
    <mergeCell ref="A67:D67"/>
    <mergeCell ref="A29:F29"/>
    <mergeCell ref="D24:F24"/>
    <mergeCell ref="D23:F23"/>
    <mergeCell ref="D22:F22"/>
    <mergeCell ref="D13:F13"/>
    <mergeCell ref="D14:F14"/>
    <mergeCell ref="D15:F15"/>
    <mergeCell ref="A16:F16"/>
    <mergeCell ref="B17:F17"/>
    <mergeCell ref="D20:F20"/>
    <mergeCell ref="D21:F21"/>
    <mergeCell ref="A2:B2"/>
    <mergeCell ref="C2:F2"/>
    <mergeCell ref="B4:F4"/>
    <mergeCell ref="D7:F7"/>
    <mergeCell ref="D10:F10"/>
    <mergeCell ref="D25:F25"/>
    <mergeCell ref="D26:F26"/>
    <mergeCell ref="D27:F27"/>
    <mergeCell ref="D28:F28"/>
    <mergeCell ref="D48:F48"/>
    <mergeCell ref="D46:F46"/>
    <mergeCell ref="D45:F45"/>
    <mergeCell ref="D44:F44"/>
    <mergeCell ref="B30:F30"/>
    <mergeCell ref="D33:F33"/>
    <mergeCell ref="D34:F34"/>
    <mergeCell ref="D36:F36"/>
    <mergeCell ref="D37:F37"/>
    <mergeCell ref="D35:F35"/>
    <mergeCell ref="D38:F38"/>
    <mergeCell ref="B39:F39"/>
    <mergeCell ref="D42:F42"/>
    <mergeCell ref="D43:F43"/>
    <mergeCell ref="D47:F47"/>
    <mergeCell ref="A71:E71"/>
    <mergeCell ref="D49:F49"/>
    <mergeCell ref="D50:F50"/>
    <mergeCell ref="B61:F61"/>
    <mergeCell ref="B63:C63"/>
    <mergeCell ref="B64:C64"/>
    <mergeCell ref="B65:C65"/>
    <mergeCell ref="A66:F66"/>
    <mergeCell ref="A68:D68"/>
    <mergeCell ref="A69:E69"/>
    <mergeCell ref="A70:D70"/>
    <mergeCell ref="B52:F52"/>
  </mergeCells>
  <pageMargins left="0.7" right="0.28999999999999998" top="0.41" bottom="0.28999999999999998" header="0.3" footer="0.22"/>
  <pageSetup paperSize="9" orientation="portrait" r:id="rId1"/>
  <headerFooter>
    <oddHeader xml:space="preserve">&amp;CNeubau Betriebsstelle Burg - LS 3&amp;RAnlage 1   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Honorarermittlung LS 1</vt:lpstr>
      <vt:lpstr>Honorarermittlung LS 2</vt:lpstr>
      <vt:lpstr>Honorarermittlung LS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2021-02-22T14:26:21Z</dcterms:created>
  <dcterms:modified xsi:type="dcterms:W3CDTF">2026-06-10T06:27:34Z</dcterms:modified>
</cp:coreProperties>
</file>