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showInkAnnotation="0" codeName="DieseArbeitsmappe" defaultThemeVersion="124226"/>
  <xr:revisionPtr revIDLastSave="0" documentId="8_{B0D2E0CD-4143-4AB9-BE8F-D48F8EED5CB5}" xr6:coauthVersionLast="36" xr6:coauthVersionMax="36" xr10:uidLastSave="{00000000-0000-0000-0000-000000000000}"/>
  <bookViews>
    <workbookView xWindow="0" yWindow="525" windowWidth="28800" windowHeight="12900" xr2:uid="{00000000-000D-0000-FFFF-FFFF00000000}"/>
  </bookViews>
  <sheets>
    <sheet name="VV1" sheetId="7" r:id="rId1"/>
  </sheets>
  <definedNames>
    <definedName name="a">#REF!</definedName>
    <definedName name="Anfang">#REF!</definedName>
    <definedName name="asfaf">#REF!</definedName>
    <definedName name="Bietername">#REF!</definedName>
    <definedName name="dsgdfxb">#REF!</definedName>
    <definedName name="Land">#REF!</definedName>
    <definedName name="sfdsf">#REF!</definedName>
    <definedName name="Währung">#REF!</definedName>
  </definedNames>
  <calcPr calcId="191029"/>
</workbook>
</file>

<file path=xl/calcChain.xml><?xml version="1.0" encoding="utf-8"?>
<calcChain xmlns="http://schemas.openxmlformats.org/spreadsheetml/2006/main">
  <c r="E11" i="7" l="1"/>
  <c r="G11" i="7" s="1"/>
  <c r="E10" i="7"/>
  <c r="G10" i="7" s="1"/>
  <c r="E8" i="7"/>
  <c r="G8" i="7" s="1"/>
  <c r="E7" i="7"/>
  <c r="G7" i="7" s="1"/>
  <c r="E4" i="7"/>
  <c r="G4" i="7" s="1"/>
  <c r="E5" i="7"/>
  <c r="G5" i="7" s="1"/>
  <c r="G12" i="7" l="1"/>
</calcChain>
</file>

<file path=xl/sharedStrings.xml><?xml version="1.0" encoding="utf-8"?>
<sst xmlns="http://schemas.openxmlformats.org/spreadsheetml/2006/main" count="17" uniqueCount="17">
  <si>
    <t>Nr.</t>
  </si>
  <si>
    <t>Bezeichnung</t>
  </si>
  <si>
    <t>Gesamtpreis (netto)*</t>
  </si>
  <si>
    <t>* Der Gesamtpreis (netto) ist in die lfd. Nr. 1 des Dokuments „Angebotsformular“ zu übertragen.</t>
  </si>
  <si>
    <t>Bitte tragen Sie hier Ihren Firmennamen ein</t>
  </si>
  <si>
    <t>Angebotspreis in € (netto)</t>
  </si>
  <si>
    <t>Geschätzte Abrufmenge in Personentagen (PT) über die maximale Vertragslaufzeit der Rahmenvereinbarung (4 Jahre)</t>
  </si>
  <si>
    <t xml:space="preserve">Geschätzte Verteilung der Bedarfe in Personentagen (PT) auf Leistungen die beim jeweiligen Bedarfsträger Vor-Ort ("On-site") erbracht werden müssen und Leistungen die "Remote" erbracht werden können. </t>
  </si>
  <si>
    <t>Einzelpreis pro Personentag (PT) in € (netto)</t>
  </si>
  <si>
    <t>Rahmenvereinbarung über Technologiespezifische IT-Betriebsunterstützung – Leistungsbereich 2: IT-Infrastruktursicherheit und Netzwerksicherheit Services  - Los 5 (Ressorts BMF und BMV)</t>
  </si>
  <si>
    <t>ZIB 13.03 - 99113/25/VV : 5</t>
  </si>
  <si>
    <t>Network &amp; Security Engineer (Remote)</t>
  </si>
  <si>
    <t>Network &amp; Security Engineer (On-site)</t>
  </si>
  <si>
    <t>IAM Specialist (Remote)</t>
  </si>
  <si>
    <t>IAM Specialist (On-site)</t>
  </si>
  <si>
    <t>IT-Security Architect (Remote)</t>
  </si>
  <si>
    <t>IT-Security Architect (On-Site)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</si>
</sst>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#,##0_ ;\-#,##0\ 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color rgb="FFC00000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top"/>
    </xf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59">
    <xf numFmtId="0" fontId="0" fillId="0" borderId="0" xfId="0">
      <alignment vertical="top"/>
    </xf>
    <xf numFmtId="0" fontId="3" fillId="0" borderId="0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165" fontId="5" fillId="3" borderId="1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/>
    </xf>
    <xf numFmtId="164" fontId="4" fillId="3" borderId="13" xfId="0" applyNumberFormat="1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44" fontId="5" fillId="3" borderId="9" xfId="4" applyFont="1" applyFill="1" applyBorder="1" applyAlignment="1" applyProtection="1">
      <alignment horizontal="center" vertical="center"/>
    </xf>
    <xf numFmtId="164" fontId="4" fillId="3" borderId="11" xfId="0" applyNumberFormat="1" applyFont="1" applyFill="1" applyBorder="1" applyAlignment="1" applyProtection="1">
      <alignment vertical="center"/>
    </xf>
    <xf numFmtId="166" fontId="5" fillId="3" borderId="9" xfId="4" applyNumberFormat="1" applyFont="1" applyFill="1" applyBorder="1" applyAlignment="1" applyProtection="1">
      <alignment horizontal="center" vertical="center"/>
    </xf>
    <xf numFmtId="166" fontId="5" fillId="3" borderId="17" xfId="4" applyNumberFormat="1" applyFont="1" applyFill="1" applyBorder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 vertical="center" wrapText="1"/>
    </xf>
    <xf numFmtId="9" fontId="5" fillId="3" borderId="19" xfId="0" applyNumberFormat="1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165" fontId="5" fillId="3" borderId="15" xfId="0" applyNumberFormat="1" applyFont="1" applyFill="1" applyBorder="1" applyAlignment="1" applyProtection="1">
      <alignment horizontal="left" vertical="center" wrapText="1"/>
    </xf>
    <xf numFmtId="9" fontId="5" fillId="3" borderId="23" xfId="0" applyNumberFormat="1" applyFont="1" applyFill="1" applyBorder="1" applyAlignment="1" applyProtection="1">
      <alignment horizontal="center" vertical="center" wrapText="1"/>
    </xf>
    <xf numFmtId="166" fontId="5" fillId="3" borderId="24" xfId="4" applyNumberFormat="1" applyFont="1" applyFill="1" applyBorder="1" applyAlignment="1" applyProtection="1">
      <alignment horizontal="center" vertical="center"/>
    </xf>
    <xf numFmtId="44" fontId="5" fillId="3" borderId="25" xfId="4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165" fontId="5" fillId="3" borderId="16" xfId="0" applyNumberFormat="1" applyFont="1" applyFill="1" applyBorder="1" applyAlignment="1" applyProtection="1">
      <alignment horizontal="left" vertical="center" wrapText="1"/>
    </xf>
    <xf numFmtId="44" fontId="5" fillId="3" borderId="17" xfId="4" applyFont="1" applyFill="1" applyBorder="1" applyAlignment="1" applyProtection="1">
      <alignment horizontal="center" vertical="center"/>
    </xf>
    <xf numFmtId="0" fontId="5" fillId="6" borderId="18" xfId="0" applyFont="1" applyFill="1" applyBorder="1" applyAlignment="1" applyProtection="1">
      <alignment horizontal="center" vertical="center"/>
    </xf>
    <xf numFmtId="165" fontId="5" fillId="6" borderId="2" xfId="0" applyNumberFormat="1" applyFont="1" applyFill="1" applyBorder="1" applyAlignment="1" applyProtection="1">
      <alignment horizontal="left" vertical="center" wrapText="1"/>
    </xf>
    <xf numFmtId="3" fontId="5" fillId="6" borderId="2" xfId="0" applyNumberFormat="1" applyFont="1" applyFill="1" applyBorder="1" applyAlignment="1" applyProtection="1">
      <alignment horizontal="center" vertical="center" wrapText="1"/>
    </xf>
    <xf numFmtId="9" fontId="5" fillId="6" borderId="2" xfId="0" applyNumberFormat="1" applyFont="1" applyFill="1" applyBorder="1" applyAlignment="1" applyProtection="1">
      <alignment horizontal="center" vertical="center" wrapText="1"/>
    </xf>
    <xf numFmtId="166" fontId="5" fillId="6" borderId="2" xfId="4" applyNumberFormat="1" applyFont="1" applyFill="1" applyBorder="1" applyAlignment="1" applyProtection="1">
      <alignment horizontal="center" vertical="center"/>
    </xf>
    <xf numFmtId="44" fontId="5" fillId="6" borderId="2" xfId="4" applyFont="1" applyFill="1" applyBorder="1" applyAlignment="1" applyProtection="1">
      <alignment horizontal="center" vertical="center"/>
    </xf>
    <xf numFmtId="44" fontId="5" fillId="6" borderId="20" xfId="4" applyFont="1" applyFill="1" applyBorder="1" applyAlignment="1" applyProtection="1">
      <alignment horizontal="center" vertical="center"/>
    </xf>
    <xf numFmtId="44" fontId="5" fillId="4" borderId="9" xfId="4" applyFont="1" applyFill="1" applyBorder="1" applyAlignment="1" applyProtection="1">
      <alignment horizontal="center" vertical="center"/>
      <protection locked="0"/>
    </xf>
    <xf numFmtId="44" fontId="5" fillId="4" borderId="24" xfId="4" applyFont="1" applyFill="1" applyBorder="1" applyAlignment="1" applyProtection="1">
      <alignment horizontal="center" vertical="center"/>
      <protection locked="0"/>
    </xf>
    <xf numFmtId="44" fontId="5" fillId="4" borderId="17" xfId="4" applyFont="1" applyFill="1" applyBorder="1" applyAlignment="1" applyProtection="1">
      <alignment horizontal="center" vertical="center"/>
      <protection locked="0"/>
    </xf>
    <xf numFmtId="44" fontId="5" fillId="4" borderId="9" xfId="4" applyFont="1" applyFill="1" applyBorder="1" applyAlignment="1" applyProtection="1">
      <alignment horizontal="right" vertical="center"/>
      <protection locked="0"/>
    </xf>
    <xf numFmtId="0" fontId="9" fillId="0" borderId="14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right" vertical="center"/>
    </xf>
    <xf numFmtId="0" fontId="4" fillId="2" borderId="11" xfId="0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3" fontId="5" fillId="3" borderId="15" xfId="0" applyNumberFormat="1" applyFont="1" applyFill="1" applyBorder="1" applyAlignment="1" applyProtection="1">
      <alignment horizontal="center" vertical="center" wrapText="1"/>
    </xf>
    <xf numFmtId="3" fontId="5" fillId="3" borderId="21" xfId="0" applyNumberFormat="1" applyFont="1" applyFill="1" applyBorder="1" applyAlignment="1" applyProtection="1">
      <alignment horizontal="center" vertical="center" wrapText="1"/>
    </xf>
    <xf numFmtId="3" fontId="5" fillId="3" borderId="16" xfId="0" applyNumberFormat="1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</cellXfs>
  <cellStyles count="5">
    <cellStyle name="%" xfId="2" xr:uid="{00000000-0005-0000-0000-000000000000}"/>
    <cellStyle name="Euro" xfId="3" xr:uid="{00000000-0005-0000-0000-000001000000}"/>
    <cellStyle name="Standard" xfId="0" builtinId="0"/>
    <cellStyle name="Standard 2" xfId="1" xr:uid="{00000000-0005-0000-0000-000003000000}"/>
    <cellStyle name="Währung" xfId="4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zoomScale="80" zoomScaleNormal="80" zoomScalePageLayoutView="106" workbookViewId="0">
      <selection activeCell="C1" sqref="C1:G1"/>
    </sheetView>
  </sheetViews>
  <sheetFormatPr baseColWidth="10" defaultColWidth="0" defaultRowHeight="18" zeroHeight="1" x14ac:dyDescent="0.2"/>
  <cols>
    <col min="1" max="1" width="4.140625" style="16" bestFit="1" customWidth="1"/>
    <col min="2" max="2" width="119.140625" style="16" customWidth="1"/>
    <col min="3" max="3" width="35" style="16" customWidth="1"/>
    <col min="4" max="4" width="25.42578125" style="16" customWidth="1"/>
    <col min="5" max="5" width="37" style="16" customWidth="1"/>
    <col min="6" max="7" width="30.7109375" style="16" customWidth="1"/>
    <col min="8" max="18" width="11.42578125" style="9" hidden="1" customWidth="1"/>
    <col min="19" max="21" width="0" style="10" hidden="1" customWidth="1"/>
    <col min="22" max="16384" width="10.85546875" style="10" hidden="1"/>
  </cols>
  <sheetData>
    <row r="1" spans="1:18" ht="90" customHeight="1" x14ac:dyDescent="0.2">
      <c r="A1" s="50" t="s">
        <v>9</v>
      </c>
      <c r="B1" s="51"/>
      <c r="C1" s="52" t="s">
        <v>4</v>
      </c>
      <c r="D1" s="52"/>
      <c r="E1" s="52"/>
      <c r="F1" s="52"/>
      <c r="G1" s="53"/>
      <c r="H1" s="43"/>
      <c r="I1" s="1"/>
      <c r="J1" s="1"/>
      <c r="K1" s="1"/>
      <c r="L1" s="1"/>
      <c r="M1" s="1"/>
      <c r="N1" s="1"/>
      <c r="O1" s="1"/>
      <c r="P1" s="1"/>
    </row>
    <row r="2" spans="1:18" ht="24.95" customHeight="1" x14ac:dyDescent="0.2">
      <c r="A2" s="47" t="s">
        <v>10</v>
      </c>
      <c r="B2" s="48"/>
      <c r="C2" s="48"/>
      <c r="D2" s="48"/>
      <c r="E2" s="48"/>
      <c r="F2" s="48"/>
      <c r="G2" s="49"/>
      <c r="H2" s="43"/>
      <c r="I2" s="1"/>
      <c r="J2" s="1"/>
      <c r="K2" s="1"/>
      <c r="L2" s="1"/>
      <c r="M2" s="1"/>
      <c r="N2" s="1"/>
      <c r="O2" s="1"/>
      <c r="P2" s="1"/>
    </row>
    <row r="3" spans="1:18" s="12" customFormat="1" ht="93" customHeight="1" x14ac:dyDescent="0.2">
      <c r="A3" s="5" t="s">
        <v>0</v>
      </c>
      <c r="B3" s="4" t="s">
        <v>1</v>
      </c>
      <c r="C3" s="2" t="s">
        <v>6</v>
      </c>
      <c r="D3" s="57" t="s">
        <v>7</v>
      </c>
      <c r="E3" s="58"/>
      <c r="F3" s="21" t="s">
        <v>8</v>
      </c>
      <c r="G3" s="6" t="s">
        <v>5</v>
      </c>
      <c r="H3" s="43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12" customFormat="1" ht="84" customHeight="1" x14ac:dyDescent="0.2">
      <c r="A4" s="7">
        <v>1</v>
      </c>
      <c r="B4" s="3" t="s">
        <v>11</v>
      </c>
      <c r="C4" s="54">
        <v>9584</v>
      </c>
      <c r="D4" s="22">
        <v>0.55000000000000004</v>
      </c>
      <c r="E4" s="20">
        <f>C4*0.55</f>
        <v>5271.2000000000007</v>
      </c>
      <c r="F4" s="38"/>
      <c r="G4" s="17">
        <f>E4*F4</f>
        <v>0</v>
      </c>
      <c r="H4" s="43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2" customFormat="1" ht="100.5" customHeight="1" x14ac:dyDescent="0.2">
      <c r="A5" s="23">
        <v>2</v>
      </c>
      <c r="B5" s="24" t="s">
        <v>12</v>
      </c>
      <c r="C5" s="55"/>
      <c r="D5" s="25">
        <v>0.45</v>
      </c>
      <c r="E5" s="26">
        <f>C4*0.45</f>
        <v>4312.8</v>
      </c>
      <c r="F5" s="39"/>
      <c r="G5" s="27">
        <f t="shared" ref="G5:G11" si="0">E5*F5</f>
        <v>0</v>
      </c>
      <c r="H5" s="43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12" customFormat="1" ht="14.25" x14ac:dyDescent="0.2">
      <c r="A6" s="31"/>
      <c r="B6" s="32"/>
      <c r="C6" s="33"/>
      <c r="D6" s="34"/>
      <c r="E6" s="35"/>
      <c r="F6" s="36"/>
      <c r="G6" s="37"/>
      <c r="H6" s="43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2" customFormat="1" ht="100.5" customHeight="1" x14ac:dyDescent="0.2">
      <c r="A7" s="28">
        <v>3</v>
      </c>
      <c r="B7" s="29" t="s">
        <v>13</v>
      </c>
      <c r="C7" s="55">
        <v>14484</v>
      </c>
      <c r="D7" s="22">
        <v>0.55000000000000004</v>
      </c>
      <c r="E7" s="20">
        <f>C7*0.55</f>
        <v>7966.2000000000007</v>
      </c>
      <c r="F7" s="40"/>
      <c r="G7" s="30">
        <f t="shared" si="0"/>
        <v>0</v>
      </c>
      <c r="H7" s="43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s="12" customFormat="1" ht="100.5" customHeight="1" x14ac:dyDescent="0.2">
      <c r="A8" s="7">
        <v>4</v>
      </c>
      <c r="B8" s="3" t="s">
        <v>14</v>
      </c>
      <c r="C8" s="56"/>
      <c r="D8" s="22">
        <v>0.45</v>
      </c>
      <c r="E8" s="20">
        <f>C7*0.45</f>
        <v>6517.8</v>
      </c>
      <c r="F8" s="40"/>
      <c r="G8" s="17">
        <f t="shared" si="0"/>
        <v>0</v>
      </c>
      <c r="H8" s="43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12" customFormat="1" ht="14.25" x14ac:dyDescent="0.2">
      <c r="A9" s="31"/>
      <c r="B9" s="32"/>
      <c r="C9" s="33"/>
      <c r="D9" s="34"/>
      <c r="E9" s="35"/>
      <c r="F9" s="36"/>
      <c r="G9" s="37"/>
      <c r="H9" s="43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s="12" customFormat="1" ht="100.5" customHeight="1" x14ac:dyDescent="0.2">
      <c r="A10" s="7">
        <v>5</v>
      </c>
      <c r="B10" s="3" t="s">
        <v>15</v>
      </c>
      <c r="C10" s="54">
        <v>6833</v>
      </c>
      <c r="D10" s="22">
        <v>0.55000000000000004</v>
      </c>
      <c r="E10" s="20">
        <f>C10*0.55</f>
        <v>3758.15</v>
      </c>
      <c r="F10" s="40"/>
      <c r="G10" s="17">
        <f t="shared" si="0"/>
        <v>0</v>
      </c>
      <c r="H10" s="43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12" customFormat="1" ht="100.5" customHeight="1" x14ac:dyDescent="0.2">
      <c r="A11" s="7">
        <v>6</v>
      </c>
      <c r="B11" s="3" t="s">
        <v>16</v>
      </c>
      <c r="C11" s="56"/>
      <c r="D11" s="22">
        <v>0.45</v>
      </c>
      <c r="E11" s="19">
        <f>C10*0.45</f>
        <v>3074.85</v>
      </c>
      <c r="F11" s="41"/>
      <c r="G11" s="17">
        <f t="shared" si="0"/>
        <v>0</v>
      </c>
      <c r="H11" s="43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24.95" customHeight="1" thickBot="1" x14ac:dyDescent="0.25">
      <c r="A12" s="44" t="s">
        <v>2</v>
      </c>
      <c r="B12" s="45"/>
      <c r="C12" s="45"/>
      <c r="D12" s="45"/>
      <c r="E12" s="46"/>
      <c r="F12" s="18"/>
      <c r="G12" s="8">
        <f>SUM(G4:G11)</f>
        <v>0</v>
      </c>
      <c r="H12" s="43"/>
      <c r="K12" s="13"/>
    </row>
    <row r="13" spans="1:18" s="15" customFormat="1" ht="43.5" customHeight="1" x14ac:dyDescent="0.2">
      <c r="A13" s="42" t="s">
        <v>3</v>
      </c>
      <c r="B13" s="42"/>
      <c r="C13" s="42"/>
      <c r="D13" s="42"/>
      <c r="E13" s="42"/>
      <c r="F13" s="42"/>
      <c r="G13" s="42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hidden="1" x14ac:dyDescent="0.2"/>
    <row r="15" spans="1:18" hidden="1" x14ac:dyDescent="0.2"/>
    <row r="16" spans="1:18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x14ac:dyDescent="0.2"/>
  </sheetData>
  <sheetProtection algorithmName="SHA-512" hashValue="z0m2fUTwf4s+n0ddPx8kku9snBSm5GEoKdpjW3/ojfv186za1M4OOMyr8rakvW6S2wUbh8/44v9vOuw7PpGFHA==" saltValue="QFhlUDYnvJ9NcQsxamDkCQ==" spinCount="100000" sheet="1" selectLockedCells="1"/>
  <protectedRanges>
    <protectedRange password="C612" sqref="E4:E11" name="Bereich1"/>
  </protectedRanges>
  <mergeCells count="10">
    <mergeCell ref="A13:G13"/>
    <mergeCell ref="H1:H12"/>
    <mergeCell ref="A12:E12"/>
    <mergeCell ref="A2:G2"/>
    <mergeCell ref="A1:B1"/>
    <mergeCell ref="C1:G1"/>
    <mergeCell ref="C4:C5"/>
    <mergeCell ref="C7:C8"/>
    <mergeCell ref="C10:C11"/>
    <mergeCell ref="D3:E3"/>
  </mergeCells>
  <dataValidations count="1">
    <dataValidation type="custom" allowBlank="1" showInputMessage="1" showErrorMessage="1" sqref="E4:E10" xr:uid="{40F9EE9C-2294-4439-972E-306C9D1F42A6}">
      <formula1>AND((INT(E4*1000)=(E4*1000)),E4&gt;=0)</formula1>
    </dataValidation>
  </dataValidations>
  <pageMargins left="0.7" right="0.7" top="0.75" bottom="0.75" header="0.3" footer="0.3"/>
  <pageSetup paperSize="8" scale="58" orientation="portrait" r:id="rId1"/>
  <ignoredErrors>
    <ignoredError sqref="E5 E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VV1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2017-02-07T18:12:11Z</dcterms:created>
  <dcterms:modified xsi:type="dcterms:W3CDTF">2026-05-12T05:12:39Z</dcterms:modified>
  <cp:category/>
</cp:coreProperties>
</file>