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filterPrivacy="1" defaultThemeVersion="124226"/>
  <xr:revisionPtr revIDLastSave="0" documentId="13_ncr:1_{4B1B687D-CAEF-4805-B856-0EC3B4EE558D}" xr6:coauthVersionLast="47" xr6:coauthVersionMax="47" xr10:uidLastSave="{00000000-0000-0000-0000-000000000000}"/>
  <bookViews>
    <workbookView xWindow="1560" yWindow="1560" windowWidth="38700" windowHeight="18480" xr2:uid="{00000000-000D-0000-FFFF-FFFF00000000}"/>
  </bookViews>
  <sheets>
    <sheet name="K701_Wertungssumme" sheetId="1" r:id="rId1"/>
    <sheet name="K801_Wertungssumme" sheetId="3" r:id="rId2"/>
    <sheet name="Gesamt" sheetId="4" r:id="rId3"/>
  </sheets>
  <definedNames>
    <definedName name="_xlnm.Print_Area" localSheetId="0">K701_Wertungssumme!$A$1:$G$45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3" i="4" l="1"/>
  <c r="B2" i="4"/>
  <c r="B1" i="4"/>
  <c r="F48" i="3"/>
  <c r="F38" i="1"/>
  <c r="F36" i="3"/>
  <c r="F37" i="3"/>
  <c r="F38" i="3"/>
  <c r="F39" i="3"/>
  <c r="F40" i="3"/>
  <c r="F16" i="1"/>
  <c r="F34" i="3"/>
  <c r="F35" i="3"/>
  <c r="F33" i="3"/>
  <c r="F32" i="3"/>
  <c r="F31" i="3"/>
  <c r="F30" i="3"/>
  <c r="F27" i="3"/>
  <c r="F28" i="3"/>
  <c r="F29" i="3"/>
  <c r="F26" i="3"/>
  <c r="F25" i="3"/>
  <c r="F24" i="3"/>
  <c r="F21" i="3"/>
  <c r="F20" i="3"/>
  <c r="F23" i="3"/>
  <c r="F41" i="3"/>
  <c r="F22" i="3"/>
  <c r="F18" i="3" l="1"/>
  <c r="F17" i="3"/>
  <c r="F16" i="3"/>
  <c r="F13" i="3"/>
  <c r="F14" i="3"/>
  <c r="F15" i="3"/>
  <c r="F19" i="3"/>
  <c r="F11" i="3"/>
  <c r="F47" i="3"/>
  <c r="F46" i="3"/>
  <c r="F45" i="3"/>
  <c r="F44" i="3"/>
  <c r="F43" i="3"/>
  <c r="F42" i="3"/>
  <c r="F12" i="3"/>
  <c r="F10" i="3"/>
  <c r="F9" i="3"/>
  <c r="F8" i="3"/>
  <c r="F7" i="3"/>
  <c r="F36" i="1"/>
  <c r="F31" i="1"/>
  <c r="F32" i="1"/>
  <c r="F33" i="1"/>
  <c r="F34" i="1"/>
  <c r="F35" i="1"/>
  <c r="F15" i="1"/>
  <c r="F17" i="1"/>
  <c r="F18" i="1"/>
  <c r="F19" i="1"/>
  <c r="F20" i="1"/>
  <c r="F21" i="1"/>
  <c r="F22" i="1"/>
  <c r="F23" i="1"/>
  <c r="F24" i="1"/>
  <c r="F25" i="1"/>
  <c r="F26" i="1"/>
  <c r="F27" i="1"/>
  <c r="F29" i="1"/>
  <c r="F30" i="1"/>
  <c r="F37" i="1"/>
  <c r="F11" i="1"/>
  <c r="F12" i="1"/>
  <c r="F13" i="1"/>
  <c r="F14" i="1"/>
  <c r="F7" i="1"/>
  <c r="F8" i="1"/>
  <c r="F10" i="1"/>
  <c r="G49" i="3" l="1"/>
  <c r="G52" i="3" s="1"/>
  <c r="G54" i="3" s="1"/>
  <c r="F9" i="1"/>
  <c r="G40" i="1" l="1"/>
  <c r="G43" i="1" s="1"/>
  <c r="G45" i="1" s="1"/>
</calcChain>
</file>

<file path=xl/sharedStrings.xml><?xml version="1.0" encoding="utf-8"?>
<sst xmlns="http://schemas.openxmlformats.org/spreadsheetml/2006/main" count="107" uniqueCount="85">
  <si>
    <t>Gesamtpreis für die Wertung</t>
  </si>
  <si>
    <t>Ausfüllhinweise</t>
  </si>
  <si>
    <t>Gesamtpreis für die Wertung einschließlich Umsatzsteuer i. H. v.</t>
  </si>
  <si>
    <t>%</t>
  </si>
  <si>
    <t>Anzahl [Stück]</t>
  </si>
  <si>
    <t>Gesamtpreis [EUR]</t>
  </si>
  <si>
    <t>(in EURO)</t>
  </si>
  <si>
    <t xml:space="preserve">(in EURO) </t>
  </si>
  <si>
    <t>Bezeichnung Liefergegenstand</t>
  </si>
  <si>
    <t>Einzelpreis [EUR]</t>
  </si>
  <si>
    <t>5. Präsentationssysteme - drahtlos zur Freigabe von Inhalten durch einen Klick</t>
  </si>
  <si>
    <t>6. 2-Kanal-Adapter zur Integration von analogen Line-Eingängen</t>
  </si>
  <si>
    <t>7.</t>
  </si>
  <si>
    <t>7. Komponentenplatten zur Montage zwischen Displays und Universalhalterungen</t>
  </si>
  <si>
    <t>6. Apple iPad mit Super Retina Display, 1 GB RAM, Apple IOS 18 oder höher</t>
  </si>
  <si>
    <t>7. Universelle Wandaufputz-Dockingstation für aktuelle iPad-Modelle und Größen</t>
  </si>
  <si>
    <t>9. WiFi 6 WLAN Access Point</t>
  </si>
  <si>
    <t>11. Bildstrecken Extender - Encoder/Decoder, 4K, over IP zum Einspeisen oder Ausspielen von Audio- und Videostreaming, sowie Steuerungssignale zur Signalübertragung von UHD-AV-Signalen und PoE+ über LAN ohne merkliche Latenzzeiten und Qualitätsverlusten</t>
  </si>
  <si>
    <t>9. Deckenlautsprecher - gerichtete Abstrahlung 180° von vorne mit raumfüllenden Abstrahlwinkeln inkl. Einbau</t>
  </si>
  <si>
    <t>1. Bewegliche Konferenztischanlage zur Nutzung als klassischer Besprechungsraum mit 48 Plätzen und Umbaumöglichkeiten zum Krisenlagezentrum mit 20 Arbeitsplätzen inkl. Lieferung, Aufbau und Montage</t>
  </si>
  <si>
    <t>2. Bestuhlung mit aktiver Gesundheitsförderung der Beschäftigten durch Beweglichkeit in alle Richtungen inkl. Lieferung, Aufbau und Montage</t>
  </si>
  <si>
    <t>3. Flexible, frei im Raum umstellbare Mediensteele für Bildschirme mit einer Diagonale von bis zu 85" 
inkl. Lieferung, Aufbau und Montage</t>
  </si>
  <si>
    <t>4. Display 135" LED-Wall inkl. Lieferung, betriebsfertige Übergabe inkl. Aufbau, Verkabelung, 
Kalibrierung und Einmessen</t>
  </si>
  <si>
    <t>8. Deckenlautsprecher - gerichtete Abstrahlung 90° von vorne mit raumfüllenden Abstrahlwinkeln inkl. Einbau</t>
  </si>
  <si>
    <t>1. Konferenztischsystem in Carré-Form mit 44 Sitzplätzen zur Nutzung als klassischer Besprechungsraum mit klappbarer Tischplatte als Zugang zum Innenraum inkl. Lieferung, Aufbau und Montage</t>
  </si>
  <si>
    <t>2. Bestuhlung ergonomisch und für langanhaltenden Sitzkomfort inkl. Lieferung, Aufbau und Montage</t>
  </si>
  <si>
    <t>4. Mitschaudisplays 65" inkl. Lieferung, betriebsfertige Übergabe inkl. Aufbau, Verkabelung, Kalibrierung und Einmessen</t>
  </si>
  <si>
    <t>5. Mediensteuerungsprozessor inkl. Lieferung, betriebsfertige Übergabe inkl. Aufbau, Verkabelung, Kalibrierung und Einmessen</t>
  </si>
  <si>
    <t xml:space="preserve"> 14. Bildstrecke Extender Encoder, 4K, over IP zum Einspeisen von Audio- und Videostreaming auf sowie Steuerungssignalen zur Signalübertragung von UHD-AV-Signalen über LAN</t>
  </si>
  <si>
    <t>15. Stromversorgungsset zur Energieversorgung von USB-C Geräten über ein USB-C Midspan-Injektor-Kit</t>
  </si>
  <si>
    <t>16. Kompakter Signalverteiler mit integrierter Signalverstärkung für 4K HDMI-Signale (1:4 HDMI Distribution Amplifier 4K60 4:4:4)</t>
  </si>
  <si>
    <t>13. Bildstrecke Extender Encoder/Decoder, 4K, over IP, Dante Schnittstelle zum Einspeisen oder Ausspielen von Audio- und Videostreamin, USB sowie Steuerungssignale zur Signalübertragung von UHD-AV-Signalen und PoE+ über LAN ohne Längenbegrenzung und ohne merkliche Latenzzeiten und Qualitätsverlusten</t>
  </si>
  <si>
    <t>10. Verwaltungsserver zur Sitzungsverwaltung und zur Implementierung einer automatischen Kamerasteuerung, Serveranwendung für Endanwender per Softwareclient oder per Webinterface inkl. Einrichtung des Servers (Hard- &amp; Software) zur Inbetriebnahme eines funktionierenden Gesamtsystems inkl. aller benötigten Lizenzen</t>
  </si>
  <si>
    <t>8. Managed Layer 3 Netzwerkswitch mit hoher Portdichte und PoE+-Unterstützung</t>
  </si>
  <si>
    <t xml:space="preserve">12. Bildstrecke Extender Decoder, 4K, over IP zum Ausspeisen von Audio- und Videostreaming sowie Steuerungssignalen zur Signaübertragung von FHD-AV-Signalen über LAN </t>
  </si>
  <si>
    <t>15. Bildstrecke Extender Encoder, 4K, over IP zum Einspeisen von Audio- und Videostreaming auf sowie Steuerungssignalen zur Signalübertragung von UHD-AV-Signalen über LAN</t>
  </si>
  <si>
    <t>17. USB over Ethernet Extendet mit Routing, Device Modul</t>
  </si>
  <si>
    <t xml:space="preserve">18.Drahtlos-Präsentations- &amp; Kollaborationssystem für drahtlose Konferenzen, die nahtlose Interaktivität und Zusammenarbeit ermöglicht </t>
  </si>
  <si>
    <t xml:space="preserve">19. Konferenzkamera mit Tracking-Funktion für Videokonferenzen und Präsentationsanwendungen </t>
  </si>
  <si>
    <t xml:space="preserve">20. USB 3.0 Capture Card mit Audio (De-)Embedding - hochleistungsfähiges HDMI-zu-USB 3.0-Konvertergerät </t>
  </si>
  <si>
    <t>21. Zentraleinheit zur Steuerung eines kabelgebundenen digitalen Konferenzsystems</t>
  </si>
  <si>
    <t xml:space="preserve">22. Digitale Diskussionseinheit zur Sprachverstärkung im Raum inkl. benötigtes Zubehör und Montagematerial zum Einbau </t>
  </si>
  <si>
    <t>23. Schwanenhalsmikrofone - kompatibel mit dem ausgeschriebenen Verwaltungsserver zur Konferenzsteuerung</t>
  </si>
  <si>
    <t>24. Abstimmungseinheiten zur Integration in die Konferenztische</t>
  </si>
  <si>
    <t>25. Audio DSP mit Netzwerk- und Analog-I/O</t>
  </si>
  <si>
    <t>26. Konfigurierbarer Leistungsverstärker mit integriertem DSP, 8 Kanal</t>
  </si>
  <si>
    <t>27. Deckenlautsprecher - gerichtete Abstrahlung 90° von vorne mit raumfüllenden Abstrahlwinkeln inkl. Einbau</t>
  </si>
  <si>
    <t>28. Deckenlautsprecher - gerichtete Abstrahlung 180° von vorne mit raumfüllenden Abstrahlwinkeln inkl. Einbau</t>
  </si>
  <si>
    <t>11. Trennwandkontakt zur Anbringung an Mediensteuerung</t>
  </si>
  <si>
    <t>12. 85" UHD-Display</t>
  </si>
  <si>
    <t>13. Konfigurierbarer Leistungsverstärker im integriertem DSP, 8 Kanal</t>
  </si>
  <si>
    <t>14. Kompartible Dante-Netzwerkkarte zur Anbidung digitaler Audiokanäle an Verstärker</t>
  </si>
  <si>
    <t>15. 8-Kanal Accesspoint Transceiver</t>
  </si>
  <si>
    <t>16. Microflex Wireless Tischfuß-Transceiver zur Aufnahme von passenden Schwanenhalsmikrofonen</t>
  </si>
  <si>
    <t>17. Miniatur-Schwanenhalsmikrofone - kompartibel mit angeotenem Mikrofonsystem</t>
  </si>
  <si>
    <t>18. Microflex Wireless 8-Kanal Ladestation mit Netzwerkanschluss, systemrelevant, mit Netzkabel</t>
  </si>
  <si>
    <t>19. Audio-DSP mit Netzwerk- und Analog-I/O</t>
  </si>
  <si>
    <t>20. Mediensteuerungsprozessor mit erweiterter Netzwerksicherheit</t>
  </si>
  <si>
    <t>21. 5" Touchpanel mit grafischer Nutzeroberfläche</t>
  </si>
  <si>
    <t>25. Kabelpauschale für benötigtes Material zur betriebsfertigen Verkabelung inkl. Anschlusskabel für Endgeräte wie: Netzwerk, HDMI, USB, Audio, Steuerleitungen, Stromversorgung</t>
  </si>
  <si>
    <t>26. Pauschale für benötigtes Montagematerial zur Installation von Komponenten wie: Befestigungen, Schrauben, 19" Rackeinbau Material für Technikzentralen (Technikwannen, Lüftungsblenden, etc.)
Dübel, Abstandshalter, Unterkonstruktion, Sicherungsseile</t>
  </si>
  <si>
    <t>27. Dienstleistungspauschale bestehend aus Montage/Installation, Inbetriebnahme, Projektmanagement, Einweisung, Konfiguration, Audioprogrammierung, Einmessung durch Techniker/Programmierer</t>
  </si>
  <si>
    <t>28. Dienstleistungspauschale für die betriebsfertige Montage und Verkabelung der Einzelkomponenten</t>
  </si>
  <si>
    <t>29. Pauschale für organisatorische Planungstätigkeiten zur Projektsteuerung &amp; -umsetzung</t>
  </si>
  <si>
    <t>30. Pauschale zur Erstellung der Werk- und Montageplang inkl. Abstimmung der Schnittstellen zu 
angrenzenden Gewerken, Teilnahme an regelmäßigen Planungsbesprechungen, Erstellung von Dokumentationen etc.</t>
  </si>
  <si>
    <t>31. Anfahrt &amp; Übernachtungskosten</t>
  </si>
  <si>
    <t xml:space="preserve">10. passende Einbauschale zur Gewichtsverteilung der o.g. Deckeneinbaulautsprecher </t>
  </si>
  <si>
    <t xml:space="preserve">29. passende Einbauschale zur Gewichtsverteilung der o.g. Deckeneinbaulautsprecher </t>
  </si>
  <si>
    <t xml:space="preserve">30. Untertischmontagevorrichtung als Stauraum für AV-Geräte </t>
  </si>
  <si>
    <t>31. Umfassende Raumakustik durch Decken- und Wandabsorber zur Verbesserung von Nachhall und 
Sprachverständlichkeit durch raumakustische Ertüchtigung an Wänden und Decken (inkl. Integration von Deckenlampen) lt. Leistungsbeschreibung &amp; Kriterienkatalog</t>
  </si>
  <si>
    <t xml:space="preserve">32. Dienstleistungskosten für die vollständige Gerätekonfiguration und für das Einrichten der Mediensteuerung des Gesamtsystems </t>
  </si>
  <si>
    <t>33. Dienstleistungskosten für die vollständige Programmierung und Anbindung an die angebotene Mediensteueruerung inkl. Vernetzung und Abfrage der verbauten Komponenten, deren programmierbezogene Einrichtung, sowie die Sammlung auf Aufbereitung der dezentral bereitgestellten Datenpunkte lt. Leistungsbeschreibung &amp; Kriterienkatalog</t>
  </si>
  <si>
    <t>22. Umfassende Raumakustik durch Decken- und Wandabsorber zur Verbesserung von Nachhall und 
Sprachverständlichkeit durch raumakustische Ertüchtigung an Wänden und Decken (inkl. Integration von Deckenlampen) lt. Leistungsbeschreibung &amp; Kriterienkatalog</t>
  </si>
  <si>
    <t xml:space="preserve">23. Dienstleistungskosten für die vollständige Gerätekonfiguration und für das Einrichten der Mediensteuerung des Gesamtsystems </t>
  </si>
  <si>
    <t>24. Dienstleistungskosten für die vollständige Programmierung und Anbindung an die angebotene Mediensteueruerung inkl. Vernetzung und Abfrage der verbauten Komponenten, deren programmierbezogene Einrichtung, sowie die Sammlung auf Aufbereitung der dezentral bereitgestellten Datenpunkte lt. Leistungsbeschreibung &amp; Kriterienkatalog</t>
  </si>
  <si>
    <t>Wertungssumme Angebot für K701</t>
  </si>
  <si>
    <t>Wertungssumme Angebot für K801</t>
  </si>
  <si>
    <t>3. All-in-One LED-Bildschirm ca. 163" inkl. Lieferung, betriebsfertige Übergabe inkl. Aufbau, 
Verkabelung, Kalibrierung und Einmessen</t>
  </si>
  <si>
    <r>
      <t xml:space="preserve">Diese Exceltabelle ist zwingend in den </t>
    </r>
    <r>
      <rPr>
        <b/>
        <u/>
        <sz val="10"/>
        <rFont val="Arial"/>
        <family val="2"/>
      </rPr>
      <t>gelb</t>
    </r>
    <r>
      <rPr>
        <sz val="10"/>
        <rFont val="Arial"/>
        <family val="2"/>
      </rPr>
      <t xml:space="preserve"> markierten Zellen auszufüllen. Die Tabelle darf an keinen anderen Stellen verändert werden.
Alle Preise sind in Euro, Bruchteile in vollen Cent anzugeben. Die Preise sind </t>
    </r>
    <r>
      <rPr>
        <b/>
        <u/>
        <sz val="10"/>
        <rFont val="Arial"/>
        <family val="2"/>
      </rPr>
      <t>ohne Umsatzsteuer</t>
    </r>
    <r>
      <rPr>
        <sz val="10"/>
        <rFont val="Arial"/>
        <family val="2"/>
      </rPr>
      <t xml:space="preserve"> anzugeben. Der Umsatzsteuerbetrag ist unter Zugrundelegung des geltenden Steuersatzes am Schluss des Preisblattes ausgewiesen. Den geltenden Umsatzsteuersatz geben Sie bitte an der vorgesehenen Stelle ohne Rücksicht auf die Steuerschuld an. Das Bundesamt ist zum Vorsteuerabzug nicht berechtigt. Der um die angegebene Umsatzsteuer ergänzte Angebotspreis wird der Preisbewertung gemäß Bewerbungsbedingungen zugeführt. 
Bei den in der nachfolgend beschriebenen Komponenten verstehen sich inklusive Lieferung, Aufbau, Montagen und Dienstleistungspauschalen für die ausgewiesenen Preise. . Der in der Zusammenfassung genannte Gesamtpreis für die Wertung dient dazu, die Vergleichbarkeit der Angebote sicherzustellen. Die von den Bietern angebotenen Komponentenpreise sind verbindlich.</t>
    </r>
  </si>
  <si>
    <r>
      <t xml:space="preserve">Diese Exceltabelle ist zwingend in den </t>
    </r>
    <r>
      <rPr>
        <b/>
        <u/>
        <sz val="10"/>
        <rFont val="Arial"/>
        <family val="2"/>
      </rPr>
      <t>gelb</t>
    </r>
    <r>
      <rPr>
        <sz val="10"/>
        <rFont val="Arial"/>
        <family val="2"/>
      </rPr>
      <t xml:space="preserve"> markierten Zellen auszufüllen. Die Tabelle darf an keinen anderen Stellen verändert werden.
Alle Preise sind in Euro, Bruchteile in vollen Cent anzugeben. Die Preise sind </t>
    </r>
    <r>
      <rPr>
        <b/>
        <u/>
        <sz val="10"/>
        <rFont val="Arial"/>
        <family val="2"/>
      </rPr>
      <t>ohne Umsatzsteuer</t>
    </r>
    <r>
      <rPr>
        <sz val="10"/>
        <rFont val="Arial"/>
        <family val="2"/>
      </rPr>
      <t xml:space="preserve"> anzugeben. Der Umsatzsteuerbetrag ist unter Zugrundelegung des geltenden Steuersatzes am Schluss des Preisblattes ausgewiesen. Den geltenden Umsatzsteuersatz geben Sie bitte an der vorgesehenen Stelle ohne Rücksicht auf die Steuerschuld an. Das Bundesamt ist zum Vorsteuerabzug nicht berechtigt. Der um die angegebene Umsatzsteuer ergänzte Angebotspreis wird der Preisbewertung gemäß Bewerbungsbedingungen zugeführt. 
Bei den in der nachfolgend beschriebenen Komponenten verstehen sich inklusive Lieferung, Aufbau, Montagen und Dienstleistungspauschalen für die ausgewiesenen Preise. Der in der Zusammenfassung genannte Gesamtpreis für die Wertung dient dazu, die Vergleichbarkeit der Angebote sicherzustellen. Die von den Bietern angebotenen Komponentenpreise sind verbindlich.</t>
    </r>
  </si>
  <si>
    <t>Gesamtpreis gem. Anforderungen aus Kriterienkatalog &amp; Leistungsbechreibung</t>
  </si>
  <si>
    <t>32. Kosten für Bemusterung</t>
  </si>
  <si>
    <t>Wertungssumme Angebot gesamt</t>
  </si>
  <si>
    <t>Wertungssumme Angebot K701</t>
  </si>
  <si>
    <t>Wertungssumme Angebot K801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</si>
</sst>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0.00\ &quot;€&quot;_-;\-* #,##0.00\ &quot;€&quot;_-;_-* &quot;-&quot;??\ &quot;€&quot;_-;_-@_-"/>
    <numFmt numFmtId="43" formatCode="_-* #,##0.00_-;\-* #,##0.00_-;_-* &quot;-&quot;??_-;_-@_-"/>
    <numFmt numFmtId="164" formatCode="#,##0.00\ &quot;€&quot;"/>
    <numFmt numFmtId="165" formatCode="_-* #,##0.00\ [$€-407]_-;\-* #,##0.00\ [$€-407]_-;_-* &quot;-&quot;??\ [$€-407]_-;_-@_-"/>
  </numFmts>
  <fonts count="15" x14ac:knownFonts="1">
    <font>
      <sz val="11"/>
      <color theme="1"/>
      <name val="Calibri"/>
      <family val="2"/>
      <scheme val="minor"/>
    </font>
    <font>
      <sz val="11"/>
      <color theme="1"/>
      <name val="Calibri"/>
      <family val="2"/>
      <scheme val="minor"/>
    </font>
    <font>
      <b/>
      <sz val="10"/>
      <name val="Arial"/>
      <family val="2"/>
    </font>
    <font>
      <b/>
      <sz val="10"/>
      <color theme="1"/>
      <name val="Arial"/>
      <family val="2"/>
    </font>
    <font>
      <sz val="10"/>
      <color theme="1"/>
      <name val="Arial"/>
      <family val="2"/>
    </font>
    <font>
      <sz val="10"/>
      <name val="Arial"/>
      <family val="2"/>
    </font>
    <font>
      <sz val="11"/>
      <color theme="1"/>
      <name val="Arial"/>
      <family val="2"/>
    </font>
    <font>
      <b/>
      <sz val="11"/>
      <name val="Arial"/>
      <family val="2"/>
    </font>
    <font>
      <b/>
      <sz val="12"/>
      <color theme="1"/>
      <name val="Arial"/>
      <family val="2"/>
    </font>
    <font>
      <b/>
      <sz val="12"/>
      <color theme="0"/>
      <name val="Arial"/>
      <family val="2"/>
    </font>
    <font>
      <sz val="12"/>
      <color theme="1"/>
      <name val="Calibri"/>
      <family val="2"/>
      <scheme val="minor"/>
    </font>
    <font>
      <sz val="12"/>
      <color theme="1"/>
      <name val="Arial"/>
      <family val="2"/>
    </font>
    <font>
      <b/>
      <sz val="11"/>
      <color theme="1"/>
      <name val="Arial"/>
      <family val="2"/>
    </font>
    <font>
      <b/>
      <u/>
      <sz val="10"/>
      <name val="Arial"/>
      <family val="2"/>
    </font>
    <font>
      <sz val="8"/>
      <name val="Calibri"/>
      <family val="2"/>
      <scheme val="minor"/>
    </font>
  </fonts>
  <fills count="8">
    <fill>
      <patternFill patternType="none"/>
    </fill>
    <fill>
      <patternFill patternType="gray125"/>
    </fill>
    <fill>
      <patternFill patternType="solid">
        <fgColor theme="3" tint="0.79998168889431442"/>
        <bgColor indexed="64"/>
      </patternFill>
    </fill>
    <fill>
      <patternFill patternType="solid">
        <fgColor theme="0" tint="-0.249977111117893"/>
        <bgColor indexed="64"/>
      </patternFill>
    </fill>
    <fill>
      <patternFill patternType="solid">
        <fgColor theme="1"/>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00"/>
        <bgColor indexed="64"/>
      </patternFill>
    </fill>
  </fills>
  <borders count="13">
    <border>
      <left/>
      <right/>
      <top/>
      <bottom/>
      <diagonal/>
    </border>
    <border>
      <left/>
      <right/>
      <top/>
      <bottom style="thin">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auto="1"/>
      </bottom>
      <diagonal/>
    </border>
    <border>
      <left/>
      <right style="thin">
        <color indexed="64"/>
      </right>
      <top/>
      <bottom style="thin">
        <color auto="1"/>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s>
  <cellStyleXfs count="6">
    <xf numFmtId="0" fontId="0" fillId="0" borderId="0"/>
    <xf numFmtId="0" fontId="5" fillId="0" borderId="0"/>
    <xf numFmtId="0" fontId="1" fillId="0" borderId="0"/>
    <xf numFmtId="0" fontId="4" fillId="0" borderId="0"/>
    <xf numFmtId="43" fontId="1" fillId="0" borderId="0" applyFont="0" applyFill="0" applyBorder="0" applyAlignment="0" applyProtection="0"/>
    <xf numFmtId="44" fontId="1" fillId="0" borderId="0" applyFont="0" applyFill="0" applyBorder="0" applyAlignment="0" applyProtection="0"/>
  </cellStyleXfs>
  <cellXfs count="73">
    <xf numFmtId="0" fontId="0" fillId="0" borderId="0" xfId="0"/>
    <xf numFmtId="0" fontId="4" fillId="0" borderId="0" xfId="0" applyFont="1"/>
    <xf numFmtId="0" fontId="4" fillId="0" borderId="0" xfId="0" applyFont="1" applyFill="1"/>
    <xf numFmtId="0" fontId="0" fillId="0" borderId="0" xfId="0" applyAlignment="1">
      <alignment horizontal="center"/>
    </xf>
    <xf numFmtId="44" fontId="0" fillId="0" borderId="0" xfId="5" applyFont="1"/>
    <xf numFmtId="0" fontId="0" fillId="0" borderId="0" xfId="0"/>
    <xf numFmtId="0" fontId="7" fillId="2" borderId="5" xfId="0" applyFont="1" applyFill="1" applyBorder="1" applyAlignment="1">
      <alignment vertical="top"/>
    </xf>
    <xf numFmtId="0" fontId="2" fillId="2" borderId="5" xfId="0" applyFont="1" applyFill="1" applyBorder="1" applyAlignment="1">
      <alignment vertical="top"/>
    </xf>
    <xf numFmtId="0" fontId="2" fillId="2" borderId="6" xfId="0" applyFont="1" applyFill="1" applyBorder="1" applyAlignment="1">
      <alignment vertical="top"/>
    </xf>
    <xf numFmtId="0" fontId="6" fillId="0" borderId="7" xfId="0" applyFont="1" applyBorder="1"/>
    <xf numFmtId="0" fontId="6" fillId="0" borderId="0" xfId="0" applyFont="1" applyBorder="1"/>
    <xf numFmtId="0" fontId="6" fillId="0" borderId="0" xfId="0" applyFont="1" applyBorder="1" applyAlignment="1">
      <alignment horizontal="center"/>
    </xf>
    <xf numFmtId="0" fontId="6" fillId="0" borderId="8" xfId="0" applyFont="1" applyBorder="1"/>
    <xf numFmtId="0" fontId="7" fillId="2" borderId="7" xfId="0" applyFont="1" applyFill="1" applyBorder="1" applyAlignment="1">
      <alignment vertical="top"/>
    </xf>
    <xf numFmtId="0" fontId="7" fillId="2" borderId="0" xfId="0" applyFont="1" applyFill="1" applyBorder="1" applyAlignment="1">
      <alignment vertical="top"/>
    </xf>
    <xf numFmtId="0" fontId="2" fillId="2" borderId="0" xfId="0" applyFont="1" applyFill="1" applyBorder="1" applyAlignment="1">
      <alignment horizontal="center" vertical="top"/>
    </xf>
    <xf numFmtId="0" fontId="3" fillId="2" borderId="8" xfId="0" applyFont="1" applyFill="1" applyBorder="1" applyAlignment="1">
      <alignment horizontal="right" vertical="top"/>
    </xf>
    <xf numFmtId="0" fontId="2" fillId="0" borderId="7" xfId="0" applyFont="1" applyFill="1" applyBorder="1" applyAlignment="1">
      <alignment vertical="top"/>
    </xf>
    <xf numFmtId="0" fontId="2" fillId="0" borderId="0" xfId="0" applyFont="1" applyFill="1" applyBorder="1" applyAlignment="1">
      <alignment vertical="top"/>
    </xf>
    <xf numFmtId="0" fontId="2" fillId="0" borderId="0" xfId="0" applyFont="1" applyFill="1" applyBorder="1" applyAlignment="1">
      <alignment horizontal="center" vertical="top"/>
    </xf>
    <xf numFmtId="0" fontId="3" fillId="0" borderId="8" xfId="0" applyFont="1" applyFill="1" applyBorder="1" applyAlignment="1">
      <alignment horizontal="right" vertical="top" wrapText="1"/>
    </xf>
    <xf numFmtId="0" fontId="4" fillId="0" borderId="7" xfId="0" applyFont="1" applyFill="1" applyBorder="1" applyAlignment="1">
      <alignment horizontal="left" indent="2"/>
    </xf>
    <xf numFmtId="0" fontId="4" fillId="0" borderId="0" xfId="0" applyFont="1" applyFill="1" applyBorder="1" applyAlignment="1">
      <alignment horizontal="left" indent="2"/>
    </xf>
    <xf numFmtId="0" fontId="4" fillId="0" borderId="0" xfId="0" applyFont="1" applyFill="1" applyBorder="1" applyAlignment="1">
      <alignment horizontal="center"/>
    </xf>
    <xf numFmtId="164" fontId="3" fillId="0" borderId="8" xfId="0" applyNumberFormat="1" applyFont="1" applyBorder="1"/>
    <xf numFmtId="164" fontId="6" fillId="0" borderId="8" xfId="0" applyNumberFormat="1" applyFont="1" applyBorder="1"/>
    <xf numFmtId="0" fontId="7" fillId="0" borderId="2" xfId="0" applyFont="1" applyFill="1" applyBorder="1" applyAlignment="1">
      <alignment vertical="center"/>
    </xf>
    <xf numFmtId="0" fontId="4" fillId="0" borderId="0" xfId="0" applyFont="1" applyFill="1" applyAlignment="1">
      <alignment vertical="center"/>
    </xf>
    <xf numFmtId="0" fontId="0" fillId="0" borderId="0" xfId="0" applyAlignment="1">
      <alignment vertical="center"/>
    </xf>
    <xf numFmtId="0" fontId="5" fillId="0" borderId="2" xfId="0" applyFont="1" applyFill="1" applyBorder="1" applyAlignment="1">
      <alignment vertical="center"/>
    </xf>
    <xf numFmtId="0" fontId="2" fillId="0" borderId="9" xfId="1" applyFont="1" applyBorder="1" applyAlignment="1">
      <alignment vertical="center"/>
    </xf>
    <xf numFmtId="0" fontId="2" fillId="0" borderId="1" xfId="1" applyFont="1" applyBorder="1" applyAlignment="1">
      <alignment vertical="center"/>
    </xf>
    <xf numFmtId="0" fontId="2" fillId="0" borderId="1" xfId="1" applyFont="1" applyBorder="1" applyAlignment="1">
      <alignment horizontal="center" vertical="center"/>
    </xf>
    <xf numFmtId="164" fontId="3" fillId="0" borderId="10" xfId="0" applyNumberFormat="1" applyFont="1" applyBorder="1" applyAlignment="1">
      <alignment vertical="center"/>
    </xf>
    <xf numFmtId="0" fontId="4" fillId="0" borderId="0" xfId="0" applyFont="1" applyAlignment="1">
      <alignment vertical="center"/>
    </xf>
    <xf numFmtId="0" fontId="8" fillId="3" borderId="7" xfId="2" applyFont="1" applyFill="1" applyBorder="1" applyAlignment="1" applyProtection="1">
      <alignment horizontal="left" vertical="center"/>
    </xf>
    <xf numFmtId="0" fontId="8" fillId="3" borderId="0" xfId="2" applyFont="1" applyFill="1" applyBorder="1" applyAlignment="1" applyProtection="1">
      <alignment horizontal="left" vertical="center"/>
    </xf>
    <xf numFmtId="0" fontId="8" fillId="3" borderId="0" xfId="2" applyFont="1" applyFill="1" applyBorder="1" applyAlignment="1" applyProtection="1">
      <alignment horizontal="center" vertical="center"/>
    </xf>
    <xf numFmtId="164" fontId="9" fillId="4" borderId="8" xfId="0" applyNumberFormat="1" applyFont="1" applyFill="1" applyBorder="1" applyAlignment="1">
      <alignment vertical="center"/>
    </xf>
    <xf numFmtId="0" fontId="10" fillId="0" borderId="0" xfId="0" applyFont="1" applyAlignment="1">
      <alignment vertical="center"/>
    </xf>
    <xf numFmtId="0" fontId="11" fillId="0" borderId="7" xfId="0" applyFont="1" applyBorder="1" applyAlignment="1">
      <alignment vertical="center"/>
    </xf>
    <xf numFmtId="0" fontId="11" fillId="0" borderId="0" xfId="0" applyFont="1" applyBorder="1" applyAlignment="1">
      <alignment vertical="center"/>
    </xf>
    <xf numFmtId="0" fontId="11" fillId="0" borderId="0" xfId="0" applyFont="1" applyBorder="1" applyAlignment="1">
      <alignment horizontal="center" vertical="center"/>
    </xf>
    <xf numFmtId="0" fontId="11" fillId="0" borderId="8" xfId="0" applyFont="1" applyBorder="1" applyAlignment="1">
      <alignment vertical="center"/>
    </xf>
    <xf numFmtId="0" fontId="8" fillId="5" borderId="9" xfId="2" applyFont="1" applyFill="1" applyBorder="1" applyAlignment="1" applyProtection="1">
      <alignment horizontal="left" vertical="center"/>
    </xf>
    <xf numFmtId="0" fontId="8" fillId="5" borderId="1" xfId="2" applyFont="1" applyFill="1" applyBorder="1" applyAlignment="1" applyProtection="1">
      <alignment horizontal="left" vertical="center"/>
    </xf>
    <xf numFmtId="0" fontId="8" fillId="5" borderId="1" xfId="2" applyFont="1" applyFill="1" applyBorder="1" applyAlignment="1" applyProtection="1">
      <alignment horizontal="center" vertical="center"/>
    </xf>
    <xf numFmtId="164" fontId="9" fillId="4" borderId="10" xfId="0" applyNumberFormat="1" applyFont="1" applyFill="1" applyBorder="1" applyAlignment="1">
      <alignment vertical="center"/>
    </xf>
    <xf numFmtId="0" fontId="7" fillId="2" borderId="4" xfId="0" applyFont="1" applyFill="1" applyBorder="1" applyAlignment="1">
      <alignment vertical="center"/>
    </xf>
    <xf numFmtId="0" fontId="12" fillId="0" borderId="12" xfId="0" applyFont="1" applyBorder="1" applyAlignment="1">
      <alignment horizontal="center" vertical="center"/>
    </xf>
    <xf numFmtId="165" fontId="4" fillId="7" borderId="2" xfId="0" applyNumberFormat="1" applyFont="1" applyFill="1" applyBorder="1" applyAlignment="1" applyProtection="1">
      <alignment horizontal="right" vertical="center" wrapText="1"/>
      <protection locked="0"/>
    </xf>
    <xf numFmtId="0" fontId="8" fillId="7" borderId="11" xfId="2" applyNumberFormat="1" applyFont="1" applyFill="1" applyBorder="1" applyAlignment="1" applyProtection="1">
      <alignment horizontal="center" vertical="center"/>
      <protection locked="0"/>
    </xf>
    <xf numFmtId="0" fontId="5" fillId="0" borderId="2" xfId="0" applyFont="1" applyFill="1" applyBorder="1" applyAlignment="1">
      <alignment vertical="center" wrapText="1"/>
    </xf>
    <xf numFmtId="165" fontId="4" fillId="0" borderId="3" xfId="0" applyNumberFormat="1" applyFont="1" applyFill="1" applyBorder="1" applyAlignment="1">
      <alignment horizontal="center" vertical="center" wrapText="1"/>
    </xf>
    <xf numFmtId="165" fontId="4" fillId="0" borderId="12" xfId="0" applyNumberFormat="1" applyFont="1" applyFill="1" applyBorder="1" applyAlignment="1">
      <alignment horizontal="center" vertical="center" wrapText="1"/>
    </xf>
    <xf numFmtId="0" fontId="0" fillId="0" borderId="3" xfId="0" applyBorder="1" applyAlignment="1">
      <alignment horizontal="center" vertical="center"/>
    </xf>
    <xf numFmtId="0" fontId="0" fillId="0" borderId="12" xfId="0" applyBorder="1" applyAlignment="1">
      <alignment horizontal="center" vertical="center"/>
    </xf>
    <xf numFmtId="0" fontId="4" fillId="0" borderId="2" xfId="0" applyFont="1" applyBorder="1" applyAlignment="1">
      <alignment vertical="center" wrapText="1"/>
    </xf>
    <xf numFmtId="0" fontId="0" fillId="0" borderId="3" xfId="0" applyBorder="1" applyAlignment="1">
      <alignment horizontal="center" vertical="center"/>
    </xf>
    <xf numFmtId="0" fontId="0" fillId="0" borderId="12" xfId="0" applyBorder="1" applyAlignment="1">
      <alignment horizontal="center" vertical="center"/>
    </xf>
    <xf numFmtId="165" fontId="4" fillId="0" borderId="3" xfId="0" applyNumberFormat="1" applyFont="1" applyFill="1" applyBorder="1" applyAlignment="1">
      <alignment horizontal="center" vertical="center" wrapText="1"/>
    </xf>
    <xf numFmtId="165" fontId="4" fillId="0" borderId="12" xfId="0" applyNumberFormat="1" applyFont="1" applyFill="1" applyBorder="1" applyAlignment="1">
      <alignment horizontal="center" vertical="center" wrapText="1"/>
    </xf>
    <xf numFmtId="0" fontId="4" fillId="0" borderId="3" xfId="0" applyFont="1" applyBorder="1" applyAlignment="1">
      <alignment horizontal="center" vertical="center"/>
    </xf>
    <xf numFmtId="0" fontId="4" fillId="0" borderId="12" xfId="0" applyFont="1" applyBorder="1" applyAlignment="1">
      <alignment horizontal="center" vertical="center"/>
    </xf>
    <xf numFmtId="0" fontId="5" fillId="6" borderId="7" xfId="0" applyFont="1" applyFill="1" applyBorder="1" applyAlignment="1">
      <alignment horizontal="left" vertical="center" wrapText="1"/>
    </xf>
    <xf numFmtId="0" fontId="5" fillId="6" borderId="0" xfId="0" applyFont="1" applyFill="1" applyBorder="1" applyAlignment="1">
      <alignment horizontal="left" vertical="center" wrapText="1"/>
    </xf>
    <xf numFmtId="0" fontId="5" fillId="6" borderId="8" xfId="0" applyFont="1" applyFill="1" applyBorder="1" applyAlignment="1">
      <alignment horizontal="left" vertical="center" wrapText="1"/>
    </xf>
    <xf numFmtId="0" fontId="7" fillId="0" borderId="2" xfId="0" applyFont="1" applyFill="1" applyBorder="1" applyAlignment="1">
      <alignment horizontal="center" vertical="center"/>
    </xf>
    <xf numFmtId="0" fontId="0" fillId="0" borderId="2" xfId="0" applyFont="1" applyBorder="1" applyAlignment="1">
      <alignment vertical="center"/>
    </xf>
    <xf numFmtId="0" fontId="7" fillId="0" borderId="3" xfId="0" applyFont="1" applyFill="1" applyBorder="1" applyAlignment="1">
      <alignment horizontal="center" vertical="center"/>
    </xf>
    <xf numFmtId="0" fontId="0" fillId="0" borderId="12" xfId="0" applyFont="1" applyBorder="1" applyAlignment="1">
      <alignment horizontal="center" vertical="center"/>
    </xf>
    <xf numFmtId="3" fontId="0" fillId="0" borderId="3" xfId="0" applyNumberFormat="1" applyBorder="1" applyAlignment="1">
      <alignment horizontal="center" vertical="center"/>
    </xf>
    <xf numFmtId="3" fontId="0" fillId="0" borderId="12" xfId="0" applyNumberFormat="1" applyBorder="1" applyAlignment="1">
      <alignment horizontal="center" vertical="center"/>
    </xf>
  </cellXfs>
  <cellStyles count="6">
    <cellStyle name="Comma 2" xfId="4" xr:uid="{00000000-0005-0000-0000-000000000000}"/>
    <cellStyle name="Normal 2 2" xfId="2" xr:uid="{00000000-0005-0000-0000-000001000000}"/>
    <cellStyle name="Normal 3" xfId="3" xr:uid="{00000000-0005-0000-0000-000002000000}"/>
    <cellStyle name="Normal_SHEET" xfId="1" xr:uid="{00000000-0005-0000-0000-000003000000}"/>
    <cellStyle name="Standard" xfId="0" builtinId="0"/>
    <cellStyle name="Währung" xfId="5" builtinId="4"/>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46"/>
  <sheetViews>
    <sheetView tabSelected="1" zoomScaleNormal="100" zoomScaleSheetLayoutView="100" zoomScalePageLayoutView="85" workbookViewId="0">
      <selection activeCell="F12" sqref="F12:G12"/>
    </sheetView>
  </sheetViews>
  <sheetFormatPr baseColWidth="10" defaultColWidth="9.140625" defaultRowHeight="15" x14ac:dyDescent="0.25"/>
  <cols>
    <col min="1" max="1" width="0.140625" customWidth="1"/>
    <col min="2" max="2" width="85" customWidth="1"/>
    <col min="3" max="3" width="9.42578125" style="5" customWidth="1"/>
    <col min="4" max="4" width="4.140625" style="5" customWidth="1"/>
    <col min="5" max="5" width="18.85546875" style="5" customWidth="1"/>
    <col min="6" max="6" width="14.5703125" style="3" bestFit="1" customWidth="1"/>
    <col min="7" max="7" width="27" customWidth="1"/>
  </cols>
  <sheetData>
    <row r="1" spans="1:8" ht="18.75" customHeight="1" x14ac:dyDescent="0.25">
      <c r="B1" s="48" t="s">
        <v>1</v>
      </c>
      <c r="C1" s="6"/>
      <c r="D1" s="6"/>
      <c r="E1" s="6"/>
      <c r="F1" s="7"/>
      <c r="G1" s="8"/>
    </row>
    <row r="2" spans="1:8" ht="129" customHeight="1" x14ac:dyDescent="0.25">
      <c r="B2" s="64" t="s">
        <v>79</v>
      </c>
      <c r="C2" s="65"/>
      <c r="D2" s="65"/>
      <c r="E2" s="65"/>
      <c r="F2" s="65"/>
      <c r="G2" s="66"/>
    </row>
    <row r="3" spans="1:8" ht="9" customHeight="1" x14ac:dyDescent="0.25">
      <c r="B3" s="9"/>
      <c r="C3" s="10"/>
      <c r="D3" s="10"/>
      <c r="E3" s="10"/>
      <c r="F3" s="11"/>
      <c r="G3" s="12"/>
    </row>
    <row r="4" spans="1:8" x14ac:dyDescent="0.25">
      <c r="B4" s="13" t="s">
        <v>75</v>
      </c>
      <c r="C4" s="14"/>
      <c r="D4" s="14"/>
      <c r="E4" s="14"/>
      <c r="F4" s="15"/>
      <c r="G4" s="16"/>
      <c r="H4" s="1"/>
    </row>
    <row r="5" spans="1:8" ht="5.25" customHeight="1" x14ac:dyDescent="0.25">
      <c r="B5" s="17"/>
      <c r="C5" s="18"/>
      <c r="D5" s="18"/>
      <c r="E5" s="18"/>
      <c r="F5" s="19"/>
      <c r="G5" s="20"/>
      <c r="H5" s="2"/>
    </row>
    <row r="6" spans="1:8" s="28" customFormat="1" ht="18.75" customHeight="1" x14ac:dyDescent="0.25">
      <c r="B6" s="26" t="s">
        <v>8</v>
      </c>
      <c r="C6" s="69" t="s">
        <v>4</v>
      </c>
      <c r="D6" s="70"/>
      <c r="E6" s="49" t="s">
        <v>9</v>
      </c>
      <c r="F6" s="67" t="s">
        <v>5</v>
      </c>
      <c r="G6" s="68"/>
      <c r="H6" s="27"/>
    </row>
    <row r="7" spans="1:8" s="28" customFormat="1" ht="38.25" x14ac:dyDescent="0.25">
      <c r="B7" s="52" t="s">
        <v>19</v>
      </c>
      <c r="C7" s="58">
        <v>1</v>
      </c>
      <c r="D7" s="59"/>
      <c r="E7" s="50"/>
      <c r="F7" s="60">
        <f>C7*E7</f>
        <v>0</v>
      </c>
      <c r="G7" s="61"/>
      <c r="H7" s="27"/>
    </row>
    <row r="8" spans="1:8" s="28" customFormat="1" ht="18.75" customHeight="1" x14ac:dyDescent="0.25">
      <c r="B8" s="29" t="s">
        <v>20</v>
      </c>
      <c r="C8" s="71">
        <v>48</v>
      </c>
      <c r="D8" s="72"/>
      <c r="E8" s="50"/>
      <c r="F8" s="60">
        <f t="shared" ref="F8" si="0">C8*E8</f>
        <v>0</v>
      </c>
      <c r="G8" s="61"/>
      <c r="H8" s="27"/>
    </row>
    <row r="9" spans="1:8" s="28" customFormat="1" ht="38.25" x14ac:dyDescent="0.25">
      <c r="B9" s="52" t="s">
        <v>21</v>
      </c>
      <c r="C9" s="58">
        <v>1</v>
      </c>
      <c r="D9" s="59"/>
      <c r="E9" s="50"/>
      <c r="F9" s="60">
        <f>C9*E9</f>
        <v>0</v>
      </c>
      <c r="G9" s="61"/>
      <c r="H9" s="27"/>
    </row>
    <row r="10" spans="1:8" s="28" customFormat="1" ht="25.5" x14ac:dyDescent="0.25">
      <c r="B10" s="52" t="s">
        <v>22</v>
      </c>
      <c r="C10" s="58">
        <v>1</v>
      </c>
      <c r="D10" s="59"/>
      <c r="E10" s="50"/>
      <c r="F10" s="60">
        <f>C10*E10</f>
        <v>0</v>
      </c>
      <c r="G10" s="61"/>
      <c r="H10" s="27"/>
    </row>
    <row r="11" spans="1:8" s="28" customFormat="1" ht="30.75" customHeight="1" x14ac:dyDescent="0.25">
      <c r="B11" s="52" t="s">
        <v>10</v>
      </c>
      <c r="C11" s="58">
        <v>2</v>
      </c>
      <c r="D11" s="59"/>
      <c r="E11" s="50"/>
      <c r="F11" s="60">
        <f t="shared" ref="F11:F13" si="1">C11*E11</f>
        <v>0</v>
      </c>
      <c r="G11" s="61"/>
      <c r="H11" s="27"/>
    </row>
    <row r="12" spans="1:8" s="28" customFormat="1" ht="30.75" customHeight="1" x14ac:dyDescent="0.25">
      <c r="B12" s="52" t="s">
        <v>11</v>
      </c>
      <c r="C12" s="58">
        <v>2</v>
      </c>
      <c r="D12" s="59"/>
      <c r="E12" s="50"/>
      <c r="F12" s="60">
        <f t="shared" si="1"/>
        <v>0</v>
      </c>
      <c r="G12" s="61"/>
      <c r="H12" s="27"/>
    </row>
    <row r="13" spans="1:8" s="28" customFormat="1" ht="30.75" customHeight="1" x14ac:dyDescent="0.25">
      <c r="A13" s="28" t="s">
        <v>12</v>
      </c>
      <c r="B13" s="52" t="s">
        <v>13</v>
      </c>
      <c r="C13" s="58">
        <v>2</v>
      </c>
      <c r="D13" s="59"/>
      <c r="E13" s="50"/>
      <c r="F13" s="60">
        <f t="shared" si="1"/>
        <v>0</v>
      </c>
      <c r="G13" s="61"/>
      <c r="H13" s="27"/>
    </row>
    <row r="14" spans="1:8" s="28" customFormat="1" ht="30.75" customHeight="1" x14ac:dyDescent="0.25">
      <c r="B14" s="52" t="s">
        <v>23</v>
      </c>
      <c r="C14" s="58">
        <v>4</v>
      </c>
      <c r="D14" s="59"/>
      <c r="E14" s="50"/>
      <c r="F14" s="60">
        <f>C14*E14</f>
        <v>0</v>
      </c>
      <c r="G14" s="61"/>
      <c r="H14" s="27"/>
    </row>
    <row r="15" spans="1:8" s="28" customFormat="1" ht="30.75" customHeight="1" x14ac:dyDescent="0.25">
      <c r="B15" s="52" t="s">
        <v>18</v>
      </c>
      <c r="C15" s="58">
        <v>2</v>
      </c>
      <c r="D15" s="59"/>
      <c r="E15" s="50"/>
      <c r="F15" s="60">
        <f t="shared" ref="F15:F37" si="2">C15*E15</f>
        <v>0</v>
      </c>
      <c r="G15" s="61"/>
      <c r="H15" s="27"/>
    </row>
    <row r="16" spans="1:8" s="28" customFormat="1" ht="30.75" customHeight="1" x14ac:dyDescent="0.25">
      <c r="B16" s="52" t="s">
        <v>66</v>
      </c>
      <c r="C16" s="58">
        <v>3</v>
      </c>
      <c r="D16" s="59"/>
      <c r="E16" s="50"/>
      <c r="F16" s="60">
        <f t="shared" ref="F16" si="3">C16*E16</f>
        <v>0</v>
      </c>
      <c r="G16" s="61"/>
      <c r="H16" s="27"/>
    </row>
    <row r="17" spans="2:8" s="28" customFormat="1" ht="30.75" customHeight="1" x14ac:dyDescent="0.25">
      <c r="B17" s="52" t="s">
        <v>48</v>
      </c>
      <c r="C17" s="58">
        <v>1</v>
      </c>
      <c r="D17" s="59"/>
      <c r="E17" s="50"/>
      <c r="F17" s="60">
        <f t="shared" si="2"/>
        <v>0</v>
      </c>
      <c r="G17" s="61"/>
      <c r="H17" s="27"/>
    </row>
    <row r="18" spans="2:8" s="28" customFormat="1" ht="30.6" customHeight="1" x14ac:dyDescent="0.25">
      <c r="B18" s="52" t="s">
        <v>49</v>
      </c>
      <c r="C18" s="58">
        <v>1</v>
      </c>
      <c r="D18" s="59"/>
      <c r="E18" s="50"/>
      <c r="F18" s="60">
        <f t="shared" si="2"/>
        <v>0</v>
      </c>
      <c r="G18" s="61"/>
      <c r="H18" s="27"/>
    </row>
    <row r="19" spans="2:8" s="28" customFormat="1" ht="30.75" customHeight="1" x14ac:dyDescent="0.25">
      <c r="B19" s="52" t="s">
        <v>50</v>
      </c>
      <c r="C19" s="58">
        <v>1</v>
      </c>
      <c r="D19" s="59"/>
      <c r="E19" s="50"/>
      <c r="F19" s="60">
        <f t="shared" si="2"/>
        <v>0</v>
      </c>
      <c r="G19" s="61"/>
      <c r="H19" s="27"/>
    </row>
    <row r="20" spans="2:8" s="28" customFormat="1" ht="30.75" customHeight="1" x14ac:dyDescent="0.25">
      <c r="B20" s="52" t="s">
        <v>51</v>
      </c>
      <c r="C20" s="58">
        <v>1</v>
      </c>
      <c r="D20" s="59"/>
      <c r="E20" s="50"/>
      <c r="F20" s="60">
        <f t="shared" si="2"/>
        <v>0</v>
      </c>
      <c r="G20" s="61"/>
      <c r="H20" s="27"/>
    </row>
    <row r="21" spans="2:8" s="28" customFormat="1" ht="30.75" customHeight="1" x14ac:dyDescent="0.25">
      <c r="B21" s="52" t="s">
        <v>52</v>
      </c>
      <c r="C21" s="58">
        <v>2</v>
      </c>
      <c r="D21" s="59"/>
      <c r="E21" s="50"/>
      <c r="F21" s="60">
        <f t="shared" si="2"/>
        <v>0</v>
      </c>
      <c r="G21" s="61"/>
      <c r="H21" s="27"/>
    </row>
    <row r="22" spans="2:8" s="28" customFormat="1" ht="30.75" customHeight="1" x14ac:dyDescent="0.25">
      <c r="B22" s="52" t="s">
        <v>53</v>
      </c>
      <c r="C22" s="58">
        <v>14</v>
      </c>
      <c r="D22" s="59"/>
      <c r="E22" s="50"/>
      <c r="F22" s="60">
        <f t="shared" si="2"/>
        <v>0</v>
      </c>
      <c r="G22" s="61"/>
      <c r="H22" s="27"/>
    </row>
    <row r="23" spans="2:8" s="28" customFormat="1" ht="30.75" customHeight="1" x14ac:dyDescent="0.25">
      <c r="B23" s="52" t="s">
        <v>54</v>
      </c>
      <c r="C23" s="58">
        <v>14</v>
      </c>
      <c r="D23" s="59"/>
      <c r="E23" s="50"/>
      <c r="F23" s="60">
        <f t="shared" si="2"/>
        <v>0</v>
      </c>
      <c r="G23" s="61"/>
      <c r="H23" s="27"/>
    </row>
    <row r="24" spans="2:8" s="28" customFormat="1" ht="30.75" customHeight="1" x14ac:dyDescent="0.25">
      <c r="B24" s="52" t="s">
        <v>55</v>
      </c>
      <c r="C24" s="58">
        <v>2</v>
      </c>
      <c r="D24" s="59"/>
      <c r="E24" s="50"/>
      <c r="F24" s="60">
        <f t="shared" si="2"/>
        <v>0</v>
      </c>
      <c r="G24" s="61"/>
      <c r="H24" s="27"/>
    </row>
    <row r="25" spans="2:8" s="28" customFormat="1" ht="30.75" customHeight="1" x14ac:dyDescent="0.25">
      <c r="B25" s="52" t="s">
        <v>56</v>
      </c>
      <c r="C25" s="58">
        <v>1</v>
      </c>
      <c r="D25" s="59"/>
      <c r="E25" s="50"/>
      <c r="F25" s="60">
        <f t="shared" si="2"/>
        <v>0</v>
      </c>
      <c r="G25" s="61"/>
      <c r="H25" s="27"/>
    </row>
    <row r="26" spans="2:8" s="28" customFormat="1" ht="30.75" customHeight="1" x14ac:dyDescent="0.25">
      <c r="B26" s="52" t="s">
        <v>57</v>
      </c>
      <c r="C26" s="58">
        <v>1</v>
      </c>
      <c r="D26" s="59"/>
      <c r="E26" s="50"/>
      <c r="F26" s="60">
        <f t="shared" si="2"/>
        <v>0</v>
      </c>
      <c r="G26" s="61"/>
      <c r="H26" s="27"/>
    </row>
    <row r="27" spans="2:8" s="28" customFormat="1" ht="30.75" customHeight="1" x14ac:dyDescent="0.25">
      <c r="B27" s="52" t="s">
        <v>58</v>
      </c>
      <c r="C27" s="58">
        <v>1</v>
      </c>
      <c r="D27" s="59"/>
      <c r="E27" s="50"/>
      <c r="F27" s="60">
        <f t="shared" si="2"/>
        <v>0</v>
      </c>
      <c r="G27" s="61"/>
      <c r="H27" s="27"/>
    </row>
    <row r="28" spans="2:8" s="28" customFormat="1" ht="51" x14ac:dyDescent="0.25">
      <c r="B28" s="52" t="s">
        <v>72</v>
      </c>
      <c r="C28" s="55"/>
      <c r="D28" s="56"/>
      <c r="E28" s="50"/>
      <c r="F28" s="53"/>
      <c r="G28" s="54"/>
      <c r="H28" s="27"/>
    </row>
    <row r="29" spans="2:8" s="28" customFormat="1" ht="30.75" customHeight="1" x14ac:dyDescent="0.25">
      <c r="B29" s="52" t="s">
        <v>73</v>
      </c>
      <c r="C29" s="58">
        <v>1</v>
      </c>
      <c r="D29" s="59"/>
      <c r="E29" s="50"/>
      <c r="F29" s="60">
        <f t="shared" si="2"/>
        <v>0</v>
      </c>
      <c r="G29" s="61"/>
      <c r="H29" s="27"/>
    </row>
    <row r="30" spans="2:8" s="28" customFormat="1" ht="51" x14ac:dyDescent="0.25">
      <c r="B30" s="52" t="s">
        <v>74</v>
      </c>
      <c r="C30" s="58">
        <v>1</v>
      </c>
      <c r="D30" s="59"/>
      <c r="E30" s="50"/>
      <c r="F30" s="60">
        <f t="shared" si="2"/>
        <v>0</v>
      </c>
      <c r="G30" s="61"/>
      <c r="H30" s="27"/>
    </row>
    <row r="31" spans="2:8" s="28" customFormat="1" ht="30.75" customHeight="1" x14ac:dyDescent="0.25">
      <c r="B31" s="52" t="s">
        <v>59</v>
      </c>
      <c r="C31" s="58">
        <v>1</v>
      </c>
      <c r="D31" s="59"/>
      <c r="E31" s="50"/>
      <c r="F31" s="60">
        <f t="shared" ref="F31:F35" si="4">C31*E31</f>
        <v>0</v>
      </c>
      <c r="G31" s="61"/>
      <c r="H31" s="27"/>
    </row>
    <row r="32" spans="2:8" s="28" customFormat="1" ht="38.25" x14ac:dyDescent="0.25">
      <c r="B32" s="52" t="s">
        <v>60</v>
      </c>
      <c r="C32" s="58">
        <v>1</v>
      </c>
      <c r="D32" s="59"/>
      <c r="E32" s="50"/>
      <c r="F32" s="60">
        <f t="shared" si="4"/>
        <v>0</v>
      </c>
      <c r="G32" s="61"/>
      <c r="H32" s="27"/>
    </row>
    <row r="33" spans="2:8" s="28" customFormat="1" ht="38.25" x14ac:dyDescent="0.25">
      <c r="B33" s="52" t="s">
        <v>61</v>
      </c>
      <c r="C33" s="58">
        <v>1</v>
      </c>
      <c r="D33" s="59"/>
      <c r="E33" s="50"/>
      <c r="F33" s="60">
        <f t="shared" si="4"/>
        <v>0</v>
      </c>
      <c r="G33" s="61"/>
      <c r="H33" s="27"/>
    </row>
    <row r="34" spans="2:8" s="28" customFormat="1" ht="30.75" customHeight="1" x14ac:dyDescent="0.25">
      <c r="B34" s="52" t="s">
        <v>62</v>
      </c>
      <c r="C34" s="58">
        <v>1</v>
      </c>
      <c r="D34" s="59"/>
      <c r="E34" s="50"/>
      <c r="F34" s="60">
        <f t="shared" si="4"/>
        <v>0</v>
      </c>
      <c r="G34" s="61"/>
      <c r="H34" s="27"/>
    </row>
    <row r="35" spans="2:8" s="28" customFormat="1" ht="30.75" customHeight="1" x14ac:dyDescent="0.25">
      <c r="B35" s="52" t="s">
        <v>63</v>
      </c>
      <c r="C35" s="58">
        <v>1</v>
      </c>
      <c r="D35" s="59"/>
      <c r="E35" s="50"/>
      <c r="F35" s="60">
        <f t="shared" si="4"/>
        <v>0</v>
      </c>
      <c r="G35" s="61"/>
      <c r="H35" s="27"/>
    </row>
    <row r="36" spans="2:8" s="34" customFormat="1" ht="38.25" x14ac:dyDescent="0.25">
      <c r="B36" s="57" t="s">
        <v>64</v>
      </c>
      <c r="C36" s="62">
        <v>1</v>
      </c>
      <c r="D36" s="63"/>
      <c r="E36" s="50"/>
      <c r="F36" s="60">
        <f t="shared" ref="F36" si="5">C36*E36</f>
        <v>0</v>
      </c>
      <c r="G36" s="61"/>
      <c r="H36" s="27"/>
    </row>
    <row r="37" spans="2:8" s="28" customFormat="1" ht="30.75" customHeight="1" x14ac:dyDescent="0.25">
      <c r="B37" s="52" t="s">
        <v>65</v>
      </c>
      <c r="C37" s="58">
        <v>1</v>
      </c>
      <c r="D37" s="59"/>
      <c r="E37" s="50"/>
      <c r="F37" s="60">
        <f t="shared" si="2"/>
        <v>0</v>
      </c>
      <c r="G37" s="61"/>
      <c r="H37" s="27"/>
    </row>
    <row r="38" spans="2:8" s="28" customFormat="1" ht="30.75" customHeight="1" x14ac:dyDescent="0.25">
      <c r="B38" s="52" t="s">
        <v>81</v>
      </c>
      <c r="C38" s="58">
        <v>1</v>
      </c>
      <c r="D38" s="59"/>
      <c r="E38" s="50"/>
      <c r="F38" s="60">
        <f t="shared" ref="F38" si="6">C38*E38</f>
        <v>0</v>
      </c>
      <c r="G38" s="61"/>
      <c r="H38" s="27"/>
    </row>
    <row r="39" spans="2:8" s="5" customFormat="1" ht="10.5" customHeight="1" x14ac:dyDescent="0.25">
      <c r="B39" s="17"/>
      <c r="C39" s="18"/>
      <c r="D39" s="18"/>
      <c r="E39" s="18"/>
      <c r="F39" s="19"/>
      <c r="G39" s="20"/>
      <c r="H39" s="2"/>
    </row>
    <row r="40" spans="2:8" s="28" customFormat="1" ht="18.75" customHeight="1" x14ac:dyDescent="0.25">
      <c r="B40" s="30" t="s">
        <v>80</v>
      </c>
      <c r="C40" s="31"/>
      <c r="D40" s="31"/>
      <c r="E40" s="31"/>
      <c r="F40" s="32" t="s">
        <v>6</v>
      </c>
      <c r="G40" s="33">
        <f>SUM(F7:G10)</f>
        <v>0</v>
      </c>
      <c r="H40" s="34"/>
    </row>
    <row r="41" spans="2:8" ht="12" customHeight="1" x14ac:dyDescent="0.25">
      <c r="B41" s="21"/>
      <c r="C41" s="22"/>
      <c r="D41" s="22"/>
      <c r="E41" s="22"/>
      <c r="F41" s="23"/>
      <c r="G41" s="24"/>
      <c r="H41" s="1"/>
    </row>
    <row r="42" spans="2:8" ht="11.25" customHeight="1" x14ac:dyDescent="0.25">
      <c r="B42" s="9"/>
      <c r="C42" s="10"/>
      <c r="D42" s="10"/>
      <c r="E42" s="10"/>
      <c r="F42" s="11"/>
      <c r="G42" s="25"/>
    </row>
    <row r="43" spans="2:8" s="39" customFormat="1" ht="15.75" x14ac:dyDescent="0.25">
      <c r="B43" s="35" t="s">
        <v>0</v>
      </c>
      <c r="C43" s="36"/>
      <c r="D43" s="36"/>
      <c r="E43" s="36"/>
      <c r="F43" s="37" t="s">
        <v>6</v>
      </c>
      <c r="G43" s="38">
        <f>G40</f>
        <v>0</v>
      </c>
    </row>
    <row r="44" spans="2:8" s="39" customFormat="1" ht="16.5" thickBot="1" x14ac:dyDescent="0.3">
      <c r="B44" s="40"/>
      <c r="C44" s="41"/>
      <c r="D44" s="41"/>
      <c r="E44" s="41"/>
      <c r="F44" s="42"/>
      <c r="G44" s="43"/>
    </row>
    <row r="45" spans="2:8" s="39" customFormat="1" ht="15.75" x14ac:dyDescent="0.25">
      <c r="B45" s="44" t="s">
        <v>2</v>
      </c>
      <c r="C45" s="51">
        <v>19</v>
      </c>
      <c r="D45" s="45" t="s">
        <v>3</v>
      </c>
      <c r="E45" s="45"/>
      <c r="F45" s="46" t="s">
        <v>7</v>
      </c>
      <c r="G45" s="47">
        <f>G43+(G43*C45%)</f>
        <v>0</v>
      </c>
    </row>
    <row r="46" spans="2:8" x14ac:dyDescent="0.25">
      <c r="G46" s="4"/>
    </row>
  </sheetData>
  <sheetProtection algorithmName="SHA-512" hashValue="iUUFzDnoaLgckjm5gZRAictoHCY3VT9m7p5cycSfdJ9hGmdwIZ5418sV23l0EP9HZOhA7Ywlsir8evuWHnvarw==" saltValue="uxTOGnpZtcCxI91d+wZMvw==" spinCount="100000" sheet="1" objects="1" scenarios="1"/>
  <mergeCells count="65">
    <mergeCell ref="F8:G8"/>
    <mergeCell ref="C11:D11"/>
    <mergeCell ref="F11:G11"/>
    <mergeCell ref="B2:G2"/>
    <mergeCell ref="F6:G6"/>
    <mergeCell ref="C6:D6"/>
    <mergeCell ref="F7:G7"/>
    <mergeCell ref="F9:G9"/>
    <mergeCell ref="C7:D7"/>
    <mergeCell ref="C9:D9"/>
    <mergeCell ref="C10:D10"/>
    <mergeCell ref="F10:G10"/>
    <mergeCell ref="C8:D8"/>
    <mergeCell ref="C12:D12"/>
    <mergeCell ref="F12:G12"/>
    <mergeCell ref="C13:D13"/>
    <mergeCell ref="F13:G13"/>
    <mergeCell ref="C14:D14"/>
    <mergeCell ref="F14:G14"/>
    <mergeCell ref="C19:D19"/>
    <mergeCell ref="F19:G19"/>
    <mergeCell ref="C37:D37"/>
    <mergeCell ref="F37:G37"/>
    <mergeCell ref="C15:D15"/>
    <mergeCell ref="F15:G15"/>
    <mergeCell ref="C17:D17"/>
    <mergeCell ref="F17:G17"/>
    <mergeCell ref="C18:D18"/>
    <mergeCell ref="F18:G18"/>
    <mergeCell ref="C20:D20"/>
    <mergeCell ref="F20:G20"/>
    <mergeCell ref="F21:G21"/>
    <mergeCell ref="C21:D21"/>
    <mergeCell ref="C22:D22"/>
    <mergeCell ref="F22:G22"/>
    <mergeCell ref="C23:D23"/>
    <mergeCell ref="F23:G23"/>
    <mergeCell ref="C24:D24"/>
    <mergeCell ref="F24:G24"/>
    <mergeCell ref="C25:D25"/>
    <mergeCell ref="F25:G25"/>
    <mergeCell ref="C30:D30"/>
    <mergeCell ref="F30:G30"/>
    <mergeCell ref="C26:D26"/>
    <mergeCell ref="F26:G26"/>
    <mergeCell ref="C27:D27"/>
    <mergeCell ref="F27:G27"/>
    <mergeCell ref="C29:D29"/>
    <mergeCell ref="F29:G29"/>
    <mergeCell ref="C38:D38"/>
    <mergeCell ref="F38:G38"/>
    <mergeCell ref="C36:D36"/>
    <mergeCell ref="F36:G36"/>
    <mergeCell ref="C16:D16"/>
    <mergeCell ref="F16:G16"/>
    <mergeCell ref="C35:D35"/>
    <mergeCell ref="F31:G31"/>
    <mergeCell ref="F32:G32"/>
    <mergeCell ref="F33:G33"/>
    <mergeCell ref="F34:G34"/>
    <mergeCell ref="F35:G35"/>
    <mergeCell ref="C31:D31"/>
    <mergeCell ref="C32:D32"/>
    <mergeCell ref="C33:D33"/>
    <mergeCell ref="C34:D34"/>
  </mergeCells>
  <pageMargins left="0.7" right="0.7" top="0.75" bottom="0.75" header="0.3" footer="0.3"/>
  <pageSetup paperSize="9" scale="83" fitToHeight="0"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955FBD-39D4-4055-8993-6C7AD5811036}">
  <dimension ref="A1:H55"/>
  <sheetViews>
    <sheetView zoomScaleNormal="100" workbookViewId="0">
      <selection activeCell="F66" sqref="F66"/>
    </sheetView>
  </sheetViews>
  <sheetFormatPr baseColWidth="10" defaultColWidth="9.140625" defaultRowHeight="15" x14ac:dyDescent="0.25"/>
  <cols>
    <col min="1" max="1" width="0.140625" style="5" customWidth="1"/>
    <col min="2" max="2" width="88.5703125" style="5" customWidth="1"/>
    <col min="3" max="3" width="9.42578125" style="5" customWidth="1"/>
    <col min="4" max="4" width="6.28515625" style="5" customWidth="1"/>
    <col min="5" max="5" width="18.85546875" style="5" customWidth="1"/>
    <col min="6" max="6" width="14.5703125" style="3" bestFit="1" customWidth="1"/>
    <col min="7" max="7" width="27" style="5" customWidth="1"/>
    <col min="8" max="16384" width="9.140625" style="5"/>
  </cols>
  <sheetData>
    <row r="1" spans="1:8" ht="18.75" customHeight="1" x14ac:dyDescent="0.25">
      <c r="B1" s="48" t="s">
        <v>1</v>
      </c>
      <c r="C1" s="6"/>
      <c r="D1" s="6"/>
      <c r="E1" s="6"/>
      <c r="F1" s="7"/>
      <c r="G1" s="8"/>
    </row>
    <row r="2" spans="1:8" ht="129" customHeight="1" x14ac:dyDescent="0.25">
      <c r="B2" s="64" t="s">
        <v>78</v>
      </c>
      <c r="C2" s="65"/>
      <c r="D2" s="65"/>
      <c r="E2" s="65"/>
      <c r="F2" s="65"/>
      <c r="G2" s="66"/>
    </row>
    <row r="3" spans="1:8" ht="9" customHeight="1" x14ac:dyDescent="0.25">
      <c r="B3" s="9"/>
      <c r="C3" s="10"/>
      <c r="D3" s="10"/>
      <c r="E3" s="10"/>
      <c r="F3" s="11"/>
      <c r="G3" s="12"/>
    </row>
    <row r="4" spans="1:8" x14ac:dyDescent="0.25">
      <c r="B4" s="13" t="s">
        <v>76</v>
      </c>
      <c r="C4" s="14"/>
      <c r="D4" s="14"/>
      <c r="E4" s="14"/>
      <c r="F4" s="15"/>
      <c r="G4" s="16"/>
      <c r="H4" s="1"/>
    </row>
    <row r="5" spans="1:8" ht="5.25" customHeight="1" x14ac:dyDescent="0.25">
      <c r="B5" s="17"/>
      <c r="C5" s="18"/>
      <c r="D5" s="18"/>
      <c r="E5" s="18"/>
      <c r="F5" s="19"/>
      <c r="G5" s="20"/>
      <c r="H5" s="2"/>
    </row>
    <row r="6" spans="1:8" s="28" customFormat="1" ht="18.75" customHeight="1" x14ac:dyDescent="0.25">
      <c r="B6" s="26" t="s">
        <v>8</v>
      </c>
      <c r="C6" s="69" t="s">
        <v>4</v>
      </c>
      <c r="D6" s="70"/>
      <c r="E6" s="49" t="s">
        <v>9</v>
      </c>
      <c r="F6" s="67" t="s">
        <v>5</v>
      </c>
      <c r="G6" s="68"/>
      <c r="H6" s="27"/>
    </row>
    <row r="7" spans="1:8" s="28" customFormat="1" ht="38.25" x14ac:dyDescent="0.25">
      <c r="B7" s="52" t="s">
        <v>24</v>
      </c>
      <c r="C7" s="58">
        <v>1</v>
      </c>
      <c r="D7" s="59"/>
      <c r="E7" s="50"/>
      <c r="F7" s="60">
        <f>C7*E7</f>
        <v>0</v>
      </c>
      <c r="G7" s="61"/>
      <c r="H7" s="27"/>
    </row>
    <row r="8" spans="1:8" s="28" customFormat="1" ht="18.75" customHeight="1" x14ac:dyDescent="0.25">
      <c r="B8" s="29" t="s">
        <v>25</v>
      </c>
      <c r="C8" s="71">
        <v>44</v>
      </c>
      <c r="D8" s="72"/>
      <c r="E8" s="50"/>
      <c r="F8" s="60">
        <f t="shared" ref="F8" si="0">C8*E8</f>
        <v>0</v>
      </c>
      <c r="G8" s="61"/>
      <c r="H8" s="27"/>
    </row>
    <row r="9" spans="1:8" s="28" customFormat="1" ht="25.5" x14ac:dyDescent="0.25">
      <c r="B9" s="52" t="s">
        <v>77</v>
      </c>
      <c r="C9" s="58">
        <v>1</v>
      </c>
      <c r="D9" s="59"/>
      <c r="E9" s="50"/>
      <c r="F9" s="60">
        <f>C9*E9</f>
        <v>0</v>
      </c>
      <c r="G9" s="61"/>
      <c r="H9" s="27"/>
    </row>
    <row r="10" spans="1:8" s="28" customFormat="1" ht="30.75" customHeight="1" x14ac:dyDescent="0.25">
      <c r="B10" s="52" t="s">
        <v>26</v>
      </c>
      <c r="C10" s="58">
        <v>4</v>
      </c>
      <c r="D10" s="59"/>
      <c r="E10" s="50"/>
      <c r="F10" s="60">
        <f t="shared" ref="F10:F12" si="1">C10*E10</f>
        <v>0</v>
      </c>
      <c r="G10" s="61"/>
      <c r="H10" s="27"/>
    </row>
    <row r="11" spans="1:8" s="28" customFormat="1" ht="30.75" customHeight="1" x14ac:dyDescent="0.25">
      <c r="B11" s="52" t="s">
        <v>27</v>
      </c>
      <c r="C11" s="58">
        <v>1</v>
      </c>
      <c r="D11" s="59"/>
      <c r="E11" s="50"/>
      <c r="F11" s="60">
        <f t="shared" ref="F11" si="2">C11*E11</f>
        <v>0</v>
      </c>
      <c r="G11" s="61"/>
      <c r="H11" s="27"/>
    </row>
    <row r="12" spans="1:8" s="28" customFormat="1" ht="30.75" customHeight="1" x14ac:dyDescent="0.25">
      <c r="A12" s="28" t="s">
        <v>12</v>
      </c>
      <c r="B12" s="52" t="s">
        <v>14</v>
      </c>
      <c r="C12" s="58">
        <v>1</v>
      </c>
      <c r="D12" s="59"/>
      <c r="E12" s="50"/>
      <c r="F12" s="60">
        <f t="shared" si="1"/>
        <v>0</v>
      </c>
      <c r="G12" s="61"/>
      <c r="H12" s="27"/>
    </row>
    <row r="13" spans="1:8" s="28" customFormat="1" ht="30.75" customHeight="1" x14ac:dyDescent="0.25">
      <c r="B13" s="52" t="s">
        <v>15</v>
      </c>
      <c r="C13" s="58">
        <v>1</v>
      </c>
      <c r="D13" s="59"/>
      <c r="E13" s="50"/>
      <c r="F13" s="60">
        <f t="shared" ref="F13:F19" si="3">C13*E13</f>
        <v>0</v>
      </c>
      <c r="G13" s="61"/>
      <c r="H13" s="27"/>
    </row>
    <row r="14" spans="1:8" s="28" customFormat="1" ht="30.75" customHeight="1" x14ac:dyDescent="0.25">
      <c r="B14" s="52" t="s">
        <v>33</v>
      </c>
      <c r="C14" s="58">
        <v>1</v>
      </c>
      <c r="D14" s="59"/>
      <c r="E14" s="50"/>
      <c r="F14" s="60">
        <f t="shared" si="3"/>
        <v>0</v>
      </c>
      <c r="G14" s="61"/>
      <c r="H14" s="27"/>
    </row>
    <row r="15" spans="1:8" s="28" customFormat="1" ht="30.75" customHeight="1" x14ac:dyDescent="0.25">
      <c r="B15" s="52" t="s">
        <v>16</v>
      </c>
      <c r="C15" s="58">
        <v>1</v>
      </c>
      <c r="D15" s="59"/>
      <c r="E15" s="50"/>
      <c r="F15" s="60">
        <f t="shared" si="3"/>
        <v>0</v>
      </c>
      <c r="G15" s="61"/>
      <c r="H15" s="27"/>
    </row>
    <row r="16" spans="1:8" s="28" customFormat="1" ht="51" x14ac:dyDescent="0.25">
      <c r="B16" s="52" t="s">
        <v>32</v>
      </c>
      <c r="C16" s="58">
        <v>1</v>
      </c>
      <c r="D16" s="59"/>
      <c r="E16" s="50"/>
      <c r="F16" s="60">
        <f t="shared" ref="F16" si="4">C16*E16</f>
        <v>0</v>
      </c>
      <c r="G16" s="61"/>
      <c r="H16" s="27"/>
    </row>
    <row r="17" spans="1:8" s="28" customFormat="1" ht="38.25" x14ac:dyDescent="0.25">
      <c r="B17" s="52" t="s">
        <v>17</v>
      </c>
      <c r="C17" s="58">
        <v>1</v>
      </c>
      <c r="D17" s="59"/>
      <c r="E17" s="50"/>
      <c r="F17" s="60">
        <f t="shared" ref="F17" si="5">C17*E17</f>
        <v>0</v>
      </c>
      <c r="G17" s="61"/>
      <c r="H17" s="27"/>
    </row>
    <row r="18" spans="1:8" s="28" customFormat="1" ht="25.5" x14ac:dyDescent="0.25">
      <c r="B18" s="52" t="s">
        <v>34</v>
      </c>
      <c r="C18" s="58">
        <v>1</v>
      </c>
      <c r="D18" s="59"/>
      <c r="E18" s="50"/>
      <c r="F18" s="60">
        <f t="shared" ref="F18" si="6">C18*E18</f>
        <v>0</v>
      </c>
      <c r="G18" s="61"/>
      <c r="H18" s="27"/>
    </row>
    <row r="19" spans="1:8" s="28" customFormat="1" ht="51" x14ac:dyDescent="0.25">
      <c r="B19" s="52" t="s">
        <v>31</v>
      </c>
      <c r="C19" s="58">
        <v>1</v>
      </c>
      <c r="D19" s="59"/>
      <c r="E19" s="50"/>
      <c r="F19" s="60">
        <f t="shared" si="3"/>
        <v>0</v>
      </c>
      <c r="G19" s="61"/>
      <c r="H19" s="27"/>
    </row>
    <row r="20" spans="1:8" s="28" customFormat="1" ht="25.5" x14ac:dyDescent="0.25">
      <c r="B20" s="52" t="s">
        <v>28</v>
      </c>
      <c r="C20" s="58">
        <v>1</v>
      </c>
      <c r="D20" s="59"/>
      <c r="E20" s="50"/>
      <c r="F20" s="60">
        <f t="shared" ref="F20" si="7">C20*E20</f>
        <v>0</v>
      </c>
      <c r="G20" s="61"/>
      <c r="H20" s="27"/>
    </row>
    <row r="21" spans="1:8" s="28" customFormat="1" ht="25.5" x14ac:dyDescent="0.25">
      <c r="B21" s="52" t="s">
        <v>35</v>
      </c>
      <c r="C21" s="58">
        <v>1</v>
      </c>
      <c r="D21" s="59"/>
      <c r="E21" s="50"/>
      <c r="F21" s="60">
        <f t="shared" ref="F21" si="8">C21*E21</f>
        <v>0</v>
      </c>
      <c r="G21" s="61"/>
      <c r="H21" s="27"/>
    </row>
    <row r="22" spans="1:8" s="28" customFormat="1" ht="25.5" x14ac:dyDescent="0.25">
      <c r="B22" s="52" t="s">
        <v>29</v>
      </c>
      <c r="C22" s="58">
        <v>1</v>
      </c>
      <c r="D22" s="59"/>
      <c r="E22" s="50"/>
      <c r="F22" s="60">
        <f t="shared" ref="F22" si="9">C22*E22</f>
        <v>0</v>
      </c>
      <c r="G22" s="61"/>
      <c r="H22" s="27"/>
    </row>
    <row r="23" spans="1:8" s="28" customFormat="1" ht="25.5" x14ac:dyDescent="0.25">
      <c r="B23" s="52" t="s">
        <v>30</v>
      </c>
      <c r="C23" s="58">
        <v>1</v>
      </c>
      <c r="D23" s="59"/>
      <c r="E23" s="50"/>
      <c r="F23" s="60">
        <f t="shared" ref="F23:F41" si="10">C23*E23</f>
        <v>0</v>
      </c>
      <c r="G23" s="61"/>
      <c r="H23" s="27"/>
    </row>
    <row r="24" spans="1:8" s="28" customFormat="1" ht="26.45" customHeight="1" x14ac:dyDescent="0.25">
      <c r="B24" s="52" t="s">
        <v>36</v>
      </c>
      <c r="C24" s="58">
        <v>1</v>
      </c>
      <c r="D24" s="59"/>
      <c r="E24" s="50"/>
      <c r="F24" s="60">
        <f t="shared" ref="F24" si="11">C24*E24</f>
        <v>0</v>
      </c>
      <c r="G24" s="61"/>
      <c r="H24" s="27"/>
    </row>
    <row r="25" spans="1:8" s="28" customFormat="1" ht="25.5" x14ac:dyDescent="0.25">
      <c r="B25" s="52" t="s">
        <v>37</v>
      </c>
      <c r="C25" s="58">
        <v>1</v>
      </c>
      <c r="D25" s="59"/>
      <c r="E25" s="50"/>
      <c r="F25" s="60">
        <f t="shared" ref="F25" si="12">C25*E25</f>
        <v>0</v>
      </c>
      <c r="G25" s="61"/>
      <c r="H25" s="27"/>
    </row>
    <row r="26" spans="1:8" s="28" customFormat="1" ht="26.45" customHeight="1" x14ac:dyDescent="0.25">
      <c r="B26" s="52" t="s">
        <v>38</v>
      </c>
      <c r="C26" s="58">
        <v>4</v>
      </c>
      <c r="D26" s="59"/>
      <c r="E26" s="50"/>
      <c r="F26" s="60">
        <f t="shared" ref="F26" si="13">C26*E26</f>
        <v>0</v>
      </c>
      <c r="G26" s="61"/>
      <c r="H26" s="27"/>
    </row>
    <row r="27" spans="1:8" s="28" customFormat="1" ht="25.5" x14ac:dyDescent="0.25">
      <c r="B27" s="52" t="s">
        <v>39</v>
      </c>
      <c r="C27" s="58">
        <v>1</v>
      </c>
      <c r="D27" s="59"/>
      <c r="E27" s="50"/>
      <c r="F27" s="60">
        <f t="shared" ref="F27:F29" si="14">C27*E27</f>
        <v>0</v>
      </c>
      <c r="G27" s="61"/>
      <c r="H27" s="27"/>
    </row>
    <row r="28" spans="1:8" s="28" customFormat="1" ht="26.45" customHeight="1" x14ac:dyDescent="0.25">
      <c r="A28" s="28">
        <v>21</v>
      </c>
      <c r="B28" s="52" t="s">
        <v>40</v>
      </c>
      <c r="C28" s="58">
        <v>1</v>
      </c>
      <c r="D28" s="59"/>
      <c r="E28" s="50"/>
      <c r="F28" s="60">
        <f t="shared" si="14"/>
        <v>0</v>
      </c>
      <c r="G28" s="61"/>
      <c r="H28" s="27"/>
    </row>
    <row r="29" spans="1:8" s="28" customFormat="1" ht="26.45" customHeight="1" x14ac:dyDescent="0.25">
      <c r="B29" s="52" t="s">
        <v>41</v>
      </c>
      <c r="C29" s="58">
        <v>1</v>
      </c>
      <c r="D29" s="59"/>
      <c r="E29" s="50"/>
      <c r="F29" s="60">
        <f t="shared" si="14"/>
        <v>0</v>
      </c>
      <c r="G29" s="61"/>
      <c r="H29" s="27"/>
    </row>
    <row r="30" spans="1:8" s="28" customFormat="1" ht="25.5" x14ac:dyDescent="0.25">
      <c r="B30" s="52" t="s">
        <v>42</v>
      </c>
      <c r="C30" s="58">
        <v>24</v>
      </c>
      <c r="D30" s="59"/>
      <c r="E30" s="50"/>
      <c r="F30" s="60">
        <f t="shared" ref="F30" si="15">C30*E30</f>
        <v>0</v>
      </c>
      <c r="G30" s="61"/>
      <c r="H30" s="27"/>
    </row>
    <row r="31" spans="1:8" s="28" customFormat="1" ht="26.45" customHeight="1" x14ac:dyDescent="0.25">
      <c r="B31" s="52" t="s">
        <v>43</v>
      </c>
      <c r="C31" s="58">
        <v>24</v>
      </c>
      <c r="D31" s="59"/>
      <c r="E31" s="50"/>
      <c r="F31" s="60">
        <f t="shared" ref="F31" si="16">C31*E31</f>
        <v>0</v>
      </c>
      <c r="G31" s="61"/>
      <c r="H31" s="27"/>
    </row>
    <row r="32" spans="1:8" s="28" customFormat="1" ht="26.45" customHeight="1" x14ac:dyDescent="0.25">
      <c r="B32" s="52" t="s">
        <v>44</v>
      </c>
      <c r="C32" s="58">
        <v>1</v>
      </c>
      <c r="D32" s="59"/>
      <c r="E32" s="50"/>
      <c r="F32" s="60">
        <f t="shared" ref="F32" si="17">C32*E32</f>
        <v>0</v>
      </c>
      <c r="G32" s="61"/>
      <c r="H32" s="27"/>
    </row>
    <row r="33" spans="1:8" s="28" customFormat="1" ht="26.45" customHeight="1" x14ac:dyDescent="0.25">
      <c r="B33" s="52" t="s">
        <v>45</v>
      </c>
      <c r="C33" s="58">
        <v>1</v>
      </c>
      <c r="D33" s="59"/>
      <c r="E33" s="50"/>
      <c r="F33" s="60">
        <f t="shared" ref="F33" si="18">C33*E33</f>
        <v>0</v>
      </c>
      <c r="G33" s="61"/>
      <c r="H33" s="27"/>
    </row>
    <row r="34" spans="1:8" s="28" customFormat="1" ht="26.45" customHeight="1" x14ac:dyDescent="0.25">
      <c r="B34" s="52" t="s">
        <v>46</v>
      </c>
      <c r="C34" s="58">
        <v>4</v>
      </c>
      <c r="D34" s="59"/>
      <c r="E34" s="50"/>
      <c r="F34" s="60">
        <f t="shared" ref="F34:F35" si="19">C34*E34</f>
        <v>0</v>
      </c>
      <c r="G34" s="61"/>
      <c r="H34" s="27"/>
    </row>
    <row r="35" spans="1:8" s="28" customFormat="1" ht="26.45" customHeight="1" x14ac:dyDescent="0.25">
      <c r="B35" s="52" t="s">
        <v>47</v>
      </c>
      <c r="C35" s="58">
        <v>4</v>
      </c>
      <c r="D35" s="59"/>
      <c r="E35" s="50"/>
      <c r="F35" s="60">
        <f t="shared" si="19"/>
        <v>0</v>
      </c>
      <c r="G35" s="61"/>
      <c r="H35" s="27"/>
    </row>
    <row r="36" spans="1:8" s="28" customFormat="1" ht="26.45" customHeight="1" x14ac:dyDescent="0.25">
      <c r="B36" s="52" t="s">
        <v>67</v>
      </c>
      <c r="C36" s="58">
        <v>4</v>
      </c>
      <c r="D36" s="59"/>
      <c r="E36" s="50"/>
      <c r="F36" s="60">
        <f t="shared" ref="F36:F40" si="20">C36*E36</f>
        <v>0</v>
      </c>
      <c r="G36" s="61"/>
      <c r="H36" s="27"/>
    </row>
    <row r="37" spans="1:8" s="28" customFormat="1" ht="26.45" customHeight="1" x14ac:dyDescent="0.25">
      <c r="B37" s="52" t="s">
        <v>68</v>
      </c>
      <c r="C37" s="58">
        <v>2</v>
      </c>
      <c r="D37" s="59"/>
      <c r="E37" s="50"/>
      <c r="F37" s="60">
        <f t="shared" si="20"/>
        <v>0</v>
      </c>
      <c r="G37" s="61"/>
      <c r="H37" s="27"/>
    </row>
    <row r="38" spans="1:8" s="28" customFormat="1" ht="38.25" x14ac:dyDescent="0.25">
      <c r="B38" s="52" t="s">
        <v>69</v>
      </c>
      <c r="C38" s="58">
        <v>1</v>
      </c>
      <c r="D38" s="59"/>
      <c r="E38" s="50"/>
      <c r="F38" s="60">
        <f t="shared" si="20"/>
        <v>0</v>
      </c>
      <c r="G38" s="61"/>
      <c r="H38" s="27"/>
    </row>
    <row r="39" spans="1:8" s="28" customFormat="1" ht="26.45" customHeight="1" x14ac:dyDescent="0.25">
      <c r="B39" s="52" t="s">
        <v>70</v>
      </c>
      <c r="C39" s="58">
        <v>1</v>
      </c>
      <c r="D39" s="59"/>
      <c r="E39" s="50"/>
      <c r="F39" s="60">
        <f t="shared" si="20"/>
        <v>0</v>
      </c>
      <c r="G39" s="61"/>
      <c r="H39" s="27"/>
    </row>
    <row r="40" spans="1:8" s="28" customFormat="1" ht="51" x14ac:dyDescent="0.25">
      <c r="B40" s="52" t="s">
        <v>71</v>
      </c>
      <c r="C40" s="58">
        <v>1</v>
      </c>
      <c r="D40" s="59"/>
      <c r="E40" s="50"/>
      <c r="F40" s="60">
        <f t="shared" si="20"/>
        <v>0</v>
      </c>
      <c r="G40" s="61"/>
      <c r="H40" s="27"/>
    </row>
    <row r="41" spans="1:8" s="28" customFormat="1" ht="25.5" x14ac:dyDescent="0.25">
      <c r="B41" s="52" t="s">
        <v>59</v>
      </c>
      <c r="C41" s="58">
        <v>1</v>
      </c>
      <c r="D41" s="59"/>
      <c r="E41" s="50"/>
      <c r="F41" s="60">
        <f t="shared" si="10"/>
        <v>0</v>
      </c>
      <c r="G41" s="61"/>
      <c r="H41" s="27"/>
    </row>
    <row r="42" spans="1:8" s="28" customFormat="1" ht="38.25" x14ac:dyDescent="0.25">
      <c r="B42" s="52" t="s">
        <v>60</v>
      </c>
      <c r="C42" s="58">
        <v>4</v>
      </c>
      <c r="D42" s="59"/>
      <c r="E42" s="50"/>
      <c r="F42" s="60">
        <f>C42*E42</f>
        <v>0</v>
      </c>
      <c r="G42" s="61"/>
      <c r="H42" s="27"/>
    </row>
    <row r="43" spans="1:8" s="28" customFormat="1" ht="38.25" x14ac:dyDescent="0.25">
      <c r="B43" s="52" t="s">
        <v>61</v>
      </c>
      <c r="C43" s="58">
        <v>1</v>
      </c>
      <c r="D43" s="59"/>
      <c r="E43" s="50"/>
      <c r="F43" s="60">
        <f t="shared" ref="F43:F47" si="21">C43*E43</f>
        <v>0</v>
      </c>
      <c r="G43" s="61"/>
      <c r="H43" s="27"/>
    </row>
    <row r="44" spans="1:8" s="28" customFormat="1" ht="30.75" customHeight="1" x14ac:dyDescent="0.25">
      <c r="B44" s="52" t="s">
        <v>62</v>
      </c>
      <c r="C44" s="58">
        <v>2</v>
      </c>
      <c r="D44" s="59"/>
      <c r="E44" s="50"/>
      <c r="F44" s="60">
        <f t="shared" si="21"/>
        <v>0</v>
      </c>
      <c r="G44" s="61"/>
      <c r="H44" s="27"/>
    </row>
    <row r="45" spans="1:8" s="28" customFormat="1" ht="30.75" customHeight="1" x14ac:dyDescent="0.25">
      <c r="B45" s="52" t="s">
        <v>63</v>
      </c>
      <c r="C45" s="58">
        <v>1</v>
      </c>
      <c r="D45" s="59"/>
      <c r="E45" s="50"/>
      <c r="F45" s="60">
        <f t="shared" si="21"/>
        <v>0</v>
      </c>
      <c r="G45" s="61"/>
      <c r="H45" s="27"/>
    </row>
    <row r="46" spans="1:8" s="28" customFormat="1" ht="38.25" x14ac:dyDescent="0.25">
      <c r="B46" s="57" t="s">
        <v>64</v>
      </c>
      <c r="C46" s="58">
        <v>1</v>
      </c>
      <c r="D46" s="59"/>
      <c r="E46" s="50"/>
      <c r="F46" s="60">
        <f t="shared" si="21"/>
        <v>0</v>
      </c>
      <c r="G46" s="61"/>
      <c r="H46" s="27"/>
    </row>
    <row r="47" spans="1:8" s="28" customFormat="1" ht="31.5" customHeight="1" x14ac:dyDescent="0.25">
      <c r="B47" s="52" t="s">
        <v>65</v>
      </c>
      <c r="C47" s="58">
        <v>1</v>
      </c>
      <c r="D47" s="59"/>
      <c r="E47" s="50"/>
      <c r="F47" s="60">
        <f t="shared" si="21"/>
        <v>0</v>
      </c>
      <c r="G47" s="61"/>
      <c r="H47" s="27"/>
    </row>
    <row r="48" spans="1:8" ht="30.75" customHeight="1" x14ac:dyDescent="0.25">
      <c r="A48" s="5">
        <v>30.75</v>
      </c>
      <c r="B48" s="29" t="s">
        <v>81</v>
      </c>
      <c r="C48" s="58">
        <v>1</v>
      </c>
      <c r="D48" s="59"/>
      <c r="E48" s="50"/>
      <c r="F48" s="60">
        <f t="shared" ref="F48" si="22">C48*E48</f>
        <v>0</v>
      </c>
      <c r="G48" s="61"/>
      <c r="H48" s="2"/>
    </row>
    <row r="49" spans="2:8" s="28" customFormat="1" ht="18.75" customHeight="1" x14ac:dyDescent="0.25">
      <c r="B49" s="30" t="s">
        <v>80</v>
      </c>
      <c r="C49" s="31"/>
      <c r="D49" s="31"/>
      <c r="E49" s="31"/>
      <c r="F49" s="32" t="s">
        <v>6</v>
      </c>
      <c r="G49" s="33">
        <f>SUM(F7:G9)</f>
        <v>0</v>
      </c>
      <c r="H49" s="34"/>
    </row>
    <row r="50" spans="2:8" ht="12" customHeight="1" x14ac:dyDescent="0.25">
      <c r="B50" s="21"/>
      <c r="C50" s="22"/>
      <c r="D50" s="22"/>
      <c r="E50" s="22"/>
      <c r="F50" s="23"/>
      <c r="G50" s="24"/>
      <c r="H50" s="1"/>
    </row>
    <row r="51" spans="2:8" ht="11.25" customHeight="1" x14ac:dyDescent="0.25">
      <c r="B51" s="9"/>
      <c r="C51" s="10"/>
      <c r="D51" s="10"/>
      <c r="E51" s="10"/>
      <c r="F51" s="11"/>
      <c r="G51" s="25"/>
    </row>
    <row r="52" spans="2:8" s="39" customFormat="1" ht="15.75" x14ac:dyDescent="0.25">
      <c r="B52" s="35" t="s">
        <v>0</v>
      </c>
      <c r="C52" s="36"/>
      <c r="D52" s="36"/>
      <c r="E52" s="36"/>
      <c r="F52" s="37" t="s">
        <v>6</v>
      </c>
      <c r="G52" s="38">
        <f>G49</f>
        <v>0</v>
      </c>
    </row>
    <row r="53" spans="2:8" s="39" customFormat="1" ht="16.5" thickBot="1" x14ac:dyDescent="0.3">
      <c r="B53" s="40"/>
      <c r="C53" s="41"/>
      <c r="D53" s="41"/>
      <c r="E53" s="41"/>
      <c r="F53" s="42"/>
      <c r="G53" s="43"/>
    </row>
    <row r="54" spans="2:8" s="39" customFormat="1" ht="15.75" x14ac:dyDescent="0.25">
      <c r="B54" s="44" t="s">
        <v>2</v>
      </c>
      <c r="C54" s="51">
        <v>19</v>
      </c>
      <c r="D54" s="45" t="s">
        <v>3</v>
      </c>
      <c r="E54" s="45"/>
      <c r="F54" s="46" t="s">
        <v>7</v>
      </c>
      <c r="G54" s="47">
        <f>G52+(G52*C54%)</f>
        <v>0</v>
      </c>
    </row>
    <row r="55" spans="2:8" x14ac:dyDescent="0.25">
      <c r="G55" s="4"/>
    </row>
  </sheetData>
  <sheetProtection algorithmName="SHA-512" hashValue="UrJcTTIrDeQQ3A76p3JTmmjAN9GC1rmyVpslIvF5sqM5s7F0fjSQ6CxWSRGcHyWpToI5qqoOyujSX0BDe0HJ/w==" saltValue="loxm3b8NN6fo1b/rIAgscA==" spinCount="100000" sheet="1" objects="1" scenarios="1"/>
  <mergeCells count="87">
    <mergeCell ref="C9:D9"/>
    <mergeCell ref="F9:G9"/>
    <mergeCell ref="C8:D8"/>
    <mergeCell ref="F8:G8"/>
    <mergeCell ref="B2:G2"/>
    <mergeCell ref="C6:D6"/>
    <mergeCell ref="F6:G6"/>
    <mergeCell ref="C7:D7"/>
    <mergeCell ref="F7:G7"/>
    <mergeCell ref="C10:D10"/>
    <mergeCell ref="F10:G10"/>
    <mergeCell ref="C11:D11"/>
    <mergeCell ref="F11:G11"/>
    <mergeCell ref="C12:D12"/>
    <mergeCell ref="F12:G12"/>
    <mergeCell ref="C42:D42"/>
    <mergeCell ref="F42:G42"/>
    <mergeCell ref="C43:D43"/>
    <mergeCell ref="F43:G43"/>
    <mergeCell ref="C44:D44"/>
    <mergeCell ref="F44:G44"/>
    <mergeCell ref="C17:D17"/>
    <mergeCell ref="F17:G17"/>
    <mergeCell ref="C13:D13"/>
    <mergeCell ref="F13:G13"/>
    <mergeCell ref="C14:D14"/>
    <mergeCell ref="F14:G14"/>
    <mergeCell ref="C15:D15"/>
    <mergeCell ref="F15:G15"/>
    <mergeCell ref="C16:D16"/>
    <mergeCell ref="F16:G16"/>
    <mergeCell ref="C27:D27"/>
    <mergeCell ref="F27:G27"/>
    <mergeCell ref="C28:D28"/>
    <mergeCell ref="F28:G28"/>
    <mergeCell ref="C29:D29"/>
    <mergeCell ref="C24:D24"/>
    <mergeCell ref="F24:G24"/>
    <mergeCell ref="C25:D25"/>
    <mergeCell ref="F25:G25"/>
    <mergeCell ref="C26:D26"/>
    <mergeCell ref="F26:G26"/>
    <mergeCell ref="C18:D18"/>
    <mergeCell ref="F18:G18"/>
    <mergeCell ref="C22:D22"/>
    <mergeCell ref="F22:G22"/>
    <mergeCell ref="F23:G23"/>
    <mergeCell ref="C19:D19"/>
    <mergeCell ref="F19:G19"/>
    <mergeCell ref="C21:D21"/>
    <mergeCell ref="F21:G21"/>
    <mergeCell ref="C23:D23"/>
    <mergeCell ref="C20:D20"/>
    <mergeCell ref="F20:G20"/>
    <mergeCell ref="F29:G29"/>
    <mergeCell ref="C30:D30"/>
    <mergeCell ref="F30:G30"/>
    <mergeCell ref="C31:D31"/>
    <mergeCell ref="F31:G31"/>
    <mergeCell ref="C32:D32"/>
    <mergeCell ref="F32:G32"/>
    <mergeCell ref="C33:D33"/>
    <mergeCell ref="F33:G33"/>
    <mergeCell ref="C34:D34"/>
    <mergeCell ref="F34:G34"/>
    <mergeCell ref="C35:D35"/>
    <mergeCell ref="F35:G35"/>
    <mergeCell ref="C36:D36"/>
    <mergeCell ref="C37:D37"/>
    <mergeCell ref="F36:G36"/>
    <mergeCell ref="F37:G37"/>
    <mergeCell ref="C48:D48"/>
    <mergeCell ref="F48:G48"/>
    <mergeCell ref="F38:G38"/>
    <mergeCell ref="F39:G39"/>
    <mergeCell ref="F40:G40"/>
    <mergeCell ref="C38:D38"/>
    <mergeCell ref="C39:D39"/>
    <mergeCell ref="C40:D40"/>
    <mergeCell ref="F41:G41"/>
    <mergeCell ref="C41:D41"/>
    <mergeCell ref="C45:D45"/>
    <mergeCell ref="F45:G45"/>
    <mergeCell ref="C46:D46"/>
    <mergeCell ref="F46:G46"/>
    <mergeCell ref="C47:D47"/>
    <mergeCell ref="F47:G47"/>
  </mergeCells>
  <phoneticPr fontId="14" type="noConversion"/>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82830C-7408-4940-99BE-F058EFCE7AF0}">
  <dimension ref="A1:B3"/>
  <sheetViews>
    <sheetView zoomScale="120" zoomScaleNormal="120" workbookViewId="0">
      <selection activeCell="F26" sqref="F26"/>
    </sheetView>
  </sheetViews>
  <sheetFormatPr baseColWidth="10" defaultRowHeight="15" x14ac:dyDescent="0.25"/>
  <cols>
    <col min="1" max="1" width="37.140625" style="5" bestFit="1" customWidth="1"/>
    <col min="2" max="2" width="36.85546875" style="5" customWidth="1"/>
    <col min="3" max="16384" width="11.42578125" style="5"/>
  </cols>
  <sheetData>
    <row r="1" spans="1:2" x14ac:dyDescent="0.25">
      <c r="A1" s="13" t="s">
        <v>83</v>
      </c>
      <c r="B1" s="4">
        <f>K701_Wertungssumme!G45</f>
        <v>0</v>
      </c>
    </row>
    <row r="2" spans="1:2" x14ac:dyDescent="0.25">
      <c r="A2" s="13" t="s">
        <v>84</v>
      </c>
      <c r="B2" s="4">
        <f>K801_Wertungssumme!G54</f>
        <v>0</v>
      </c>
    </row>
    <row r="3" spans="1:2" x14ac:dyDescent="0.25">
      <c r="A3" s="13" t="s">
        <v>82</v>
      </c>
      <c r="B3" s="4">
        <f>SUM(B1:B2)</f>
        <v>0</v>
      </c>
    </row>
  </sheetData>
  <sheetProtection algorithmName="SHA-512" hashValue="DnM00gTW/Lou91FBOVMYhaWM2lRGCKGAcyx0+lqH2t9UhZG6rmY161hjiNQCKxCr1yxFkgEl7L/XkUZzfB3cSQ==" saltValue="IR0d9J5/dHGSmlyFjYDsmA==" spinCount="100000" sheet="1" objects="1" scenarios="1"/>
  <pageMargins left="0.7" right="0.7" top="0.78740157499999996" bottom="0.78740157499999996"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21CBA7FC34D47C4C8154F9A75E3539FF" ma:contentTypeVersion="0" ma:contentTypeDescription="Create a new document." ma:contentTypeScope="" ma:versionID="fe8edf38608a000567c086a8f9421955">
  <xsd:schema xmlns:xsd="http://www.w3.org/2001/XMLSchema" xmlns:p="http://schemas.microsoft.com/office/2006/metadata/properties" targetNamespace="http://schemas.microsoft.com/office/2006/metadata/properties" ma:root="true" ma:fieldsID="4aeb20c0e3442673af7ee10786458764">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48400534-2DE3-412C-9C5C-3309EC7CFE36}">
  <ds:schemaRefs>
    <ds:schemaRef ds:uri="http://schemas.microsoft.com/sharepoint/v3/contenttype/forms"/>
  </ds:schemaRefs>
</ds:datastoreItem>
</file>

<file path=customXml/itemProps2.xml><?xml version="1.0" encoding="utf-8"?>
<ds:datastoreItem xmlns:ds="http://schemas.openxmlformats.org/officeDocument/2006/customXml" ds:itemID="{97CFA2C9-6017-4DED-870D-DA9A212BC469}">
  <ds:schemaRefs>
    <ds:schemaRef ds:uri="http://purl.org/dc/elements/1.1/"/>
    <ds:schemaRef ds:uri="http://schemas.microsoft.com/office/2006/documentManagement/types"/>
    <ds:schemaRef ds:uri="http://purl.org/dc/terms/"/>
    <ds:schemaRef ds:uri="http://schemas.openxmlformats.org/package/2006/metadata/core-properties"/>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0E760ADE-C811-4841-A680-DB350830374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1</vt:i4>
      </vt:variant>
    </vt:vector>
  </HeadingPairs>
  <TitlesOfParts>
    <vt:vector size="4" baseType="lpstr">
      <vt:lpstr>K701_Wertungssumme</vt:lpstr>
      <vt:lpstr>K801_Wertungssumme</vt:lpstr>
      <vt:lpstr>Gesamt</vt:lpstr>
      <vt:lpstr>K701_Wertungssumme!Druckbereich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Raumausstattung K701 und K801</dc:title>
  <dc:subject>Gz.: Z52/23-9531.6</dc:subject>
  <dc:creator/>
  <dc:description>Verg.-Nr. 2025-BALM-VgSt-028</dc:description>
  <cp:lastModifiedBy/>
  <dcterms:created xsi:type="dcterms:W3CDTF">2006-09-16T00:00:00Z</dcterms:created>
  <dcterms:modified xsi:type="dcterms:W3CDTF">2026-03-31T11:21:04Z</dcterms:modified>
</cp:coreProperties>
</file>