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66925"/>
  <mc:AlternateContent xmlns:mc="http://schemas.openxmlformats.org/markup-compatibility/2006">
    <mc:Choice Requires="x15">
      <x15ac:absPath xmlns:x15ac="http://schemas.microsoft.com/office/spreadsheetml/2010/11/ac" url="https://arbeitsbereiche.bghm.de/organisation/ABBES/SGVST/01 Ausschreibungen/2026/2026-016-EU-ABBES - Hoteldienstleistungen Erfurt/02 Vorbereitung/"/>
    </mc:Choice>
  </mc:AlternateContent>
  <xr:revisionPtr revIDLastSave="0" documentId="13_ncr:20000001_{DB2001C2-BE21-4124-BC84-35F80BF191A7}" xr6:coauthVersionLast="47" xr6:coauthVersionMax="47" xr10:uidLastSave="{00000000-0000-0000-0000-000000000000}"/>
  <bookViews>
    <workbookView xWindow="-110" yWindow="-110" windowWidth="19420" windowHeight="10300" activeTab="1" xr2:uid="{A08557BB-EA7C-4055-A5D6-4421D93C39B2}"/>
  </bookViews>
  <sheets>
    <sheet name="wichtige Hinweise" sheetId="3" r:id="rId1"/>
    <sheet name="Preismatrix" sheetId="4"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8" i="4" l="1"/>
  <c r="F8" i="4"/>
  <c r="G14" i="4" l="1"/>
  <c r="F11" i="4"/>
  <c r="E17" i="4"/>
  <c r="E18" i="4" s="1"/>
  <c r="D1" i="4"/>
  <c r="B11" i="4"/>
  <c r="B12" i="4" s="1"/>
  <c r="B13" i="4" s="1"/>
  <c r="B14" i="4" s="1"/>
  <c r="H8" i="4" l="1"/>
  <c r="I8" i="4" s="1"/>
  <c r="I12" i="4" s="1"/>
  <c r="F12" i="4"/>
  <c r="F14" i="4"/>
  <c r="F10" i="4"/>
  <c r="F13" i="4"/>
  <c r="G11" i="4"/>
  <c r="G12" i="4"/>
  <c r="G10" i="4"/>
  <c r="G13" i="4"/>
  <c r="I10" i="4" l="1"/>
  <c r="I14" i="4"/>
  <c r="I13" i="4"/>
  <c r="I11" i="4"/>
  <c r="H11" i="4"/>
  <c r="H12" i="4"/>
  <c r="H10" i="4"/>
  <c r="H14" i="4"/>
  <c r="H13" i="4"/>
</calcChain>
</file>

<file path=xl/sharedStrings.xml><?xml version="1.0" encoding="utf-8"?>
<sst xmlns="http://schemas.openxmlformats.org/spreadsheetml/2006/main" count="33" uniqueCount="29">
  <si>
    <r>
      <t xml:space="preserve">Auf dem Tabellenblatt "Preismatrix" sind alle </t>
    </r>
    <r>
      <rPr>
        <b/>
        <sz val="11"/>
        <color theme="1"/>
        <rFont val="Arial"/>
        <family val="2"/>
      </rPr>
      <t>gelben</t>
    </r>
    <r>
      <rPr>
        <sz val="11"/>
        <color theme="1"/>
        <rFont val="Arial"/>
        <family val="2"/>
      </rPr>
      <t xml:space="preserve"> Felder auszufüllen</t>
    </r>
  </si>
  <si>
    <t>Dokumentenname:</t>
  </si>
  <si>
    <t>Vergabeverfahren:</t>
  </si>
  <si>
    <t>Information zum Vergabeverfahren</t>
  </si>
  <si>
    <t>Nr</t>
  </si>
  <si>
    <t>Einzelpreiskomponente</t>
  </si>
  <si>
    <t>optional</t>
  </si>
  <si>
    <t>1x Übernachtung</t>
  </si>
  <si>
    <t>1x Frühstück</t>
  </si>
  <si>
    <t>1x Abendessen</t>
  </si>
  <si>
    <t>sonstiges</t>
  </si>
  <si>
    <t>Bei fehlenden Angaben muss der Bieter vom Verfahren ausgeschlossen werden</t>
  </si>
  <si>
    <t>Preis verbindlich ab:</t>
  </si>
  <si>
    <t>Referenz-Wert*</t>
  </si>
  <si>
    <t>Referenz-Monat*</t>
  </si>
  <si>
    <t>Die Einzelpreiskomponenten müssen alle Leistungsbestandteile aus dem Dokument "03_Leistungsverzeichnis" enthalten</t>
  </si>
  <si>
    <t>Der Auftragswert ist unverbindlich. Eine Mindestabnahme ist nicht vereinbart.</t>
  </si>
  <si>
    <t xml:space="preserve">Weiterführender Link: </t>
  </si>
  <si>
    <r>
      <t xml:space="preserve">Tagessatz pro Übernachtung </t>
    </r>
    <r>
      <rPr>
        <u/>
        <sz val="11"/>
        <color theme="1"/>
        <rFont val="Arial"/>
        <family val="2"/>
      </rPr>
      <t>ohne</t>
    </r>
    <r>
      <rPr>
        <sz val="11"/>
        <color theme="1"/>
        <rFont val="Arial"/>
        <family val="2"/>
      </rPr>
      <t xml:space="preserve"> Parkplatz</t>
    </r>
  </si>
  <si>
    <r>
      <rPr>
        <u/>
        <sz val="11"/>
        <color theme="1"/>
        <rFont val="Arial"/>
        <family val="2"/>
      </rPr>
      <t xml:space="preserve">Preisgleitklausel:
</t>
    </r>
    <r>
      <rPr>
        <sz val="11"/>
        <color theme="1"/>
        <rFont val="Arial"/>
        <family val="2"/>
      </rPr>
      <t>Die Angebotspreise werden jährlich ab Mitte Dezember analog der Entwicklung des Referenzindexes zum 01. Januar des darauffolgenden Kalenderjahres angepasst. Basis dieser jährlichen Preisanpassung ist der Referenzwert aus Oktober des laufenden Kalenderjahres. Dieser Wert wird – sobald verfügbar - in der Preismatrix in der Zeile 8 an der entsprechenden Stelle eingegeben und verändert entsprechend das Preisgefüge für das Folgejahr</t>
    </r>
  </si>
  <si>
    <t>11_Preismatrix</t>
  </si>
  <si>
    <t>2026-016-EU-ABBES - Hoteldienstleistungen Erfurt</t>
  </si>
  <si>
    <t>Der geschätzte Auftragswert (brutto) aus der Zelle "E18" ist vom Bieter in das Dokument "11_Preisblatt" zu übertragen</t>
  </si>
  <si>
    <t>Verbraucherpreisindex: Deutschland, Monate, Klassifikation der Verwendungszwecke des Individualkonsums (COICOP 2-5-Steller Hierarchie)</t>
  </si>
  <si>
    <t>Erstmalig erfolgt eine entsprechende Preisanpassung zum 01.01.2027.</t>
  </si>
  <si>
    <r>
      <t>Angebotspreis (</t>
    </r>
    <r>
      <rPr>
        <b/>
        <u/>
        <sz val="11"/>
        <color theme="1"/>
        <rFont val="Arial"/>
        <family val="2"/>
      </rPr>
      <t>brutto</t>
    </r>
    <r>
      <rPr>
        <b/>
        <sz val="11"/>
        <color theme="1"/>
        <rFont val="Arial"/>
        <family val="2"/>
      </rPr>
      <t>) pro Übernachtung</t>
    </r>
  </si>
  <si>
    <r>
      <rPr>
        <b/>
        <sz val="11"/>
        <color theme="1"/>
        <rFont val="Arial"/>
        <family val="2"/>
      </rPr>
      <t>geschätzter Gesamtauftragswert (brutto) für beide Vertragspartner zusammen</t>
    </r>
    <r>
      <rPr>
        <sz val="11"/>
        <color theme="1"/>
        <rFont val="Arial"/>
        <family val="2"/>
      </rPr>
      <t xml:space="preserve"> 
</t>
    </r>
    <r>
      <rPr>
        <sz val="10"/>
        <color theme="1"/>
        <rFont val="Arial"/>
        <family val="2"/>
      </rPr>
      <t xml:space="preserve"> - über 4 maximal mögliche Vertragsjahre / Preisbasis Mai 2026
 - Annahme: 1.854 Übernachtungen pro Jahr
 - inkl. Parkplatz zu 10%</t>
    </r>
  </si>
  <si>
    <r>
      <t>1x Parkplatz (nur für Referenten) - geht zu</t>
    </r>
    <r>
      <rPr>
        <b/>
        <sz val="11"/>
        <color theme="1"/>
        <rFont val="Arial"/>
        <family val="2"/>
      </rPr>
      <t xml:space="preserve"> 10%</t>
    </r>
    <r>
      <rPr>
        <sz val="11"/>
        <color theme="1"/>
        <rFont val="Arial"/>
        <family val="2"/>
      </rPr>
      <t xml:space="preserve"> mit in den Auftragswert ein</t>
    </r>
  </si>
  <si>
    <t xml:space="preserve"> * analog Preisgleitklausel gemäß "Verbraucherpreisindex /Abteilung 11_Gaststätten- und Beherbergungsdienstleistungen". Der tatsächliche Referenzwert für Mai 2026 wird ergänzt, sobald dieser vorliegt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</si>
</sst>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8" x14ac:knownFonts="1">
    <font>
      <sz val="11"/>
      <color theme="1"/>
      <name val="Arial"/>
      <family val="2"/>
    </font>
    <font>
      <b/>
      <sz val="11"/>
      <color theme="1"/>
      <name val="Arial"/>
      <family val="2"/>
    </font>
    <font>
      <b/>
      <u/>
      <sz val="11"/>
      <color theme="1"/>
      <name val="Arial"/>
      <family val="2"/>
    </font>
    <font>
      <sz val="9"/>
      <color theme="1"/>
      <name val="Arial"/>
      <family val="2"/>
    </font>
    <font>
      <sz val="10"/>
      <color theme="1"/>
      <name val="Arial"/>
      <family val="2"/>
    </font>
    <font>
      <u/>
      <sz val="11"/>
      <color theme="1"/>
      <name val="Arial"/>
      <family val="2"/>
    </font>
    <font>
      <u/>
      <sz val="11"/>
      <color theme="10"/>
      <name val="Arial"/>
      <family val="2"/>
    </font>
    <font>
      <sz val="11"/>
      <color theme="0" tint="-0.34998626667073579"/>
      <name val="Arial"/>
      <family val="2"/>
    </font>
  </fonts>
  <fills count="10">
    <fill>
      <patternFill patternType="none"/>
    </fill>
    <fill>
      <patternFill patternType="gray125"/>
    </fill>
    <fill>
      <patternFill patternType="solid">
        <fgColor theme="4" tint="0.59999389629810485"/>
        <bgColor indexed="64"/>
      </patternFill>
    </fill>
    <fill>
      <patternFill patternType="solid">
        <fgColor theme="0" tint="-0.14999847407452621"/>
        <bgColor indexed="64"/>
      </patternFill>
    </fill>
    <fill>
      <patternFill patternType="solid">
        <fgColor theme="1" tint="0.34998626667073579"/>
        <bgColor indexed="64"/>
      </patternFill>
    </fill>
    <fill>
      <patternFill patternType="solid">
        <fgColor rgb="FFFFFF99"/>
        <bgColor indexed="64"/>
      </patternFill>
    </fill>
    <fill>
      <patternFill patternType="solid">
        <fgColor theme="9" tint="0.59999389629810485"/>
        <bgColor indexed="64"/>
      </patternFill>
    </fill>
    <fill>
      <patternFill patternType="solid">
        <fgColor theme="2" tint="-9.9978637043366805E-2"/>
        <bgColor indexed="64"/>
      </patternFill>
    </fill>
    <fill>
      <patternFill patternType="solid">
        <fgColor theme="5" tint="0.59999389629810485"/>
        <bgColor indexed="64"/>
      </patternFill>
    </fill>
    <fill>
      <patternFill patternType="lightGrid">
        <bgColor theme="1" tint="0.34998626667073579"/>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s>
  <cellStyleXfs count="2">
    <xf numFmtId="0" fontId="0" fillId="0" borderId="0"/>
    <xf numFmtId="0" fontId="6" fillId="0" borderId="0" applyNumberFormat="0" applyFill="0" applyBorder="0" applyAlignment="0" applyProtection="0"/>
  </cellStyleXfs>
  <cellXfs count="38">
    <xf numFmtId="0" fontId="0" fillId="0" borderId="0" xfId="0"/>
    <xf numFmtId="0" fontId="2" fillId="0" borderId="0" xfId="0" applyFont="1"/>
    <xf numFmtId="0" fontId="0" fillId="0" borderId="0" xfId="0" applyAlignment="1">
      <alignment vertical="center"/>
    </xf>
    <xf numFmtId="0" fontId="0" fillId="0" borderId="0" xfId="0" applyAlignment="1">
      <alignment horizontal="center"/>
    </xf>
    <xf numFmtId="0" fontId="0" fillId="2" borderId="0" xfId="0" applyFill="1"/>
    <xf numFmtId="0" fontId="0" fillId="2" borderId="1" xfId="0" applyFill="1" applyBorder="1"/>
    <xf numFmtId="17" fontId="0" fillId="2" borderId="1" xfId="0" applyNumberFormat="1" applyFill="1" applyBorder="1"/>
    <xf numFmtId="0" fontId="0" fillId="2" borderId="0" xfId="0" applyFill="1" applyAlignment="1">
      <alignment horizontal="center"/>
    </xf>
    <xf numFmtId="0" fontId="0" fillId="2" borderId="1" xfId="0" applyFill="1" applyBorder="1" applyAlignment="1">
      <alignment horizontal="center" vertical="center"/>
    </xf>
    <xf numFmtId="0" fontId="0" fillId="2" borderId="1" xfId="0" applyFill="1" applyBorder="1" applyAlignment="1">
      <alignment vertical="center"/>
    </xf>
    <xf numFmtId="0" fontId="0" fillId="4" borderId="1" xfId="0" applyFill="1" applyBorder="1" applyAlignment="1">
      <alignment vertical="center"/>
    </xf>
    <xf numFmtId="164" fontId="0" fillId="5" borderId="1" xfId="0" applyNumberFormat="1" applyFill="1" applyBorder="1" applyAlignment="1">
      <alignment vertical="center"/>
    </xf>
    <xf numFmtId="0" fontId="0" fillId="5" borderId="1" xfId="0" applyFill="1" applyBorder="1" applyAlignment="1">
      <alignment vertical="center"/>
    </xf>
    <xf numFmtId="164" fontId="0" fillId="6" borderId="1" xfId="0" applyNumberFormat="1" applyFill="1" applyBorder="1" applyAlignment="1">
      <alignment vertical="center"/>
    </xf>
    <xf numFmtId="164" fontId="0" fillId="7" borderId="1" xfId="0" applyNumberFormat="1" applyFill="1" applyBorder="1" applyAlignment="1">
      <alignment vertical="center"/>
    </xf>
    <xf numFmtId="0" fontId="0" fillId="3" borderId="0" xfId="0" applyFill="1" applyAlignment="1">
      <alignment horizontal="right"/>
    </xf>
    <xf numFmtId="164" fontId="0" fillId="2" borderId="1" xfId="0" applyNumberFormat="1" applyFill="1" applyBorder="1" applyAlignment="1">
      <alignment vertical="center"/>
    </xf>
    <xf numFmtId="164" fontId="1" fillId="8" borderId="1" xfId="0" applyNumberFormat="1" applyFont="1" applyFill="1" applyBorder="1" applyAlignment="1">
      <alignment horizontal="center" vertical="center"/>
    </xf>
    <xf numFmtId="0" fontId="0" fillId="2" borderId="1" xfId="0" applyFill="1" applyBorder="1" applyAlignment="1">
      <alignment vertical="center" wrapText="1"/>
    </xf>
    <xf numFmtId="0" fontId="0" fillId="9" borderId="1" xfId="0" applyFill="1" applyBorder="1" applyAlignment="1">
      <alignment vertical="center"/>
    </xf>
    <xf numFmtId="164" fontId="0" fillId="5" borderId="1" xfId="0" applyNumberFormat="1" applyFill="1" applyBorder="1" applyAlignment="1" applyProtection="1">
      <alignment vertical="center"/>
      <protection locked="0"/>
    </xf>
    <xf numFmtId="0" fontId="0" fillId="8" borderId="1" xfId="0" applyFill="1" applyBorder="1" applyProtection="1">
      <protection locked="0"/>
    </xf>
    <xf numFmtId="0" fontId="6" fillId="0" borderId="0" xfId="1"/>
    <xf numFmtId="0" fontId="7" fillId="2" borderId="1" xfId="0" applyFont="1" applyFill="1" applyBorder="1"/>
    <xf numFmtId="0" fontId="1" fillId="2" borderId="2" xfId="0" applyFont="1" applyFill="1" applyBorder="1"/>
    <xf numFmtId="14" fontId="1" fillId="2" borderId="2" xfId="0" applyNumberFormat="1" applyFont="1" applyFill="1" applyBorder="1"/>
    <xf numFmtId="0" fontId="0" fillId="8" borderId="1" xfId="0" applyFill="1" applyBorder="1" applyAlignment="1">
      <alignment horizontal="left" vertical="center" wrapText="1"/>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0" fillId="0" borderId="5" xfId="0" applyBorder="1" applyAlignment="1">
      <alignment horizontal="center" vertical="center"/>
    </xf>
    <xf numFmtId="0" fontId="0" fillId="2" borderId="6" xfId="0" applyFill="1" applyBorder="1" applyAlignment="1">
      <alignment vertical="center"/>
    </xf>
    <xf numFmtId="0" fontId="0" fillId="0" borderId="7" xfId="0" applyBorder="1"/>
    <xf numFmtId="0" fontId="3" fillId="0" borderId="8" xfId="0" applyFont="1" applyBorder="1" applyAlignment="1">
      <alignment horizontal="left" wrapText="1"/>
    </xf>
    <xf numFmtId="0" fontId="0" fillId="0" borderId="8" xfId="0" applyBorder="1" applyAlignment="1">
      <alignment wrapText="1"/>
    </xf>
    <xf numFmtId="0" fontId="0" fillId="0" borderId="0" xfId="0" applyAlignment="1">
      <alignment wrapText="1"/>
    </xf>
    <xf numFmtId="0" fontId="0" fillId="0" borderId="0" xfId="0"/>
    <xf numFmtId="0" fontId="0" fillId="0" borderId="0" xfId="0" applyAlignment="1">
      <alignment vertical="center" wrapText="1"/>
    </xf>
    <xf numFmtId="0" fontId="0" fillId="0" borderId="0" xfId="0" applyAlignment="1">
      <alignment vertical="center"/>
    </xf>
  </cellXfs>
  <cellStyles count="2">
    <cellStyle name="Link" xfId="1" builtinId="8"/>
    <cellStyle name="Standard" xfId="0" builtinId="0"/>
  </cellStyles>
  <dxfs count="0"/>
  <tableStyles count="0" defaultTableStyle="TableStyleMedium2" defaultPivotStyle="PivotStyleLight16"/>
  <colors>
    <mruColors>
      <color rgb="FF0000FF"/>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xdr:from>
      <xdr:col>6</xdr:col>
      <xdr:colOff>584200</xdr:colOff>
      <xdr:row>0</xdr:row>
      <xdr:rowOff>44450</xdr:rowOff>
    </xdr:from>
    <xdr:to>
      <xdr:col>9</xdr:col>
      <xdr:colOff>66675</xdr:colOff>
      <xdr:row>4</xdr:row>
      <xdr:rowOff>114085</xdr:rowOff>
    </xdr:to>
    <xdr:pic>
      <xdr:nvPicPr>
        <xdr:cNvPr id="2" name="Grafik 2" descr="Logo BGHM 4c 3z___30vH-01">
          <a:extLst>
            <a:ext uri="{FF2B5EF4-FFF2-40B4-BE49-F238E27FC236}">
              <a16:creationId xmlns:a16="http://schemas.microsoft.com/office/drawing/2014/main" id="{3FD8E84A-076F-4830-BBE2-B4A1A1F7967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22900" y="44450"/>
          <a:ext cx="1901825" cy="78083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7</xdr:col>
      <xdr:colOff>1</xdr:colOff>
      <xdr:row>0</xdr:row>
      <xdr:rowOff>2</xdr:rowOff>
    </xdr:from>
    <xdr:to>
      <xdr:col>8</xdr:col>
      <xdr:colOff>738187</xdr:colOff>
      <xdr:row>3</xdr:row>
      <xdr:rowOff>147903</xdr:rowOff>
    </xdr:to>
    <xdr:pic>
      <xdr:nvPicPr>
        <xdr:cNvPr id="2" name="Grafik 2" descr="Logo BGHM 4c 3z___30vH-01">
          <a:extLst>
            <a:ext uri="{FF2B5EF4-FFF2-40B4-BE49-F238E27FC236}">
              <a16:creationId xmlns:a16="http://schemas.microsoft.com/office/drawing/2014/main" id="{A054F826-5648-41DB-B18D-82157816831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929439" y="2"/>
          <a:ext cx="1571623" cy="6836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genesis.destatis.de/datenbank/online/statistic/61111/table/61111-0004/search/s/JTIyZ2FzdHN0JUMzJUE0dHRlbi0lMjB1bmQlMjBiZWhlcmJlcmd1bmdzZGllbnN0bGVpc3R1bmdlbiUyMg%3D%3D"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98655B-DBEB-4C41-AF61-3C848C3FDE68}">
  <dimension ref="A1:J16"/>
  <sheetViews>
    <sheetView topLeftCell="A9" workbookViewId="0">
      <selection activeCell="A12" sqref="A12:J12"/>
    </sheetView>
  </sheetViews>
  <sheetFormatPr baseColWidth="10" defaultColWidth="10.58203125" defaultRowHeight="14" x14ac:dyDescent="0.3"/>
  <cols>
    <col min="10" max="10" width="29.33203125" customWidth="1"/>
  </cols>
  <sheetData>
    <row r="1" spans="1:10" x14ac:dyDescent="0.3">
      <c r="A1" s="1" t="s">
        <v>3</v>
      </c>
    </row>
    <row r="3" spans="1:10" x14ac:dyDescent="0.3">
      <c r="A3" t="s">
        <v>2</v>
      </c>
      <c r="C3" s="35" t="s">
        <v>21</v>
      </c>
      <c r="D3" s="35"/>
      <c r="E3" s="35"/>
      <c r="F3" s="35"/>
    </row>
    <row r="4" spans="1:10" x14ac:dyDescent="0.3">
      <c r="A4" t="s">
        <v>1</v>
      </c>
      <c r="C4" t="s">
        <v>20</v>
      </c>
    </row>
    <row r="7" spans="1:10" s="2" customFormat="1" ht="20.149999999999999" customHeight="1" x14ac:dyDescent="0.3">
      <c r="A7" s="2" t="s">
        <v>0</v>
      </c>
    </row>
    <row r="8" spans="1:10" s="2" customFormat="1" ht="20.149999999999999" customHeight="1" x14ac:dyDescent="0.3">
      <c r="A8" s="2" t="s">
        <v>11</v>
      </c>
    </row>
    <row r="9" spans="1:10" s="2" customFormat="1" ht="20.149999999999999" customHeight="1" x14ac:dyDescent="0.3">
      <c r="A9" s="2" t="s">
        <v>15</v>
      </c>
    </row>
    <row r="10" spans="1:10" s="2" customFormat="1" ht="20.149999999999999" hidden="1" customHeight="1" x14ac:dyDescent="0.3">
      <c r="A10" s="37" t="s">
        <v>22</v>
      </c>
      <c r="B10" s="37"/>
      <c r="C10" s="37"/>
      <c r="D10" s="37"/>
      <c r="E10" s="37"/>
      <c r="F10" s="37"/>
      <c r="G10" s="37"/>
      <c r="H10" s="37"/>
      <c r="I10" s="37"/>
      <c r="J10" s="37"/>
    </row>
    <row r="11" spans="1:10" s="2" customFormat="1" ht="20.149999999999999" customHeight="1" x14ac:dyDescent="0.3">
      <c r="A11" s="36" t="s">
        <v>16</v>
      </c>
      <c r="B11" s="37"/>
      <c r="C11" s="37"/>
      <c r="D11" s="37"/>
      <c r="E11" s="37"/>
      <c r="F11" s="37"/>
      <c r="G11" s="37"/>
      <c r="H11" s="37"/>
      <c r="I11" s="37"/>
      <c r="J11" s="37"/>
    </row>
    <row r="12" spans="1:10" s="2" customFormat="1" ht="68.5" customHeight="1" x14ac:dyDescent="0.3">
      <c r="A12" s="36" t="s">
        <v>19</v>
      </c>
      <c r="B12" s="37"/>
      <c r="C12" s="37"/>
      <c r="D12" s="37"/>
      <c r="E12" s="37"/>
      <c r="F12" s="37"/>
      <c r="G12" s="37"/>
      <c r="H12" s="37"/>
      <c r="I12" s="37"/>
      <c r="J12" s="37"/>
    </row>
    <row r="13" spans="1:10" s="2" customFormat="1" ht="20.149999999999999" customHeight="1" x14ac:dyDescent="0.3">
      <c r="A13" s="2" t="s">
        <v>24</v>
      </c>
    </row>
    <row r="14" spans="1:10" s="2" customFormat="1" ht="20.149999999999999" customHeight="1" x14ac:dyDescent="0.3">
      <c r="A14" s="2" t="s">
        <v>17</v>
      </c>
      <c r="C14" s="22" t="s">
        <v>23</v>
      </c>
    </row>
    <row r="16" spans="1:10" x14ac:dyDescent="0.3">
      <c r="I16" s="2"/>
    </row>
  </sheetData>
  <sheetProtection algorithmName="SHA-512" hashValue="La0NC0OoLVNGVVAZS3JgQGlmxvSAKs8sXJMturAcySQftuaFNwA77si3qzYwbMm/OPEWjPaA5SDh3o5RGy+SXQ==" saltValue="2bO4jI5sIYyySmXo08TBhg==" spinCount="100000" sheet="1" objects="1" scenarios="1"/>
  <mergeCells count="4">
    <mergeCell ref="C3:F3"/>
    <mergeCell ref="A11:J11"/>
    <mergeCell ref="A12:J12"/>
    <mergeCell ref="A10:J10"/>
  </mergeCells>
  <hyperlinks>
    <hyperlink ref="C14" r:id="rId1" display="https://www-genesis.destatis.de/datenbank/online/statistic/61111/table/61111-0004/search/s/JTIyZ2FzdHN0JUMzJUE0dHRlbi0lMjB1bmQlMjBiZWhlcmJlcmd1bmdzZGllbnN0bGVpc3R1bmdlbiUyMg%3D%3D" xr:uid="{78095424-DEB9-4907-820E-51F7DE5F109E}"/>
  </hyperlinks>
  <pageMargins left="0.7" right="0.7" top="0.78740157499999996" bottom="0.78740157499999996" header="0.3" footer="0.3"/>
  <pageSetup paperSize="9"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74904A-78EC-421A-9BB9-0424291BA3A3}">
  <dimension ref="B1:I18"/>
  <sheetViews>
    <sheetView tabSelected="1" zoomScale="80" zoomScaleNormal="80" workbookViewId="0">
      <selection activeCell="E12" sqref="E12"/>
    </sheetView>
  </sheetViews>
  <sheetFormatPr baseColWidth="10" defaultRowHeight="14" x14ac:dyDescent="0.3"/>
  <cols>
    <col min="1" max="1" width="6.5" customWidth="1"/>
    <col min="2" max="2" width="7.58203125" style="3" customWidth="1"/>
    <col min="3" max="3" width="25.58203125" customWidth="1"/>
    <col min="4" max="4" width="19" customWidth="1"/>
    <col min="5" max="9" width="13.58203125" customWidth="1"/>
  </cols>
  <sheetData>
    <row r="1" spans="2:9" x14ac:dyDescent="0.3">
      <c r="B1" t="s">
        <v>2</v>
      </c>
      <c r="D1" t="str">
        <f>+'wichtige Hinweise'!C3</f>
        <v>2026-016-EU-ABBES - Hoteldienstleistungen Erfurt</v>
      </c>
    </row>
    <row r="2" spans="2:9" x14ac:dyDescent="0.3">
      <c r="B2" t="s">
        <v>1</v>
      </c>
      <c r="D2" t="s">
        <v>20</v>
      </c>
    </row>
    <row r="3" spans="2:9" x14ac:dyDescent="0.3">
      <c r="B3"/>
    </row>
    <row r="5" spans="2:9" x14ac:dyDescent="0.3">
      <c r="H5" s="15" t="s">
        <v>6</v>
      </c>
      <c r="I5" s="15" t="s">
        <v>6</v>
      </c>
    </row>
    <row r="6" spans="2:9" ht="20.5" customHeight="1" x14ac:dyDescent="0.3">
      <c r="B6" s="7"/>
      <c r="C6" s="4"/>
      <c r="D6" s="5"/>
      <c r="E6" s="27" t="s">
        <v>25</v>
      </c>
      <c r="F6" s="28"/>
      <c r="G6" s="28"/>
      <c r="H6" s="28"/>
      <c r="I6" s="29"/>
    </row>
    <row r="7" spans="2:9" x14ac:dyDescent="0.3">
      <c r="B7" s="7"/>
      <c r="C7" s="4"/>
      <c r="D7" s="5" t="s">
        <v>14</v>
      </c>
      <c r="E7" s="6">
        <v>46143</v>
      </c>
      <c r="F7" s="6">
        <v>46296</v>
      </c>
      <c r="G7" s="6">
        <v>46661</v>
      </c>
      <c r="H7" s="6">
        <v>47027</v>
      </c>
      <c r="I7" s="6">
        <v>47392</v>
      </c>
    </row>
    <row r="8" spans="2:9" x14ac:dyDescent="0.3">
      <c r="B8" s="7"/>
      <c r="C8" s="4"/>
      <c r="D8" s="5" t="s">
        <v>13</v>
      </c>
      <c r="E8" s="23">
        <v>133.5</v>
      </c>
      <c r="F8" s="21">
        <f>+E8</f>
        <v>133.5</v>
      </c>
      <c r="G8" s="21">
        <f>+F8</f>
        <v>133.5</v>
      </c>
      <c r="H8" s="21">
        <f>+G8</f>
        <v>133.5</v>
      </c>
      <c r="I8" s="21">
        <f>+H8</f>
        <v>133.5</v>
      </c>
    </row>
    <row r="9" spans="2:9" ht="18.5" customHeight="1" x14ac:dyDescent="0.3">
      <c r="B9" s="7" t="s">
        <v>4</v>
      </c>
      <c r="C9" s="4" t="s">
        <v>5</v>
      </c>
      <c r="D9" s="24" t="s">
        <v>12</v>
      </c>
      <c r="E9" s="25">
        <v>46174</v>
      </c>
      <c r="F9" s="25">
        <v>46388</v>
      </c>
      <c r="G9" s="25">
        <v>46753</v>
      </c>
      <c r="H9" s="25">
        <v>47119</v>
      </c>
      <c r="I9" s="25">
        <v>47484</v>
      </c>
    </row>
    <row r="10" spans="2:9" s="2" customFormat="1" ht="35.15" customHeight="1" x14ac:dyDescent="0.3">
      <c r="B10" s="8">
        <v>1</v>
      </c>
      <c r="C10" s="9" t="s">
        <v>7</v>
      </c>
      <c r="D10" s="19"/>
      <c r="E10" s="20">
        <v>0</v>
      </c>
      <c r="F10" s="13">
        <f>+$E10*F$8/$E$8</f>
        <v>0</v>
      </c>
      <c r="G10" s="13">
        <f t="shared" ref="G10:I10" si="0">+$E10*G$8/$E$8</f>
        <v>0</v>
      </c>
      <c r="H10" s="14">
        <f t="shared" si="0"/>
        <v>0</v>
      </c>
      <c r="I10" s="14">
        <f t="shared" si="0"/>
        <v>0</v>
      </c>
    </row>
    <row r="11" spans="2:9" s="2" customFormat="1" ht="35.15" customHeight="1" x14ac:dyDescent="0.3">
      <c r="B11" s="8">
        <f>1+B10</f>
        <v>2</v>
      </c>
      <c r="C11" s="9" t="s">
        <v>8</v>
      </c>
      <c r="D11" s="19"/>
      <c r="E11" s="20">
        <v>0</v>
      </c>
      <c r="F11" s="13">
        <f t="shared" ref="F11:I14" si="1">+$E11*F$8/$E$8</f>
        <v>0</v>
      </c>
      <c r="G11" s="13">
        <f t="shared" si="1"/>
        <v>0</v>
      </c>
      <c r="H11" s="14">
        <f t="shared" si="1"/>
        <v>0</v>
      </c>
      <c r="I11" s="14">
        <f t="shared" si="1"/>
        <v>0</v>
      </c>
    </row>
    <row r="12" spans="2:9" s="2" customFormat="1" ht="35.15" customHeight="1" x14ac:dyDescent="0.3">
      <c r="B12" s="8">
        <f t="shared" ref="B12:B14" si="2">1+B11</f>
        <v>3</v>
      </c>
      <c r="C12" s="9" t="s">
        <v>9</v>
      </c>
      <c r="D12" s="19"/>
      <c r="E12" s="20">
        <v>0</v>
      </c>
      <c r="F12" s="13">
        <f t="shared" si="1"/>
        <v>0</v>
      </c>
      <c r="G12" s="13">
        <f t="shared" si="1"/>
        <v>0</v>
      </c>
      <c r="H12" s="14">
        <f t="shared" si="1"/>
        <v>0</v>
      </c>
      <c r="I12" s="14">
        <f t="shared" si="1"/>
        <v>0</v>
      </c>
    </row>
    <row r="13" spans="2:9" s="2" customFormat="1" ht="52.5" customHeight="1" x14ac:dyDescent="0.3">
      <c r="B13" s="8">
        <f t="shared" si="2"/>
        <v>4</v>
      </c>
      <c r="C13" s="18" t="s">
        <v>27</v>
      </c>
      <c r="D13" s="19"/>
      <c r="E13" s="20">
        <v>0</v>
      </c>
      <c r="F13" s="13">
        <f t="shared" si="1"/>
        <v>0</v>
      </c>
      <c r="G13" s="13">
        <f t="shared" si="1"/>
        <v>0</v>
      </c>
      <c r="H13" s="14">
        <f t="shared" si="1"/>
        <v>0</v>
      </c>
      <c r="I13" s="14">
        <f t="shared" si="1"/>
        <v>0</v>
      </c>
    </row>
    <row r="14" spans="2:9" s="2" customFormat="1" ht="35.15" hidden="1" customHeight="1" x14ac:dyDescent="0.3">
      <c r="B14" s="8">
        <f t="shared" si="2"/>
        <v>5</v>
      </c>
      <c r="C14" s="12" t="s">
        <v>10</v>
      </c>
      <c r="D14" s="10"/>
      <c r="E14" s="11"/>
      <c r="F14" s="13">
        <f t="shared" si="1"/>
        <v>0</v>
      </c>
      <c r="G14" s="13">
        <f t="shared" si="1"/>
        <v>0</v>
      </c>
      <c r="H14" s="14">
        <f t="shared" si="1"/>
        <v>0</v>
      </c>
      <c r="I14" s="14">
        <f t="shared" si="1"/>
        <v>0</v>
      </c>
    </row>
    <row r="15" spans="2:9" x14ac:dyDescent="0.3">
      <c r="B15" s="32" t="s">
        <v>28</v>
      </c>
      <c r="C15" s="33"/>
      <c r="D15" s="33"/>
      <c r="E15" s="33"/>
      <c r="F15" s="33"/>
      <c r="G15" s="33"/>
      <c r="H15" s="33"/>
      <c r="I15" s="33"/>
    </row>
    <row r="16" spans="2:9" x14ac:dyDescent="0.3">
      <c r="B16" s="34"/>
      <c r="C16" s="34"/>
      <c r="D16" s="34"/>
      <c r="E16" s="34"/>
      <c r="F16" s="34"/>
      <c r="G16" s="34"/>
      <c r="H16" s="34"/>
      <c r="I16" s="34"/>
    </row>
    <row r="17" spans="2:5" ht="29.15" customHeight="1" x14ac:dyDescent="0.3">
      <c r="C17" s="30" t="s">
        <v>18</v>
      </c>
      <c r="D17" s="31"/>
      <c r="E17" s="16">
        <f>SUM(E10:E12)</f>
        <v>0</v>
      </c>
    </row>
    <row r="18" spans="2:5" ht="74.150000000000006" customHeight="1" x14ac:dyDescent="0.3">
      <c r="B18" s="26" t="s">
        <v>26</v>
      </c>
      <c r="C18" s="26"/>
      <c r="D18" s="26"/>
      <c r="E18" s="17">
        <f>(+E17+E13*0.1)*1854*4</f>
        <v>0</v>
      </c>
    </row>
  </sheetData>
  <sheetProtection algorithmName="SHA-512" hashValue="+QgblmARR9IG1lqOS/5EaARk12czRHVTht2yXsxPxFqHMJNCNZXGNOilBx5sE5hkbFiBH6KGXE0yA8XmlKL4Ww==" saltValue="oKHVsiMkT3Z1B2hgbPTvOw==" spinCount="100000" sheet="1" objects="1" scenarios="1"/>
  <mergeCells count="4">
    <mergeCell ref="B18:D18"/>
    <mergeCell ref="E6:I6"/>
    <mergeCell ref="C17:D17"/>
    <mergeCell ref="B15:I16"/>
  </mergeCells>
  <pageMargins left="0.7" right="0.7" top="0.78740157499999996" bottom="0.78740157499999996"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0F511A97D3682D4EBD4E392C1EB5AFCF" ma:contentTypeVersion="2" ma:contentTypeDescription="Ein neues Dokument erstellen." ma:contentTypeScope="" ma:versionID="a238d371c922d7de296bf81aa0118f61">
  <xsd:schema xmlns:xsd="http://www.w3.org/2001/XMLSchema" xmlns:xs="http://www.w3.org/2001/XMLSchema" xmlns:p="http://schemas.microsoft.com/office/2006/metadata/properties" xmlns:ns2="4c948d53-035e-4de7-8015-7466cfd7f044" targetNamespace="http://schemas.microsoft.com/office/2006/metadata/properties" ma:root="true" ma:fieldsID="f086e69b920069bf7882e118fbbf61dd" ns2:_="">
    <xsd:import namespace="4c948d53-035e-4de7-8015-7466cfd7f044"/>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c948d53-035e-4de7-8015-7466cfd7f044" elementFormDefault="qualified">
    <xsd:import namespace="http://schemas.microsoft.com/office/2006/documentManagement/types"/>
    <xsd:import namespace="http://schemas.microsoft.com/office/infopath/2007/PartnerControls"/>
    <xsd:element name="SharedWithUsers" ma:index="8"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Freigegeben für -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116FD45-22B5-480A-BD49-5434D786B1D8}">
  <ds:schemaRefs>
    <ds:schemaRef ds:uri="http://purl.org/dc/terms/"/>
    <ds:schemaRef ds:uri="http://purl.org/dc/dcmitype/"/>
    <ds:schemaRef ds:uri="http://schemas.microsoft.com/office/2006/metadata/properties"/>
    <ds:schemaRef ds:uri="http://schemas.microsoft.com/office/2006/documentManagement/types"/>
    <ds:schemaRef ds:uri="http://schemas.openxmlformats.org/package/2006/metadata/core-properties"/>
    <ds:schemaRef ds:uri="http://purl.org/dc/elements/1.1/"/>
    <ds:schemaRef ds:uri="http://schemas.microsoft.com/office/infopath/2007/PartnerControls"/>
    <ds:schemaRef ds:uri="4c948d53-035e-4de7-8015-7466cfd7f044"/>
    <ds:schemaRef ds:uri="http://www.w3.org/XML/1998/namespace"/>
  </ds:schemaRefs>
</ds:datastoreItem>
</file>

<file path=customXml/itemProps2.xml><?xml version="1.0" encoding="utf-8"?>
<ds:datastoreItem xmlns:ds="http://schemas.openxmlformats.org/officeDocument/2006/customXml" ds:itemID="{F75D2956-0746-4CCC-8396-A8122761E634}">
  <ds:schemaRefs>
    <ds:schemaRef ds:uri="http://schemas.microsoft.com/sharepoint/v3/contenttype/forms"/>
  </ds:schemaRefs>
</ds:datastoreItem>
</file>

<file path=customXml/itemProps3.xml><?xml version="1.0" encoding="utf-8"?>
<ds:datastoreItem xmlns:ds="http://schemas.openxmlformats.org/officeDocument/2006/customXml" ds:itemID="{F1C0C5B7-8C2D-4A3F-995E-492C5664F64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c948d53-035e-4de7-8015-7466cfd7f04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wichtige Hinweise</vt:lpstr>
      <vt:lpstr>Preismatrix</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Aubauer, Jörg, BGHM</dc:creator>
  <cp:lastModifiedBy>Aubauer, Jörg, BGHM</cp:lastModifiedBy>
  <dcterms:created xsi:type="dcterms:W3CDTF">2022-02-15T10:58:38Z</dcterms:created>
  <dcterms:modified xsi:type="dcterms:W3CDTF">2026-03-25T11:27:44Z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0x0101000F511A97D3682D4EBD4E392C1EB5AFCF</vt:lpwstr>
  </property>
</Properties>
</file>