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R:\ZC4\17104 V+A\6  001-008 2026\005-26   von besonderen DL\#001 VIA4 PT Mittelstand-Digital\02 Vergabeunterlagen\"/>
    </mc:Choice>
  </mc:AlternateContent>
  <xr:revisionPtr revIDLastSave="0" documentId="13_ncr:1_{E80DA3A7-728E-4941-9289-13306DC7A79C}" xr6:coauthVersionLast="47" xr6:coauthVersionMax="47" xr10:uidLastSave="{00000000-0000-0000-0000-000000000000}"/>
  <bookViews>
    <workbookView xWindow="-120" yWindow="-120" windowWidth="29040" windowHeight="17640" xr2:uid="{5E09CC4E-B510-4A51-B1DD-90450E142B5E}"/>
  </bookViews>
  <sheets>
    <sheet name="Gesamtangebotspreis" sheetId="1" r:id="rId1"/>
    <sheet name="Preisblatt_2027" sheetId="6" r:id="rId2"/>
    <sheet name="Preisblatt_2028" sheetId="2" r:id="rId3"/>
    <sheet name="Preisblatt_2029" sheetId="7" r:id="rId4"/>
    <sheet name="Preisblatt_2030" sheetId="10" r:id="rId5"/>
    <sheet name="Preisblatt_2031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11" l="1"/>
  <c r="E79" i="11"/>
  <c r="D79" i="11"/>
  <c r="F55" i="11"/>
  <c r="G55" i="11"/>
  <c r="C79" i="10"/>
  <c r="E79" i="10"/>
  <c r="D79" i="10"/>
  <c r="F77" i="7"/>
  <c r="C79" i="7"/>
  <c r="E79" i="7"/>
  <c r="D79" i="7"/>
  <c r="F20" i="2"/>
  <c r="G20" i="2" s="1"/>
  <c r="C79" i="2"/>
  <c r="E79" i="2"/>
  <c r="D79" i="2"/>
  <c r="F58" i="2"/>
  <c r="G58" i="2"/>
  <c r="F32" i="6"/>
  <c r="F74" i="6"/>
  <c r="F55" i="6"/>
  <c r="G55" i="6" s="1"/>
  <c r="F20" i="6"/>
  <c r="C79" i="6"/>
  <c r="E79" i="6"/>
  <c r="D79" i="6"/>
  <c r="G32" i="6"/>
  <c r="F35" i="6"/>
  <c r="G35" i="6"/>
  <c r="F38" i="6"/>
  <c r="G38" i="6" s="1"/>
  <c r="F41" i="6"/>
  <c r="G41" i="6"/>
  <c r="F44" i="6"/>
  <c r="G44" i="6" s="1"/>
  <c r="F23" i="6"/>
  <c r="G23" i="6"/>
  <c r="F26" i="6"/>
  <c r="G26" i="6" s="1"/>
  <c r="F29" i="6"/>
  <c r="G29" i="6"/>
  <c r="G88" i="11"/>
  <c r="G84" i="11"/>
  <c r="F77" i="11"/>
  <c r="G77" i="11"/>
  <c r="F74" i="11"/>
  <c r="G74" i="11" s="1"/>
  <c r="F71" i="11"/>
  <c r="G71" i="11"/>
  <c r="F68" i="11"/>
  <c r="G68" i="11" s="1"/>
  <c r="F64" i="11"/>
  <c r="G64" i="11"/>
  <c r="F61" i="11"/>
  <c r="G61" i="11" s="1"/>
  <c r="F58" i="11"/>
  <c r="G58" i="11"/>
  <c r="F51" i="11"/>
  <c r="G51" i="11" s="1"/>
  <c r="F47" i="11"/>
  <c r="G47" i="11"/>
  <c r="F44" i="11"/>
  <c r="G44" i="11" s="1"/>
  <c r="F41" i="11"/>
  <c r="G41" i="11"/>
  <c r="F38" i="11"/>
  <c r="G38" i="11" s="1"/>
  <c r="F35" i="11"/>
  <c r="G35" i="11"/>
  <c r="F32" i="11"/>
  <c r="G32" i="11" s="1"/>
  <c r="F29" i="11"/>
  <c r="G29" i="11"/>
  <c r="F26" i="11"/>
  <c r="G26" i="11" s="1"/>
  <c r="F23" i="11"/>
  <c r="G23" i="11"/>
  <c r="F20" i="11"/>
  <c r="G20" i="11" s="1"/>
  <c r="F16" i="11"/>
  <c r="G88" i="10"/>
  <c r="G84" i="10"/>
  <c r="F77" i="10"/>
  <c r="G77" i="10" s="1"/>
  <c r="F74" i="10"/>
  <c r="G74" i="10" s="1"/>
  <c r="F71" i="10"/>
  <c r="G71" i="10" s="1"/>
  <c r="F68" i="10"/>
  <c r="G68" i="10" s="1"/>
  <c r="F64" i="10"/>
  <c r="G64" i="10" s="1"/>
  <c r="F61" i="10"/>
  <c r="G61" i="10" s="1"/>
  <c r="F58" i="10"/>
  <c r="G58" i="10"/>
  <c r="F55" i="10"/>
  <c r="G55" i="10" s="1"/>
  <c r="F51" i="10"/>
  <c r="G51" i="10" s="1"/>
  <c r="F47" i="10"/>
  <c r="G47" i="10" s="1"/>
  <c r="F44" i="10"/>
  <c r="G44" i="10"/>
  <c r="F41" i="10"/>
  <c r="G41" i="10" s="1"/>
  <c r="F38" i="10"/>
  <c r="G38" i="10" s="1"/>
  <c r="F35" i="10"/>
  <c r="G35" i="10" s="1"/>
  <c r="F32" i="10"/>
  <c r="G32" i="10"/>
  <c r="F29" i="10"/>
  <c r="G29" i="10" s="1"/>
  <c r="F26" i="10"/>
  <c r="G26" i="10" s="1"/>
  <c r="F23" i="10"/>
  <c r="G23" i="10" s="1"/>
  <c r="F20" i="10"/>
  <c r="G20" i="10"/>
  <c r="F16" i="10"/>
  <c r="G16" i="10" s="1"/>
  <c r="G88" i="7"/>
  <c r="G84" i="7"/>
  <c r="G77" i="7"/>
  <c r="F74" i="7"/>
  <c r="G74" i="7" s="1"/>
  <c r="F71" i="7"/>
  <c r="G71" i="7"/>
  <c r="F68" i="7"/>
  <c r="G68" i="7" s="1"/>
  <c r="F64" i="7"/>
  <c r="G64" i="7" s="1"/>
  <c r="F61" i="7"/>
  <c r="G61" i="7" s="1"/>
  <c r="F58" i="7"/>
  <c r="G58" i="7"/>
  <c r="F55" i="7"/>
  <c r="G55" i="7" s="1"/>
  <c r="F51" i="7"/>
  <c r="G51" i="7" s="1"/>
  <c r="F47" i="7"/>
  <c r="G47" i="7" s="1"/>
  <c r="F44" i="7"/>
  <c r="G44" i="7"/>
  <c r="F41" i="7"/>
  <c r="G41" i="7" s="1"/>
  <c r="F38" i="7"/>
  <c r="G38" i="7" s="1"/>
  <c r="F35" i="7"/>
  <c r="G35" i="7" s="1"/>
  <c r="F32" i="7"/>
  <c r="G32" i="7"/>
  <c r="F29" i="7"/>
  <c r="G29" i="7" s="1"/>
  <c r="F26" i="7"/>
  <c r="G26" i="7" s="1"/>
  <c r="F23" i="7"/>
  <c r="G23" i="7" s="1"/>
  <c r="F20" i="7"/>
  <c r="G20" i="7"/>
  <c r="F16" i="7"/>
  <c r="G16" i="7" s="1"/>
  <c r="G88" i="6"/>
  <c r="G84" i="6"/>
  <c r="F77" i="6"/>
  <c r="G77" i="6"/>
  <c r="G74" i="6"/>
  <c r="F71" i="6"/>
  <c r="G71" i="6"/>
  <c r="F68" i="6"/>
  <c r="G68" i="6" s="1"/>
  <c r="F64" i="6"/>
  <c r="G64" i="6" s="1"/>
  <c r="F61" i="6"/>
  <c r="G61" i="6" s="1"/>
  <c r="F58" i="6"/>
  <c r="G58" i="6"/>
  <c r="F51" i="6"/>
  <c r="G51" i="6" s="1"/>
  <c r="F47" i="6"/>
  <c r="G47" i="6" s="1"/>
  <c r="F16" i="6"/>
  <c r="G16" i="6" s="1"/>
  <c r="F61" i="2"/>
  <c r="G61" i="2"/>
  <c r="F51" i="2"/>
  <c r="G51" i="2" s="1"/>
  <c r="F47" i="2"/>
  <c r="G47" i="2" s="1"/>
  <c r="F41" i="2"/>
  <c r="G41" i="2"/>
  <c r="F44" i="2"/>
  <c r="G44" i="2"/>
  <c r="G20" i="6"/>
  <c r="F79" i="10"/>
  <c r="F94" i="10" s="1"/>
  <c r="F79" i="11"/>
  <c r="G79" i="11" s="1"/>
  <c r="G16" i="11"/>
  <c r="F16" i="2"/>
  <c r="F79" i="2" s="1"/>
  <c r="G16" i="2"/>
  <c r="F77" i="2"/>
  <c r="G77" i="2"/>
  <c r="F74" i="2"/>
  <c r="G74" i="2" s="1"/>
  <c r="F71" i="2"/>
  <c r="G71" i="2"/>
  <c r="F68" i="2"/>
  <c r="G68" i="2"/>
  <c r="F64" i="2"/>
  <c r="G64" i="2"/>
  <c r="F55" i="2"/>
  <c r="G55" i="2" s="1"/>
  <c r="F38" i="2"/>
  <c r="G38" i="2"/>
  <c r="F35" i="2"/>
  <c r="G35" i="2"/>
  <c r="F32" i="2"/>
  <c r="G32" i="2"/>
  <c r="F29" i="2"/>
  <c r="G29" i="2" s="1"/>
  <c r="F26" i="2"/>
  <c r="G26" i="2"/>
  <c r="F23" i="2"/>
  <c r="G23" i="2"/>
  <c r="G84" i="2"/>
  <c r="G88" i="2"/>
  <c r="F94" i="11"/>
  <c r="G94" i="11"/>
  <c r="C9" i="1"/>
  <c r="B9" i="1"/>
  <c r="F94" i="2" l="1"/>
  <c r="G79" i="2"/>
  <c r="B8" i="1"/>
  <c r="G94" i="10"/>
  <c r="C8" i="1" s="1"/>
  <c r="F79" i="6"/>
  <c r="F79" i="7"/>
  <c r="G79" i="10"/>
  <c r="F94" i="7" l="1"/>
  <c r="G79" i="7"/>
  <c r="F94" i="6"/>
  <c r="G79" i="6"/>
  <c r="G94" i="2"/>
  <c r="C6" i="1" s="1"/>
  <c r="B6" i="1"/>
  <c r="B5" i="1" l="1"/>
  <c r="G94" i="6"/>
  <c r="C5" i="1" s="1"/>
  <c r="G94" i="7"/>
  <c r="C7" i="1" s="1"/>
  <c r="B7" i="1"/>
  <c r="C10" i="1" l="1"/>
  <c r="B10" i="1"/>
</calcChain>
</file>

<file path=xl/sharedStrings.xml><?xml version="1.0" encoding="utf-8"?>
<sst xmlns="http://schemas.openxmlformats.org/spreadsheetml/2006/main" count="711" uniqueCount="144">
  <si>
    <r>
      <t xml:space="preserve">Vergabeverfahren Projektträgerschaft „Mittelstand-Digital“
</t>
    </r>
    <r>
      <rPr>
        <b/>
        <sz val="14"/>
        <rFont val="Arial"/>
        <family val="2"/>
      </rPr>
      <t>ZC4 - 17104/005-26#001</t>
    </r>
  </si>
  <si>
    <t xml:space="preserve">Der Gesamtangebotspreis wird automatisch errechnet. Es ist nichts einzutragen. </t>
  </si>
  <si>
    <t>netto</t>
  </si>
  <si>
    <t>brutto</t>
  </si>
  <si>
    <t>Gesamtpreis 2027</t>
  </si>
  <si>
    <t>Gesamtpreis 2028</t>
  </si>
  <si>
    <t>Gesamtpreis 2029</t>
  </si>
  <si>
    <t>Gesamtpreis 2030 (Option)</t>
  </si>
  <si>
    <t>Gesamtpreis 2031 (Option)</t>
  </si>
  <si>
    <t>Gesamtangebotspreis</t>
  </si>
  <si>
    <r>
      <t xml:space="preserve">Bitte füllen Sie </t>
    </r>
    <r>
      <rPr>
        <b/>
        <u/>
        <sz val="13"/>
        <color theme="1"/>
        <rFont val="Arial"/>
        <family val="2"/>
      </rPr>
      <t>nur</t>
    </r>
    <r>
      <rPr>
        <sz val="13"/>
        <color theme="1"/>
        <rFont val="Arial"/>
        <family val="2"/>
      </rPr>
      <t xml:space="preserve"> die gelb unterlegten Felder aus. Die Gesamtkosten werden automatisch errechnet.  </t>
    </r>
  </si>
  <si>
    <t xml:space="preserve">Bietername: </t>
  </si>
  <si>
    <t xml:space="preserve">1. </t>
  </si>
  <si>
    <t>Bitte geben Sie Ihre Stundensätze (netto) je nach Mitarbeitendenkategorie an:</t>
  </si>
  <si>
    <t>Mitarbeitendenkategorie</t>
  </si>
  <si>
    <t>Zentrale Ansprechperson / Stellvertretung</t>
  </si>
  <si>
    <t>Wissenschaftliche Leistungen</t>
  </si>
  <si>
    <t>Kaufmännische/Administrative Aufgaben</t>
  </si>
  <si>
    <t>Stundensatz (netto)</t>
  </si>
  <si>
    <t>2.</t>
  </si>
  <si>
    <r>
      <t xml:space="preserve">Bitte geben Sie an, wieviele Personenstunden dem Angebot im </t>
    </r>
    <r>
      <rPr>
        <b/>
        <u/>
        <sz val="12"/>
        <rFont val="Arial"/>
        <family val="2"/>
      </rPr>
      <t>Jahr 2027</t>
    </r>
    <r>
      <rPr>
        <b/>
        <sz val="12"/>
        <rFont val="Arial"/>
        <family val="2"/>
      </rPr>
      <t xml:space="preserve"> zugrunde liegen.</t>
    </r>
  </si>
  <si>
    <t>Personenstunden pro Jahr</t>
  </si>
  <si>
    <t>Personalkosten pro Jahr</t>
  </si>
  <si>
    <t>Aufgabe gem. Leistungsbeschreibung</t>
  </si>
  <si>
    <t xml:space="preserve">Projektleitung (alle AP) </t>
  </si>
  <si>
    <t>Schätzung AG</t>
  </si>
  <si>
    <t>1550 - 1650</t>
  </si>
  <si>
    <t>Angebot</t>
  </si>
  <si>
    <t>Vertragliche Leistungen</t>
  </si>
  <si>
    <t>AP 2.1 Förderstrategie und übergeordnete Aufgaben</t>
  </si>
  <si>
    <t>850 - 1240</t>
  </si>
  <si>
    <t>490 - 810</t>
  </si>
  <si>
    <t>AP 2.2 Durchführung von Förderaufrufen, Antragsbewertung und Bewilligung im Aufgabenbereich 1</t>
  </si>
  <si>
    <t>655 - 900</t>
  </si>
  <si>
    <t>1300 - 1700</t>
  </si>
  <si>
    <t>AP 2.3 Durchführung von Förderaufrufen, Antragsbewertungen und Bewilligungen im Aufgabenbereich 2</t>
  </si>
  <si>
    <t>AP 2.4 Fachliche Betreuung und Steuerung sowie administrative Aufgaben für Aufgabenbereich 1</t>
  </si>
  <si>
    <t>2100 - 2575</t>
  </si>
  <si>
    <t>1710 - 2330</t>
  </si>
  <si>
    <t>AP 2.5 Fachliche Betreuung und Steuerung sowie administrative Aufgaben für Aufgabenbereich 2</t>
  </si>
  <si>
    <t>50 - 100</t>
  </si>
  <si>
    <t>30 - 50</t>
  </si>
  <si>
    <t>AP 2.6 Sicherstellung der Erfüllung der dem AG und den Zuwendungsempfängern obliegenden beihilferechtlichen Verpflichtungen</t>
  </si>
  <si>
    <t>115 - 160</t>
  </si>
  <si>
    <t>35 - 60</t>
  </si>
  <si>
    <t>AP 2.7 Interne Vernetzung und Vernetzung mit externen Förderprogrammen</t>
  </si>
  <si>
    <t>300 - 450</t>
  </si>
  <si>
    <t>5 - 10</t>
  </si>
  <si>
    <t>AP 2.8 Monitoring und Erfolgskontrolle für Aufgabenbereich 1</t>
  </si>
  <si>
    <t>180 - 240</t>
  </si>
  <si>
    <t>150 - 200</t>
  </si>
  <si>
    <t>AP 2.8 Monitoring und Erfolgskontrolle für Aufgabenbereich 2</t>
  </si>
  <si>
    <t>AP 2.9 Abstimmung mit AG / Berichterstattung / digitale Fachverfahren</t>
  </si>
  <si>
    <t>430 - 610</t>
  </si>
  <si>
    <t>175 - 250</t>
  </si>
  <si>
    <t>AP 3.1 Unterstützung bei der Öffentlichkeitsarbeit des AG zur Erhöhung der Sichtbarkeit des Förderschwerpunkts</t>
  </si>
  <si>
    <t>1675 - 2700</t>
  </si>
  <si>
    <t>1375 - 1815</t>
  </si>
  <si>
    <t>AP 4.1 Geschäftsstelle und sog. Vertreter der Mitgliedstaaten</t>
  </si>
  <si>
    <t>0</t>
  </si>
  <si>
    <t>AP 4.2 Monitoring</t>
  </si>
  <si>
    <t xml:space="preserve">AP 4.3 Bericht an AG </t>
  </si>
  <si>
    <t>AP 4.4 Öffentlichkeitsarbeit zur Erhöhung der Sichtbarkeit der deutschen EDIHs in Deutschland und in der EU</t>
  </si>
  <si>
    <t>AP 5 Begleitende Aufgaben bei der Projektförderung</t>
  </si>
  <si>
    <t>AP 5.1 Zuarbeit zur Beantwortung von Anfragen und Erstellen von Unterlagen</t>
  </si>
  <si>
    <t>160 - 320</t>
  </si>
  <si>
    <t xml:space="preserve">AP 5.2 Nationale, europäische und internationale Entwicklungen sowie Vertretung des AG </t>
  </si>
  <si>
    <t>150 - 270</t>
  </si>
  <si>
    <t>AP 5.3 Auswertung von Informationen aus fachspezifischen Veranstaltungen</t>
  </si>
  <si>
    <t>100 - 120</t>
  </si>
  <si>
    <t>AP 5.4 Übergabe zum Ende der Vertragslaufzeit</t>
  </si>
  <si>
    <t xml:space="preserve"> 0</t>
  </si>
  <si>
    <t>5 - 7</t>
  </si>
  <si>
    <t>Schätzung AG Gesamt</t>
  </si>
  <si>
    <t>6765 - 9685</t>
  </si>
  <si>
    <t>5275 - 7232</t>
  </si>
  <si>
    <t xml:space="preserve">3. </t>
  </si>
  <si>
    <t>Geben Sie bitte auch die Sachkosten und Reisekosten pro Jahr an.</t>
  </si>
  <si>
    <t>Sachkosten pro Jahr</t>
  </si>
  <si>
    <t>Reisekosten pro Jahr</t>
  </si>
  <si>
    <t xml:space="preserve">4. </t>
  </si>
  <si>
    <t>Gesamtpreis pro Jahr</t>
  </si>
  <si>
    <t>Bitte geben Sie an, wieviele Personenstunden dem Angebot im Jahr 2027 zugrunde liegen.</t>
  </si>
  <si>
    <t>1225 - 1740</t>
  </si>
  <si>
    <t>370 - 645</t>
  </si>
  <si>
    <t>1200 - 1600</t>
  </si>
  <si>
    <t>650 - 1000</t>
  </si>
  <si>
    <t>2055 - 2585</t>
  </si>
  <si>
    <t>1635 - 2325</t>
  </si>
  <si>
    <t xml:space="preserve">605 - 920 </t>
  </si>
  <si>
    <t>540 - 930</t>
  </si>
  <si>
    <t>140 - 210</t>
  </si>
  <si>
    <t>55 - 85</t>
  </si>
  <si>
    <t>700 - 900</t>
  </si>
  <si>
    <t>10 - 20</t>
  </si>
  <si>
    <t>60 - 120</t>
  </si>
  <si>
    <t>630 - 785</t>
  </si>
  <si>
    <t>160 - 225</t>
  </si>
  <si>
    <t>2165 - 2995</t>
  </si>
  <si>
    <t>1770 - 2255</t>
  </si>
  <si>
    <t>730 - 950</t>
  </si>
  <si>
    <t>25 - 40</t>
  </si>
  <si>
    <t>190 - 240</t>
  </si>
  <si>
    <t>70 - 120</t>
  </si>
  <si>
    <t>120 - 240</t>
  </si>
  <si>
    <t>11680 - 15955</t>
  </si>
  <si>
    <t>6070 - 8832</t>
  </si>
  <si>
    <t>950 - 1420</t>
  </si>
  <si>
    <t>270 - 500</t>
  </si>
  <si>
    <t>325 - 450</t>
  </si>
  <si>
    <t>425 - 650</t>
  </si>
  <si>
    <t>605 - 920</t>
  </si>
  <si>
    <t>555 - 710</t>
  </si>
  <si>
    <t>620 - 820</t>
  </si>
  <si>
    <t>160 - 200</t>
  </si>
  <si>
    <t>200 - 300</t>
  </si>
  <si>
    <t>10365 - 14340</t>
  </si>
  <si>
    <t>5940 - 8630</t>
  </si>
  <si>
    <t>1350 - 1920</t>
  </si>
  <si>
    <t>320 - 450</t>
  </si>
  <si>
    <t>850 - 1100</t>
  </si>
  <si>
    <t>1125 - 1550</t>
  </si>
  <si>
    <t>290 - 485</t>
  </si>
  <si>
    <t>280 - 480</t>
  </si>
  <si>
    <t>1725 - 2750</t>
  </si>
  <si>
    <t>1425 - 1865</t>
  </si>
  <si>
    <t>560 - 740</t>
  </si>
  <si>
    <t>9255 - 13070</t>
  </si>
  <si>
    <t>5240 - 7347</t>
  </si>
  <si>
    <t>Gesamtpreis 2030</t>
  </si>
  <si>
    <t>850 - 1220</t>
  </si>
  <si>
    <t>300 - 410</t>
  </si>
  <si>
    <t>400 - 600</t>
  </si>
  <si>
    <t>2075 - 2605</t>
  </si>
  <si>
    <t>1675 - 2365</t>
  </si>
  <si>
    <t>170 - 295</t>
  </si>
  <si>
    <t>155 - 265</t>
  </si>
  <si>
    <t>50 - 80</t>
  </si>
  <si>
    <t>10 - 50</t>
  </si>
  <si>
    <t>7885 - 11270</t>
  </si>
  <si>
    <t>4555 - 6272</t>
  </si>
  <si>
    <t>Gesamtpreis 2031</t>
  </si>
  <si>
    <t xml:space="preserve">AP 3 Vertragliche Leistungen für den Aufgabenbereich 3: Öffentlichkeitsarbeit </t>
  </si>
  <si>
    <t>AP 4 Vertragliche Leistungen für den Aufgabenbereich 4: EDIHs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</si>
</sst>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"/>
    <numFmt numFmtId="166" formatCode="#,##0.00\ _€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C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sz val="13"/>
      <name val="Arial"/>
      <family val="2"/>
    </font>
    <font>
      <sz val="20"/>
      <name val="Arial"/>
      <family val="2"/>
    </font>
    <font>
      <b/>
      <u/>
      <sz val="13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12" fillId="0" borderId="0" xfId="0" applyFont="1"/>
    <xf numFmtId="164" fontId="10" fillId="2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0" xfId="0" applyNumberFormat="1" applyFont="1" applyFill="1"/>
    <xf numFmtId="4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164" fontId="5" fillId="0" borderId="0" xfId="0" applyNumberFormat="1" applyFont="1"/>
    <xf numFmtId="0" fontId="18" fillId="0" borderId="0" xfId="0" applyFont="1"/>
    <xf numFmtId="0" fontId="6" fillId="0" borderId="0" xfId="0" applyFont="1"/>
    <xf numFmtId="0" fontId="2" fillId="6" borderId="1" xfId="0" applyFont="1" applyFill="1" applyBorder="1"/>
    <xf numFmtId="164" fontId="2" fillId="4" borderId="3" xfId="0" applyNumberFormat="1" applyFont="1" applyFill="1" applyBorder="1"/>
    <xf numFmtId="164" fontId="2" fillId="4" borderId="4" xfId="0" applyNumberFormat="1" applyFont="1" applyFill="1" applyBorder="1"/>
    <xf numFmtId="0" fontId="2" fillId="6" borderId="2" xfId="0" applyFont="1" applyFill="1" applyBorder="1"/>
    <xf numFmtId="164" fontId="2" fillId="4" borderId="15" xfId="0" applyNumberFormat="1" applyFont="1" applyFill="1" applyBorder="1"/>
    <xf numFmtId="164" fontId="2" fillId="4" borderId="14" xfId="0" applyNumberFormat="1" applyFont="1" applyFill="1" applyBorder="1"/>
    <xf numFmtId="0" fontId="2" fillId="0" borderId="0" xfId="0" applyFont="1" applyAlignment="1">
      <alignment horizontal="left" vertical="center"/>
    </xf>
    <xf numFmtId="164" fontId="2" fillId="4" borderId="8" xfId="0" applyNumberFormat="1" applyFont="1" applyFill="1" applyBorder="1"/>
    <xf numFmtId="164" fontId="2" fillId="4" borderId="9" xfId="0" applyNumberFormat="1" applyFont="1" applyFill="1" applyBorder="1"/>
    <xf numFmtId="0" fontId="14" fillId="4" borderId="2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2" fillId="6" borderId="21" xfId="0" applyFont="1" applyFill="1" applyBorder="1"/>
    <xf numFmtId="0" fontId="2" fillId="6" borderId="27" xfId="0" applyFont="1" applyFill="1" applyBorder="1"/>
    <xf numFmtId="164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164" fontId="5" fillId="2" borderId="13" xfId="0" applyNumberFormat="1" applyFont="1" applyFill="1" applyBorder="1" applyProtection="1">
      <protection locked="0"/>
    </xf>
    <xf numFmtId="164" fontId="10" fillId="2" borderId="31" xfId="0" applyNumberFormat="1" applyFont="1" applyFill="1" applyBorder="1" applyAlignment="1" applyProtection="1">
      <alignment horizontal="center" vertical="center"/>
      <protection locked="0"/>
    </xf>
    <xf numFmtId="164" fontId="9" fillId="2" borderId="2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vertical="center"/>
    </xf>
    <xf numFmtId="0" fontId="13" fillId="4" borderId="2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top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top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vertical="center" wrapText="1"/>
    </xf>
    <xf numFmtId="164" fontId="9" fillId="4" borderId="4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vertical="center" wrapText="1"/>
    </xf>
    <xf numFmtId="164" fontId="9" fillId="5" borderId="4" xfId="0" applyNumberFormat="1" applyFont="1" applyFill="1" applyBorder="1" applyAlignment="1">
      <alignment vertical="center" wrapText="1"/>
    </xf>
    <xf numFmtId="164" fontId="9" fillId="5" borderId="5" xfId="0" applyNumberFormat="1" applyFont="1" applyFill="1" applyBorder="1" applyAlignment="1">
      <alignment vertical="center"/>
    </xf>
    <xf numFmtId="0" fontId="3" fillId="6" borderId="21" xfId="0" applyFont="1" applyFill="1" applyBorder="1" applyAlignment="1">
      <alignment vertical="center" wrapText="1"/>
    </xf>
    <xf numFmtId="164" fontId="4" fillId="4" borderId="23" xfId="0" applyNumberFormat="1" applyFont="1" applyFill="1" applyBorder="1" applyAlignment="1">
      <alignment vertical="center" wrapText="1"/>
    </xf>
    <xf numFmtId="164" fontId="4" fillId="4" borderId="24" xfId="0" applyNumberFormat="1" applyFont="1" applyFill="1" applyBorder="1" applyAlignment="1">
      <alignment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4" borderId="2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4" borderId="1" xfId="0" applyFont="1" applyFill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0" fillId="4" borderId="13" xfId="0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3" fillId="0" borderId="0" xfId="0" applyNumberFormat="1" applyFont="1"/>
    <xf numFmtId="164" fontId="4" fillId="4" borderId="3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0" borderId="32" xfId="0" applyBorder="1"/>
    <xf numFmtId="0" fontId="4" fillId="4" borderId="2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3" fillId="0" borderId="32" xfId="0" applyFont="1" applyBorder="1"/>
    <xf numFmtId="164" fontId="10" fillId="5" borderId="36" xfId="0" applyNumberFormat="1" applyFont="1" applyFill="1" applyBorder="1"/>
    <xf numFmtId="164" fontId="5" fillId="5" borderId="17" xfId="0" applyNumberFormat="1" applyFont="1" applyFill="1" applyBorder="1"/>
    <xf numFmtId="0" fontId="4" fillId="4" borderId="35" xfId="0" applyFont="1" applyFill="1" applyBorder="1" applyAlignment="1">
      <alignment horizontal="center" vertical="center" wrapText="1"/>
    </xf>
    <xf numFmtId="164" fontId="5" fillId="4" borderId="34" xfId="0" applyNumberFormat="1" applyFont="1" applyFill="1" applyBorder="1"/>
    <xf numFmtId="0" fontId="16" fillId="0" borderId="0" xfId="0" applyFont="1" applyAlignment="1">
      <alignment horizontal="left" vertical="center"/>
    </xf>
    <xf numFmtId="164" fontId="11" fillId="5" borderId="0" xfId="0" applyNumberFormat="1" applyFont="1" applyFill="1"/>
    <xf numFmtId="0" fontId="4" fillId="4" borderId="4" xfId="0" applyFont="1" applyFill="1" applyBorder="1" applyAlignment="1">
      <alignment horizontal="center" vertical="center" wrapText="1"/>
    </xf>
    <xf numFmtId="164" fontId="5" fillId="4" borderId="13" xfId="0" applyNumberFormat="1" applyFont="1" applyFill="1" applyBorder="1"/>
    <xf numFmtId="164" fontId="5" fillId="4" borderId="14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49" fontId="5" fillId="5" borderId="37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vertical="center" wrapText="1"/>
    </xf>
    <xf numFmtId="3" fontId="3" fillId="4" borderId="2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0" fontId="0" fillId="0" borderId="38" xfId="0" applyBorder="1"/>
    <xf numFmtId="4" fontId="11" fillId="4" borderId="39" xfId="0" applyNumberFormat="1" applyFont="1" applyFill="1" applyBorder="1" applyAlignment="1">
      <alignment horizontal="center" vertical="center" wrapText="1"/>
    </xf>
    <xf numFmtId="4" fontId="11" fillId="2" borderId="39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40" xfId="0" applyNumberFormat="1" applyFont="1" applyFill="1" applyBorder="1" applyAlignment="1">
      <alignment vertical="center" wrapText="1"/>
    </xf>
    <xf numFmtId="164" fontId="9" fillId="4" borderId="41" xfId="0" applyNumberFormat="1" applyFont="1" applyFill="1" applyBorder="1" applyAlignment="1">
      <alignment vertical="center" wrapText="1"/>
    </xf>
    <xf numFmtId="4" fontId="11" fillId="4" borderId="42" xfId="0" applyNumberFormat="1" applyFont="1" applyFill="1" applyBorder="1" applyAlignment="1">
      <alignment horizontal="center" vertical="center" wrapText="1"/>
    </xf>
    <xf numFmtId="164" fontId="9" fillId="4" borderId="43" xfId="0" applyNumberFormat="1" applyFont="1" applyFill="1" applyBorder="1" applyAlignment="1">
      <alignment vertical="center" wrapText="1"/>
    </xf>
    <xf numFmtId="164" fontId="9" fillId="4" borderId="29" xfId="0" applyNumberFormat="1" applyFont="1" applyFill="1" applyBorder="1" applyAlignment="1">
      <alignment vertical="center" wrapText="1"/>
    </xf>
    <xf numFmtId="0" fontId="3" fillId="6" borderId="44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3" fontId="11" fillId="4" borderId="4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vertical="center"/>
    </xf>
    <xf numFmtId="0" fontId="5" fillId="5" borderId="25" xfId="0" applyFont="1" applyFill="1" applyBorder="1" applyAlignment="1">
      <alignment vertical="center"/>
    </xf>
    <xf numFmtId="0" fontId="5" fillId="5" borderId="37" xfId="0" applyFont="1" applyFill="1" applyBorder="1" applyAlignment="1">
      <alignment vertical="center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D140-BF53-4D01-8DD3-2BF095C8E264}">
  <sheetPr codeName="Tabelle1"/>
  <dimension ref="A1:D16"/>
  <sheetViews>
    <sheetView showGridLines="0" tabSelected="1" zoomScaleNormal="100" workbookViewId="0">
      <selection activeCell="C10" sqref="C10"/>
    </sheetView>
  </sheetViews>
  <sheetFormatPr baseColWidth="10" defaultColWidth="11.42578125" defaultRowHeight="15" x14ac:dyDescent="0.25"/>
  <cols>
    <col min="1" max="1" width="42" customWidth="1"/>
    <col min="2" max="2" width="27.28515625" customWidth="1"/>
    <col min="3" max="3" width="29.5703125" customWidth="1"/>
    <col min="4" max="4" width="26.42578125" customWidth="1"/>
    <col min="8" max="8" width="24" customWidth="1"/>
  </cols>
  <sheetData>
    <row r="1" spans="1:4" ht="96.75" customHeight="1" x14ac:dyDescent="0.25">
      <c r="A1" s="107" t="s">
        <v>0</v>
      </c>
      <c r="B1" s="107"/>
      <c r="C1" s="107"/>
      <c r="D1" s="107"/>
    </row>
    <row r="2" spans="1:4" ht="18" customHeight="1" x14ac:dyDescent="0.25">
      <c r="A2" s="108" t="s">
        <v>1</v>
      </c>
      <c r="B2" s="109"/>
      <c r="C2" s="109"/>
      <c r="D2" s="109"/>
    </row>
    <row r="3" spans="1:4" ht="30" customHeight="1" thickBot="1" x14ac:dyDescent="0.3">
      <c r="A3" s="19"/>
      <c r="B3" s="19"/>
      <c r="C3" s="19"/>
      <c r="D3" s="19"/>
    </row>
    <row r="4" spans="1:4" ht="18.75" thickBot="1" x14ac:dyDescent="0.3">
      <c r="A4" s="12"/>
      <c r="B4" s="22" t="s">
        <v>2</v>
      </c>
      <c r="C4" s="23" t="s">
        <v>3</v>
      </c>
      <c r="D4" s="9"/>
    </row>
    <row r="5" spans="1:4" ht="18" x14ac:dyDescent="0.25">
      <c r="A5" s="13" t="s">
        <v>4</v>
      </c>
      <c r="B5" s="20">
        <f>Preisblatt_2027!F94</f>
        <v>0</v>
      </c>
      <c r="C5" s="21">
        <f>Preisblatt_2027!G94</f>
        <v>0</v>
      </c>
    </row>
    <row r="6" spans="1:4" ht="18" x14ac:dyDescent="0.25">
      <c r="A6" s="16" t="s">
        <v>5</v>
      </c>
      <c r="B6" s="14">
        <f>Preisblatt_2028!F94</f>
        <v>0</v>
      </c>
      <c r="C6" s="15">
        <f>Preisblatt_2028!G94</f>
        <v>0</v>
      </c>
    </row>
    <row r="7" spans="1:4" ht="18" x14ac:dyDescent="0.25">
      <c r="A7" s="16" t="s">
        <v>6</v>
      </c>
      <c r="B7" s="14">
        <f>Preisblatt_2029!F94</f>
        <v>0</v>
      </c>
      <c r="C7" s="15">
        <f>Preisblatt_2029!G94</f>
        <v>0</v>
      </c>
    </row>
    <row r="8" spans="1:4" ht="18" x14ac:dyDescent="0.25">
      <c r="A8" s="16" t="s">
        <v>7</v>
      </c>
      <c r="B8" s="14">
        <f>Preisblatt_2030!F94</f>
        <v>0</v>
      </c>
      <c r="C8" s="15">
        <f>Preisblatt_2030!G94</f>
        <v>0</v>
      </c>
    </row>
    <row r="9" spans="1:4" ht="18.75" thickBot="1" x14ac:dyDescent="0.3">
      <c r="A9" s="24" t="s">
        <v>8</v>
      </c>
      <c r="B9" s="14">
        <f>Preisblatt_2031!F94</f>
        <v>0</v>
      </c>
      <c r="C9" s="15">
        <f>Preisblatt_2031!G94</f>
        <v>0</v>
      </c>
    </row>
    <row r="10" spans="1:4" ht="18.75" thickBot="1" x14ac:dyDescent="0.3">
      <c r="A10" s="25" t="s">
        <v>9</v>
      </c>
      <c r="B10" s="17">
        <f>SUM(B5:B9)</f>
        <v>0</v>
      </c>
      <c r="C10" s="18">
        <f>SUM(C5:C9)</f>
        <v>0</v>
      </c>
    </row>
    <row r="16" spans="1:4" x14ac:dyDescent="0.25">
      <c r="C16" s="3"/>
    </row>
  </sheetData>
  <sheetProtection algorithmName="SHA-512" hashValue="zF3GfvYdd8dH0Hxdh1RAJjvU2cdo9r6A1W+ssj/1GfvIhu98YrNKLw74rFAGPUVMS8Zqpxqzm5ogmKEaCgHZ2Q==" saltValue="C3EAI0CizmunPefMDw1sCw==" spinCount="100000" sheet="1" objects="1" scenarios="1"/>
  <mergeCells count="2">
    <mergeCell ref="A1:D1"/>
    <mergeCell ref="A2:D2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3954-D57C-4716-A2D6-4B1C248E684E}">
  <dimension ref="A1:I94"/>
  <sheetViews>
    <sheetView showGridLines="0" topLeftCell="A7" zoomScaleNormal="100" workbookViewId="0">
      <selection activeCell="B55" sqref="B55"/>
    </sheetView>
  </sheetViews>
  <sheetFormatPr baseColWidth="10" defaultColWidth="11.42578125" defaultRowHeight="15" x14ac:dyDescent="0.25"/>
  <cols>
    <col min="2" max="2" width="45.85546875" customWidth="1"/>
    <col min="3" max="3" width="61.28515625" customWidth="1"/>
    <col min="4" max="4" width="42.85546875" customWidth="1"/>
    <col min="5" max="6" width="39.140625" customWidth="1"/>
    <col min="7" max="7" width="30.42578125" customWidth="1"/>
    <col min="8" max="8" width="34.42578125" customWidth="1"/>
    <col min="9" max="9" width="10.28515625" customWidth="1"/>
    <col min="13" max="13" width="24" customWidth="1"/>
  </cols>
  <sheetData>
    <row r="1" spans="1:9" ht="99.95" customHeight="1" thickBot="1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5"/>
    </row>
    <row r="2" spans="1:9" ht="56.25" customHeight="1" thickBot="1" x14ac:dyDescent="0.45">
      <c r="B2" s="54" t="s">
        <v>10</v>
      </c>
      <c r="C2" s="55"/>
      <c r="D2" s="55"/>
      <c r="E2" s="55"/>
      <c r="F2" s="55"/>
      <c r="G2" s="55"/>
      <c r="H2" s="55"/>
      <c r="I2" s="5"/>
    </row>
    <row r="3" spans="1:9" ht="18.75" thickBot="1" x14ac:dyDescent="0.3">
      <c r="B3" s="56"/>
      <c r="C3" s="57"/>
      <c r="D3" s="57"/>
      <c r="E3" s="57"/>
      <c r="F3" s="57"/>
      <c r="G3" s="57"/>
    </row>
    <row r="4" spans="1:9" ht="18.75" thickBot="1" x14ac:dyDescent="0.3">
      <c r="B4" s="58" t="s">
        <v>11</v>
      </c>
      <c r="C4" s="110"/>
      <c r="D4" s="111"/>
      <c r="E4" s="111"/>
      <c r="F4" s="111"/>
      <c r="G4" s="111"/>
      <c r="H4" s="112"/>
    </row>
    <row r="5" spans="1:9" ht="18" x14ac:dyDescent="0.25">
      <c r="B5" s="59"/>
      <c r="C5" s="60"/>
      <c r="D5" s="60"/>
      <c r="E5" s="60"/>
      <c r="F5" s="60"/>
      <c r="G5" s="57"/>
    </row>
    <row r="6" spans="1:9" ht="15.75" x14ac:dyDescent="0.25">
      <c r="A6" s="27" t="s">
        <v>12</v>
      </c>
      <c r="B6" s="113" t="s">
        <v>13</v>
      </c>
      <c r="C6" s="113"/>
      <c r="D6" s="113"/>
      <c r="E6" s="113"/>
      <c r="F6" s="113"/>
      <c r="G6" s="113"/>
      <c r="H6" s="113"/>
    </row>
    <row r="7" spans="1:9" ht="18.75" thickBot="1" x14ac:dyDescent="0.3">
      <c r="B7" s="56"/>
      <c r="C7" s="61"/>
      <c r="D7" s="61"/>
      <c r="E7" s="61"/>
      <c r="F7" s="61"/>
      <c r="G7" s="57"/>
    </row>
    <row r="8" spans="1:9" ht="31.5" x14ac:dyDescent="0.25">
      <c r="B8" s="62" t="s">
        <v>14</v>
      </c>
      <c r="C8" s="34" t="s">
        <v>15</v>
      </c>
      <c r="D8" s="63" t="s">
        <v>16</v>
      </c>
      <c r="E8" s="64" t="s">
        <v>17</v>
      </c>
      <c r="F8" s="65"/>
    </row>
    <row r="9" spans="1:9" ht="17.25" thickBot="1" x14ac:dyDescent="0.3">
      <c r="B9" s="66" t="s">
        <v>18</v>
      </c>
      <c r="C9" s="6"/>
      <c r="D9" s="29"/>
      <c r="E9" s="26"/>
      <c r="F9" s="67"/>
    </row>
    <row r="10" spans="1:9" ht="18" x14ac:dyDescent="0.25">
      <c r="B10" s="114"/>
      <c r="C10" s="114"/>
      <c r="D10" s="68"/>
      <c r="E10" s="69"/>
      <c r="F10" s="69"/>
      <c r="G10" s="57"/>
    </row>
    <row r="11" spans="1:9" s="2" customFormat="1" ht="50.1" customHeight="1" thickBot="1" x14ac:dyDescent="0.3">
      <c r="A11" s="31" t="s">
        <v>19</v>
      </c>
      <c r="B11" s="115" t="s">
        <v>20</v>
      </c>
      <c r="C11" s="115"/>
      <c r="D11" s="115"/>
      <c r="E11" s="115"/>
      <c r="F11" s="115"/>
      <c r="G11" s="115"/>
      <c r="H11" s="115"/>
    </row>
    <row r="12" spans="1:9" s="1" customFormat="1" ht="15.75" x14ac:dyDescent="0.25">
      <c r="B12" s="32"/>
      <c r="C12" s="116" t="s">
        <v>21</v>
      </c>
      <c r="D12" s="117"/>
      <c r="E12" s="117"/>
      <c r="F12" s="118" t="s">
        <v>22</v>
      </c>
      <c r="G12" s="119"/>
    </row>
    <row r="13" spans="1:9" s="1" customFormat="1" ht="31.5" x14ac:dyDescent="0.25">
      <c r="B13" s="33" t="s">
        <v>23</v>
      </c>
      <c r="C13" s="34" t="s">
        <v>15</v>
      </c>
      <c r="D13" s="34" t="s">
        <v>16</v>
      </c>
      <c r="E13" s="35" t="s">
        <v>17</v>
      </c>
      <c r="F13" s="36" t="s">
        <v>2</v>
      </c>
      <c r="G13" s="37" t="s">
        <v>3</v>
      </c>
    </row>
    <row r="14" spans="1:9" x14ac:dyDescent="0.25">
      <c r="B14" s="120" t="s">
        <v>24</v>
      </c>
      <c r="C14" s="121"/>
      <c r="D14" s="121"/>
      <c r="E14" s="121"/>
      <c r="F14" s="38"/>
      <c r="G14" s="39"/>
    </row>
    <row r="15" spans="1:9" x14ac:dyDescent="0.25">
      <c r="B15" s="40" t="s">
        <v>25</v>
      </c>
      <c r="C15" s="41" t="s">
        <v>26</v>
      </c>
      <c r="D15" s="42"/>
      <c r="E15" s="42"/>
      <c r="F15" s="38"/>
      <c r="G15" s="39"/>
    </row>
    <row r="16" spans="1:9" ht="16.5" x14ac:dyDescent="0.25">
      <c r="B16" s="43" t="s">
        <v>27</v>
      </c>
      <c r="C16" s="8"/>
      <c r="D16" s="44"/>
      <c r="E16" s="44"/>
      <c r="F16" s="45">
        <f>C16*$C$9</f>
        <v>0</v>
      </c>
      <c r="G16" s="46">
        <f>F16*1.19</f>
        <v>0</v>
      </c>
    </row>
    <row r="17" spans="2:7" x14ac:dyDescent="0.25">
      <c r="B17" s="120" t="s">
        <v>28</v>
      </c>
      <c r="C17" s="121"/>
      <c r="D17" s="121"/>
      <c r="E17" s="121"/>
      <c r="F17" s="38"/>
      <c r="G17" s="39"/>
    </row>
    <row r="18" spans="2:7" x14ac:dyDescent="0.25">
      <c r="B18" s="122" t="s">
        <v>29</v>
      </c>
      <c r="C18" s="123"/>
      <c r="F18" s="38"/>
      <c r="G18" s="39"/>
    </row>
    <row r="19" spans="2:7" x14ac:dyDescent="0.25">
      <c r="B19" s="40" t="s">
        <v>25</v>
      </c>
      <c r="C19" s="42"/>
      <c r="D19" s="47" t="s">
        <v>30</v>
      </c>
      <c r="E19" s="47" t="s">
        <v>31</v>
      </c>
      <c r="F19" s="38"/>
      <c r="G19" s="39"/>
    </row>
    <row r="20" spans="2:7" ht="16.5" x14ac:dyDescent="0.25">
      <c r="B20" s="43" t="s">
        <v>27</v>
      </c>
      <c r="C20" s="44"/>
      <c r="D20" s="8"/>
      <c r="E20" s="8"/>
      <c r="F20" s="45">
        <f>D20*$D$9+E20*$E$9</f>
        <v>0</v>
      </c>
      <c r="G20" s="46">
        <f t="shared" ref="G20:G26" si="0">F20*1.19</f>
        <v>0</v>
      </c>
    </row>
    <row r="21" spans="2:7" x14ac:dyDescent="0.25">
      <c r="B21" s="122" t="s">
        <v>32</v>
      </c>
      <c r="C21" s="123"/>
      <c r="F21" s="38"/>
      <c r="G21" s="92"/>
    </row>
    <row r="22" spans="2:7" x14ac:dyDescent="0.25">
      <c r="B22" s="40" t="s">
        <v>25</v>
      </c>
      <c r="C22" s="42"/>
      <c r="D22" s="47" t="s">
        <v>33</v>
      </c>
      <c r="E22" s="47" t="s">
        <v>34</v>
      </c>
      <c r="F22" s="38"/>
      <c r="G22" s="92"/>
    </row>
    <row r="23" spans="2:7" ht="16.5" x14ac:dyDescent="0.25">
      <c r="B23" s="43" t="s">
        <v>27</v>
      </c>
      <c r="C23" s="44"/>
      <c r="D23" s="8"/>
      <c r="E23" s="8"/>
      <c r="F23" s="45">
        <f t="shared" ref="F23:F26" si="1">D23*$D$9+E23*$E$9</f>
        <v>0</v>
      </c>
      <c r="G23" s="46">
        <f t="shared" si="0"/>
        <v>0</v>
      </c>
    </row>
    <row r="24" spans="2:7" x14ac:dyDescent="0.25">
      <c r="B24" s="122" t="s">
        <v>35</v>
      </c>
      <c r="C24" s="123"/>
      <c r="E24" s="89"/>
      <c r="F24" s="38"/>
      <c r="G24" s="92"/>
    </row>
    <row r="25" spans="2:7" x14ac:dyDescent="0.25">
      <c r="B25" s="40" t="s">
        <v>25</v>
      </c>
      <c r="C25" s="42"/>
      <c r="D25" s="47">
        <v>0</v>
      </c>
      <c r="E25" s="47">
        <v>0</v>
      </c>
      <c r="F25" s="38"/>
      <c r="G25" s="92"/>
    </row>
    <row r="26" spans="2:7" ht="16.5" x14ac:dyDescent="0.25">
      <c r="B26" s="43" t="s">
        <v>27</v>
      </c>
      <c r="C26" s="44"/>
      <c r="D26" s="8"/>
      <c r="E26" s="8"/>
      <c r="F26" s="45">
        <f t="shared" si="1"/>
        <v>0</v>
      </c>
      <c r="G26" s="46">
        <f t="shared" si="0"/>
        <v>0</v>
      </c>
    </row>
    <row r="27" spans="2:7" x14ac:dyDescent="0.25">
      <c r="B27" s="124" t="s">
        <v>36</v>
      </c>
      <c r="C27" s="125"/>
      <c r="E27" s="90"/>
      <c r="F27" s="38"/>
      <c r="G27" s="92"/>
    </row>
    <row r="28" spans="2:7" x14ac:dyDescent="0.25">
      <c r="B28" s="40" t="s">
        <v>25</v>
      </c>
      <c r="C28" s="42"/>
      <c r="D28" s="47" t="s">
        <v>37</v>
      </c>
      <c r="E28" s="47" t="s">
        <v>38</v>
      </c>
      <c r="F28" s="38"/>
      <c r="G28" s="92"/>
    </row>
    <row r="29" spans="2:7" s="4" customFormat="1" ht="16.5" x14ac:dyDescent="0.25">
      <c r="B29" s="43" t="s">
        <v>27</v>
      </c>
      <c r="C29" s="44"/>
      <c r="D29" s="8"/>
      <c r="E29" s="8"/>
      <c r="F29" s="45">
        <f>D29*$D$9+E29*$E$9</f>
        <v>0</v>
      </c>
      <c r="G29" s="46">
        <f>F29*1.19</f>
        <v>0</v>
      </c>
    </row>
    <row r="30" spans="2:7" x14ac:dyDescent="0.25">
      <c r="B30" s="124" t="s">
        <v>39</v>
      </c>
      <c r="C30" s="125"/>
      <c r="D30" s="90"/>
      <c r="F30" s="38"/>
      <c r="G30" s="92"/>
    </row>
    <row r="31" spans="2:7" x14ac:dyDescent="0.25">
      <c r="B31" s="40" t="s">
        <v>25</v>
      </c>
      <c r="C31" s="42"/>
      <c r="D31" s="47" t="s">
        <v>40</v>
      </c>
      <c r="E31" s="47" t="s">
        <v>41</v>
      </c>
      <c r="F31" s="38"/>
      <c r="G31" s="92"/>
    </row>
    <row r="32" spans="2:7" ht="16.5" x14ac:dyDescent="0.25">
      <c r="B32" s="43" t="s">
        <v>27</v>
      </c>
      <c r="C32" s="44"/>
      <c r="D32" s="8"/>
      <c r="E32" s="8"/>
      <c r="F32" s="45">
        <f>D32*$D$9+E32*$E$9</f>
        <v>0</v>
      </c>
      <c r="G32" s="46">
        <f t="shared" ref="G32:G44" si="2">F32*1.19</f>
        <v>0</v>
      </c>
    </row>
    <row r="33" spans="2:7" ht="28.5" customHeight="1" x14ac:dyDescent="0.25">
      <c r="B33" s="126" t="s">
        <v>42</v>
      </c>
      <c r="C33" s="127"/>
      <c r="F33" s="38"/>
      <c r="G33" s="92"/>
    </row>
    <row r="34" spans="2:7" ht="15" customHeight="1" x14ac:dyDescent="0.25">
      <c r="B34" s="40" t="s">
        <v>25</v>
      </c>
      <c r="C34" s="42"/>
      <c r="D34" s="47" t="s">
        <v>43</v>
      </c>
      <c r="E34" s="47" t="s">
        <v>44</v>
      </c>
      <c r="F34" s="38"/>
      <c r="G34" s="92"/>
    </row>
    <row r="35" spans="2:7" ht="15" customHeight="1" x14ac:dyDescent="0.25">
      <c r="B35" s="43" t="s">
        <v>27</v>
      </c>
      <c r="C35" s="44"/>
      <c r="D35" s="8"/>
      <c r="E35" s="8"/>
      <c r="F35" s="45">
        <f t="shared" ref="F35:F44" si="3">D35*$D$9+E35*$E$9</f>
        <v>0</v>
      </c>
      <c r="G35" s="46">
        <f t="shared" si="2"/>
        <v>0</v>
      </c>
    </row>
    <row r="36" spans="2:7" x14ac:dyDescent="0.25">
      <c r="B36" s="124" t="s">
        <v>45</v>
      </c>
      <c r="C36" s="125"/>
      <c r="D36" s="90"/>
      <c r="E36" s="91"/>
      <c r="F36" s="38"/>
      <c r="G36" s="92"/>
    </row>
    <row r="37" spans="2:7" x14ac:dyDescent="0.25">
      <c r="B37" s="40" t="s">
        <v>25</v>
      </c>
      <c r="C37" s="42"/>
      <c r="D37" s="47" t="s">
        <v>46</v>
      </c>
      <c r="E37" s="47" t="s">
        <v>47</v>
      </c>
      <c r="F37" s="38"/>
      <c r="G37" s="92"/>
    </row>
    <row r="38" spans="2:7" ht="16.5" x14ac:dyDescent="0.25">
      <c r="B38" s="43" t="s">
        <v>27</v>
      </c>
      <c r="C38" s="44"/>
      <c r="D38" s="8"/>
      <c r="E38" s="8"/>
      <c r="F38" s="45">
        <f t="shared" si="3"/>
        <v>0</v>
      </c>
      <c r="G38" s="46">
        <f t="shared" si="2"/>
        <v>0</v>
      </c>
    </row>
    <row r="39" spans="2:7" x14ac:dyDescent="0.25">
      <c r="B39" s="124" t="s">
        <v>48</v>
      </c>
      <c r="C39" s="125"/>
      <c r="D39" s="90"/>
      <c r="E39" s="90"/>
      <c r="F39" s="38"/>
      <c r="G39" s="92"/>
    </row>
    <row r="40" spans="2:7" x14ac:dyDescent="0.25">
      <c r="B40" s="40" t="s">
        <v>25</v>
      </c>
      <c r="C40" s="42"/>
      <c r="D40" s="47" t="s">
        <v>49</v>
      </c>
      <c r="E40" s="47" t="s">
        <v>50</v>
      </c>
      <c r="F40" s="38"/>
      <c r="G40" s="92"/>
    </row>
    <row r="41" spans="2:7" ht="16.5" x14ac:dyDescent="0.25">
      <c r="B41" s="43" t="s">
        <v>27</v>
      </c>
      <c r="C41" s="44"/>
      <c r="D41" s="8"/>
      <c r="E41" s="8"/>
      <c r="F41" s="45">
        <f t="shared" si="3"/>
        <v>0</v>
      </c>
      <c r="G41" s="46">
        <f t="shared" si="2"/>
        <v>0</v>
      </c>
    </row>
    <row r="42" spans="2:7" x14ac:dyDescent="0.25">
      <c r="B42" s="124" t="s">
        <v>51</v>
      </c>
      <c r="C42" s="125"/>
      <c r="D42" s="90"/>
      <c r="E42" s="90"/>
      <c r="F42" s="38"/>
      <c r="G42" s="92"/>
    </row>
    <row r="43" spans="2:7" x14ac:dyDescent="0.25">
      <c r="B43" s="40" t="s">
        <v>25</v>
      </c>
      <c r="C43" s="42"/>
      <c r="D43" s="47">
        <v>0</v>
      </c>
      <c r="E43" s="47">
        <v>0</v>
      </c>
      <c r="F43" s="38"/>
      <c r="G43" s="92"/>
    </row>
    <row r="44" spans="2:7" ht="16.5" x14ac:dyDescent="0.25">
      <c r="B44" s="43" t="s">
        <v>27</v>
      </c>
      <c r="C44" s="44"/>
      <c r="D44" s="8"/>
      <c r="E44" s="8"/>
      <c r="F44" s="45">
        <f t="shared" si="3"/>
        <v>0</v>
      </c>
      <c r="G44" s="46">
        <f t="shared" si="2"/>
        <v>0</v>
      </c>
    </row>
    <row r="45" spans="2:7" x14ac:dyDescent="0.25">
      <c r="B45" s="124" t="s">
        <v>52</v>
      </c>
      <c r="C45" s="125"/>
      <c r="D45" s="90"/>
      <c r="E45" s="90"/>
      <c r="F45" s="48"/>
      <c r="G45" s="49"/>
    </row>
    <row r="46" spans="2:7" x14ac:dyDescent="0.25">
      <c r="B46" s="40" t="s">
        <v>25</v>
      </c>
      <c r="C46" s="42"/>
      <c r="D46" s="47" t="s">
        <v>53</v>
      </c>
      <c r="E46" s="47" t="s">
        <v>54</v>
      </c>
      <c r="F46" s="48"/>
      <c r="G46" s="49"/>
    </row>
    <row r="47" spans="2:7" ht="16.5" x14ac:dyDescent="0.25">
      <c r="B47" s="43" t="s">
        <v>27</v>
      </c>
      <c r="C47" s="44"/>
      <c r="D47" s="8"/>
      <c r="E47" s="8"/>
      <c r="F47" s="45">
        <f t="shared" ref="F47" si="4">D47*$D$9+E47*$E$9</f>
        <v>0</v>
      </c>
      <c r="G47" s="46">
        <f t="shared" ref="G47" si="5">F47*1.19</f>
        <v>0</v>
      </c>
    </row>
    <row r="48" spans="2:7" x14ac:dyDescent="0.25">
      <c r="B48" s="128" t="s">
        <v>142</v>
      </c>
      <c r="C48" s="129"/>
      <c r="D48" s="129"/>
      <c r="E48" s="129"/>
      <c r="F48" s="48"/>
      <c r="G48" s="49"/>
    </row>
    <row r="49" spans="2:7" x14ac:dyDescent="0.25">
      <c r="B49" s="128" t="s">
        <v>55</v>
      </c>
      <c r="C49" s="129"/>
      <c r="D49" s="129"/>
      <c r="E49" s="130"/>
      <c r="F49" s="48"/>
      <c r="G49" s="49"/>
    </row>
    <row r="50" spans="2:7" x14ac:dyDescent="0.25">
      <c r="B50" s="40" t="s">
        <v>25</v>
      </c>
      <c r="C50" s="42"/>
      <c r="D50" s="47" t="s">
        <v>56</v>
      </c>
      <c r="E50" s="47" t="s">
        <v>57</v>
      </c>
      <c r="F50" s="48"/>
      <c r="G50" s="49"/>
    </row>
    <row r="51" spans="2:7" ht="16.5" x14ac:dyDescent="0.25">
      <c r="B51" s="43" t="s">
        <v>27</v>
      </c>
      <c r="C51" s="44"/>
      <c r="D51" s="8"/>
      <c r="E51" s="8"/>
      <c r="F51" s="45">
        <f>D51*$D$9+E51*$E$9</f>
        <v>0</v>
      </c>
      <c r="G51" s="46">
        <f>F51*1.19</f>
        <v>0</v>
      </c>
    </row>
    <row r="52" spans="2:7" x14ac:dyDescent="0.25">
      <c r="B52" s="128" t="s">
        <v>143</v>
      </c>
      <c r="C52" s="129"/>
      <c r="D52" s="129"/>
      <c r="E52" s="129"/>
      <c r="F52" s="48"/>
      <c r="G52" s="49"/>
    </row>
    <row r="53" spans="2:7" x14ac:dyDescent="0.25">
      <c r="B53" s="128" t="s">
        <v>58</v>
      </c>
      <c r="C53" s="129"/>
      <c r="D53" s="129"/>
      <c r="E53" s="129"/>
      <c r="F53" s="48"/>
      <c r="G53" s="49"/>
    </row>
    <row r="54" spans="2:7" x14ac:dyDescent="0.25">
      <c r="B54" s="40" t="s">
        <v>25</v>
      </c>
      <c r="C54" s="42"/>
      <c r="D54" s="47" t="s">
        <v>59</v>
      </c>
      <c r="E54" s="47" t="s">
        <v>59</v>
      </c>
      <c r="F54" s="48"/>
      <c r="G54" s="49"/>
    </row>
    <row r="55" spans="2:7" ht="16.5" x14ac:dyDescent="0.25">
      <c r="B55" s="43" t="s">
        <v>27</v>
      </c>
      <c r="C55" s="44"/>
      <c r="D55" s="8"/>
      <c r="E55" s="8"/>
      <c r="F55" s="45">
        <f>D55*$D$9+E55*$E$9</f>
        <v>0</v>
      </c>
      <c r="G55" s="46">
        <f>F55*1.19</f>
        <v>0</v>
      </c>
    </row>
    <row r="56" spans="2:7" x14ac:dyDescent="0.25">
      <c r="B56" s="128" t="s">
        <v>60</v>
      </c>
      <c r="C56" s="129"/>
      <c r="D56" s="129"/>
      <c r="E56" s="129"/>
      <c r="F56" s="48"/>
      <c r="G56" s="49"/>
    </row>
    <row r="57" spans="2:7" x14ac:dyDescent="0.25">
      <c r="B57" s="40" t="s">
        <v>25</v>
      </c>
      <c r="C57" s="42"/>
      <c r="D57" s="47" t="s">
        <v>59</v>
      </c>
      <c r="E57" s="47" t="s">
        <v>59</v>
      </c>
      <c r="F57" s="48"/>
      <c r="G57" s="49"/>
    </row>
    <row r="58" spans="2:7" ht="16.5" x14ac:dyDescent="0.25">
      <c r="B58" s="43" t="s">
        <v>27</v>
      </c>
      <c r="C58" s="44"/>
      <c r="D58" s="8"/>
      <c r="E58" s="8"/>
      <c r="F58" s="45">
        <f>D58*$D$9+E58*$E$9</f>
        <v>0</v>
      </c>
      <c r="G58" s="46">
        <f>F58*1.19</f>
        <v>0</v>
      </c>
    </row>
    <row r="59" spans="2:7" x14ac:dyDescent="0.25">
      <c r="B59" s="128" t="s">
        <v>61</v>
      </c>
      <c r="C59" s="129"/>
      <c r="D59" s="129"/>
      <c r="E59" s="129"/>
      <c r="F59" s="48"/>
      <c r="G59" s="49"/>
    </row>
    <row r="60" spans="2:7" x14ac:dyDescent="0.25">
      <c r="B60" s="40" t="s">
        <v>25</v>
      </c>
      <c r="C60" s="42"/>
      <c r="D60" s="47" t="s">
        <v>59</v>
      </c>
      <c r="E60" s="47" t="s">
        <v>59</v>
      </c>
      <c r="F60" s="48"/>
      <c r="G60" s="49"/>
    </row>
    <row r="61" spans="2:7" ht="16.5" x14ac:dyDescent="0.25">
      <c r="B61" s="43" t="s">
        <v>27</v>
      </c>
      <c r="C61" s="44"/>
      <c r="D61" s="8"/>
      <c r="E61" s="8"/>
      <c r="F61" s="45">
        <f>D61*$D$9+E61*$E$9</f>
        <v>0</v>
      </c>
      <c r="G61" s="46">
        <f>F61*1.19</f>
        <v>0</v>
      </c>
    </row>
    <row r="62" spans="2:7" x14ac:dyDescent="0.25">
      <c r="B62" s="128" t="s">
        <v>62</v>
      </c>
      <c r="C62" s="129"/>
      <c r="D62" s="129"/>
      <c r="E62" s="129"/>
      <c r="F62" s="48"/>
      <c r="G62" s="49"/>
    </row>
    <row r="63" spans="2:7" x14ac:dyDescent="0.25">
      <c r="B63" s="40" t="s">
        <v>25</v>
      </c>
      <c r="C63" s="42"/>
      <c r="D63" s="47" t="s">
        <v>59</v>
      </c>
      <c r="E63" s="47" t="s">
        <v>59</v>
      </c>
      <c r="F63" s="48"/>
      <c r="G63" s="49"/>
    </row>
    <row r="64" spans="2:7" ht="16.5" x14ac:dyDescent="0.25">
      <c r="B64" s="43" t="s">
        <v>27</v>
      </c>
      <c r="C64" s="44"/>
      <c r="D64" s="8"/>
      <c r="E64" s="8"/>
      <c r="F64" s="45">
        <f>D64*$D$9+E64*$E$9</f>
        <v>0</v>
      </c>
      <c r="G64" s="46">
        <f>F64*1.19</f>
        <v>0</v>
      </c>
    </row>
    <row r="65" spans="2:7" x14ac:dyDescent="0.25">
      <c r="B65" s="128" t="s">
        <v>63</v>
      </c>
      <c r="C65" s="129"/>
      <c r="D65" s="129"/>
      <c r="E65" s="129"/>
      <c r="F65" s="48"/>
      <c r="G65" s="49"/>
    </row>
    <row r="66" spans="2:7" x14ac:dyDescent="0.25">
      <c r="B66" s="128" t="s">
        <v>64</v>
      </c>
      <c r="C66" s="129"/>
      <c r="D66" s="129"/>
      <c r="E66" s="129"/>
      <c r="F66" s="48"/>
      <c r="G66" s="49"/>
    </row>
    <row r="67" spans="2:7" x14ac:dyDescent="0.25">
      <c r="B67" s="40" t="s">
        <v>25</v>
      </c>
      <c r="C67" s="42"/>
      <c r="D67" s="47" t="s">
        <v>65</v>
      </c>
      <c r="E67" s="47" t="s">
        <v>59</v>
      </c>
      <c r="F67" s="48"/>
      <c r="G67" s="49"/>
    </row>
    <row r="68" spans="2:7" ht="16.5" x14ac:dyDescent="0.25">
      <c r="B68" s="43" t="s">
        <v>27</v>
      </c>
      <c r="C68" s="44"/>
      <c r="D68" s="8"/>
      <c r="E68" s="8"/>
      <c r="F68" s="45">
        <f>D68*$D$9+E68*$E$9</f>
        <v>0</v>
      </c>
      <c r="G68" s="46">
        <f>F68*1.19</f>
        <v>0</v>
      </c>
    </row>
    <row r="69" spans="2:7" x14ac:dyDescent="0.25">
      <c r="B69" s="128" t="s">
        <v>66</v>
      </c>
      <c r="C69" s="129"/>
      <c r="D69" s="129"/>
      <c r="E69" s="129"/>
      <c r="F69" s="48"/>
      <c r="G69" s="49"/>
    </row>
    <row r="70" spans="2:7" x14ac:dyDescent="0.25">
      <c r="B70" s="40" t="s">
        <v>25</v>
      </c>
      <c r="C70" s="42"/>
      <c r="D70" s="47" t="s">
        <v>67</v>
      </c>
      <c r="E70" s="47" t="s">
        <v>59</v>
      </c>
      <c r="F70" s="48"/>
      <c r="G70" s="49"/>
    </row>
    <row r="71" spans="2:7" ht="16.5" x14ac:dyDescent="0.25">
      <c r="B71" s="43" t="s">
        <v>27</v>
      </c>
      <c r="C71" s="44"/>
      <c r="D71" s="8"/>
      <c r="E71" s="8"/>
      <c r="F71" s="45">
        <f>D71*$D$9+E71*$E$9</f>
        <v>0</v>
      </c>
      <c r="G71" s="46">
        <f>F71*1.19</f>
        <v>0</v>
      </c>
    </row>
    <row r="72" spans="2:7" x14ac:dyDescent="0.25">
      <c r="B72" s="128" t="s">
        <v>68</v>
      </c>
      <c r="C72" s="129"/>
      <c r="D72" s="129"/>
      <c r="E72" s="129"/>
      <c r="F72" s="48"/>
      <c r="G72" s="49"/>
    </row>
    <row r="73" spans="2:7" x14ac:dyDescent="0.25">
      <c r="B73" s="40" t="s">
        <v>25</v>
      </c>
      <c r="C73" s="42"/>
      <c r="D73" s="47" t="s">
        <v>69</v>
      </c>
      <c r="E73" s="47" t="s">
        <v>59</v>
      </c>
      <c r="F73" s="48"/>
      <c r="G73" s="49"/>
    </row>
    <row r="74" spans="2:7" ht="16.5" x14ac:dyDescent="0.25">
      <c r="B74" s="43" t="s">
        <v>27</v>
      </c>
      <c r="C74" s="44"/>
      <c r="D74" s="8"/>
      <c r="E74" s="8"/>
      <c r="F74" s="45">
        <f>D74*$D$9+E74*$E$9</f>
        <v>0</v>
      </c>
      <c r="G74" s="46">
        <f>F74*1.19</f>
        <v>0</v>
      </c>
    </row>
    <row r="75" spans="2:7" x14ac:dyDescent="0.25">
      <c r="B75" s="128" t="s">
        <v>70</v>
      </c>
      <c r="C75" s="129"/>
      <c r="D75" s="129"/>
      <c r="E75" s="129"/>
      <c r="F75" s="48"/>
      <c r="G75" s="49"/>
    </row>
    <row r="76" spans="2:7" x14ac:dyDescent="0.25">
      <c r="B76" s="40" t="s">
        <v>25</v>
      </c>
      <c r="C76" s="42"/>
      <c r="D76" s="47" t="s">
        <v>71</v>
      </c>
      <c r="E76" s="47" t="s">
        <v>72</v>
      </c>
      <c r="F76" s="48"/>
      <c r="G76" s="49"/>
    </row>
    <row r="77" spans="2:7" ht="17.25" thickBot="1" x14ac:dyDescent="0.3">
      <c r="B77" s="104" t="s">
        <v>27</v>
      </c>
      <c r="C77" s="97"/>
      <c r="D77" s="98"/>
      <c r="E77" s="98"/>
      <c r="F77" s="99">
        <f>D77*$D$9+E77*$E$9</f>
        <v>0</v>
      </c>
      <c r="G77" s="100">
        <f>F77*1.19</f>
        <v>0</v>
      </c>
    </row>
    <row r="78" spans="2:7" ht="16.5" x14ac:dyDescent="0.25">
      <c r="B78" s="105" t="s">
        <v>73</v>
      </c>
      <c r="C78" s="106" t="s">
        <v>26</v>
      </c>
      <c r="D78" s="101" t="s">
        <v>74</v>
      </c>
      <c r="E78" s="101" t="s">
        <v>75</v>
      </c>
      <c r="F78" s="102"/>
      <c r="G78" s="103"/>
    </row>
    <row r="79" spans="2:7" ht="15.75" thickBot="1" x14ac:dyDescent="0.3">
      <c r="B79" s="51" t="s">
        <v>27</v>
      </c>
      <c r="C79" s="93">
        <f>SUM(C16)</f>
        <v>0</v>
      </c>
      <c r="D79" s="93">
        <f>SUM(D20,D23,D26,D29,D32,D35,D38,D41,D44,D47,D51,D55,D58,D61,D64,D68,D71,D74,D77)</f>
        <v>0</v>
      </c>
      <c r="E79" s="93">
        <f>SUM(E20,E23,E26,E29,E32,E35,E38,E41,E44,E47,E51,E55,E58,E61,E64,E68,E71,E74,E77)</f>
        <v>0</v>
      </c>
      <c r="F79" s="52">
        <f>SUM(F16:F77)</f>
        <v>0</v>
      </c>
      <c r="G79" s="53">
        <f>F79*1.19</f>
        <v>0</v>
      </c>
    </row>
    <row r="81" spans="1:9" ht="15.75" x14ac:dyDescent="0.25">
      <c r="A81" s="71" t="s">
        <v>76</v>
      </c>
      <c r="B81" s="115" t="s">
        <v>77</v>
      </c>
      <c r="C81" s="115"/>
      <c r="D81" s="115"/>
      <c r="E81" s="115"/>
      <c r="F81" s="115"/>
      <c r="G81" s="115"/>
    </row>
    <row r="82" spans="1:9" x14ac:dyDescent="0.25">
      <c r="E82" s="72"/>
      <c r="F82" s="73" t="s">
        <v>78</v>
      </c>
      <c r="G82" s="74"/>
      <c r="H82" s="96"/>
      <c r="I82" s="95"/>
    </row>
    <row r="83" spans="1:9" x14ac:dyDescent="0.25">
      <c r="E83" s="75"/>
      <c r="F83" s="76" t="s">
        <v>2</v>
      </c>
      <c r="G83" s="77" t="s">
        <v>3</v>
      </c>
    </row>
    <row r="84" spans="1:9" ht="15" customHeight="1" thickBot="1" x14ac:dyDescent="0.3">
      <c r="A84" s="71"/>
      <c r="E84" s="78"/>
      <c r="F84" s="30"/>
      <c r="G84" s="70">
        <f t="shared" ref="G84" si="6">F84*1.19</f>
        <v>0</v>
      </c>
      <c r="H84" s="57"/>
    </row>
    <row r="85" spans="1:9" ht="17.25" thickBot="1" x14ac:dyDescent="0.3">
      <c r="F85" s="79"/>
      <c r="G85" s="80"/>
    </row>
    <row r="86" spans="1:9" x14ac:dyDescent="0.25">
      <c r="E86" s="75"/>
      <c r="F86" s="73" t="s">
        <v>79</v>
      </c>
      <c r="G86" s="74"/>
    </row>
    <row r="87" spans="1:9" x14ac:dyDescent="0.25">
      <c r="E87" s="75"/>
      <c r="F87" s="76" t="s">
        <v>2</v>
      </c>
      <c r="G87" s="81" t="s">
        <v>3</v>
      </c>
    </row>
    <row r="88" spans="1:9" ht="15.75" thickBot="1" x14ac:dyDescent="0.3">
      <c r="F88" s="28"/>
      <c r="G88" s="82">
        <f>F88*1.19</f>
        <v>0</v>
      </c>
    </row>
    <row r="89" spans="1:9" x14ac:dyDescent="0.25">
      <c r="G89" s="10"/>
    </row>
    <row r="90" spans="1:9" ht="16.5" x14ac:dyDescent="0.25">
      <c r="A90" s="27" t="s">
        <v>80</v>
      </c>
      <c r="B90" s="27" t="s">
        <v>81</v>
      </c>
      <c r="C90" s="83"/>
      <c r="D90" s="83"/>
      <c r="E90" s="83"/>
      <c r="F90" s="83"/>
      <c r="G90" s="84"/>
    </row>
    <row r="91" spans="1:9" ht="15.75" thickBot="1" x14ac:dyDescent="0.3"/>
    <row r="92" spans="1:9" x14ac:dyDescent="0.25">
      <c r="F92" s="73" t="s">
        <v>4</v>
      </c>
      <c r="G92" s="74"/>
      <c r="H92" s="10"/>
    </row>
    <row r="93" spans="1:9" ht="15.75" x14ac:dyDescent="0.25">
      <c r="A93" s="27"/>
      <c r="F93" s="76" t="s">
        <v>2</v>
      </c>
      <c r="G93" s="85" t="s">
        <v>3</v>
      </c>
      <c r="H93" s="7"/>
    </row>
    <row r="94" spans="1:9" ht="15.75" thickBot="1" x14ac:dyDescent="0.3">
      <c r="F94" s="86">
        <f>SUM(F79,F84,F88)</f>
        <v>0</v>
      </c>
      <c r="G94" s="87">
        <f>F94*1.19</f>
        <v>0</v>
      </c>
    </row>
  </sheetData>
  <sheetProtection algorithmName="SHA-512" hashValue="FMzq3m00wryYL6nuhSBqlpO4zll3MIBcRtbnNlb9/0xyI2R/aj+Q6JU3DIJkcFnZH6oyuWRtUwufCBYmTjjNRw==" saltValue="L0gKZMMcd0rTvcHQ84iSpA==" spinCount="100000" sheet="1" objects="1" scenarios="1"/>
  <mergeCells count="32">
    <mergeCell ref="B81:G81"/>
    <mergeCell ref="B69:E69"/>
    <mergeCell ref="B65:E65"/>
    <mergeCell ref="B66:E66"/>
    <mergeCell ref="B62:E62"/>
    <mergeCell ref="B72:E72"/>
    <mergeCell ref="B75:E75"/>
    <mergeCell ref="B49:E49"/>
    <mergeCell ref="B59:E59"/>
    <mergeCell ref="B52:E52"/>
    <mergeCell ref="B53:E53"/>
    <mergeCell ref="B56:E56"/>
    <mergeCell ref="B39:C39"/>
    <mergeCell ref="B42:C42"/>
    <mergeCell ref="B27:C27"/>
    <mergeCell ref="B45:C45"/>
    <mergeCell ref="B48:E48"/>
    <mergeCell ref="B24:C24"/>
    <mergeCell ref="B21:C21"/>
    <mergeCell ref="B30:C30"/>
    <mergeCell ref="B33:C33"/>
    <mergeCell ref="B36:C36"/>
    <mergeCell ref="C12:E12"/>
    <mergeCell ref="F12:G12"/>
    <mergeCell ref="B14:E14"/>
    <mergeCell ref="B17:E17"/>
    <mergeCell ref="B18:C18"/>
    <mergeCell ref="A1:H1"/>
    <mergeCell ref="C4:H4"/>
    <mergeCell ref="B6:H6"/>
    <mergeCell ref="B10:C10"/>
    <mergeCell ref="B11:H11"/>
  </mergeCells>
  <phoneticPr fontId="22" type="noConversion"/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4755-D792-4BCA-B138-07155F9B960F}">
  <sheetPr codeName="Tabelle2"/>
  <dimension ref="A1:I101"/>
  <sheetViews>
    <sheetView showGridLines="0" topLeftCell="A37" zoomScaleNormal="100" workbookViewId="0">
      <selection activeCell="C50" sqref="C50"/>
    </sheetView>
  </sheetViews>
  <sheetFormatPr baseColWidth="10" defaultColWidth="11.42578125" defaultRowHeight="15" x14ac:dyDescent="0.25"/>
  <cols>
    <col min="2" max="2" width="45.85546875" customWidth="1"/>
    <col min="3" max="3" width="60.7109375" customWidth="1"/>
    <col min="4" max="4" width="42.85546875" customWidth="1"/>
    <col min="5" max="6" width="39.140625" customWidth="1"/>
    <col min="7" max="7" width="30.42578125" customWidth="1"/>
    <col min="8" max="8" width="34.42578125" customWidth="1"/>
    <col min="9" max="9" width="10.28515625" customWidth="1"/>
    <col min="13" max="13" width="24" customWidth="1"/>
  </cols>
  <sheetData>
    <row r="1" spans="1:9" ht="99.95" customHeight="1" thickBot="1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5"/>
    </row>
    <row r="2" spans="1:9" ht="56.25" customHeight="1" thickBot="1" x14ac:dyDescent="0.45">
      <c r="B2" s="54" t="s">
        <v>10</v>
      </c>
      <c r="C2" s="55"/>
      <c r="D2" s="55"/>
      <c r="E2" s="55"/>
      <c r="F2" s="55"/>
      <c r="G2" s="55"/>
      <c r="H2" s="55"/>
      <c r="I2" s="5"/>
    </row>
    <row r="3" spans="1:9" ht="18.75" thickBot="1" x14ac:dyDescent="0.3">
      <c r="B3" s="56"/>
      <c r="C3" s="57"/>
      <c r="D3" s="57"/>
      <c r="E3" s="57"/>
      <c r="F3" s="57"/>
      <c r="G3" s="57"/>
    </row>
    <row r="4" spans="1:9" ht="18.75" thickBot="1" x14ac:dyDescent="0.3">
      <c r="B4" s="58" t="s">
        <v>11</v>
      </c>
      <c r="C4" s="110"/>
      <c r="D4" s="111"/>
      <c r="E4" s="111"/>
      <c r="F4" s="111"/>
      <c r="G4" s="111"/>
      <c r="H4" s="112"/>
    </row>
    <row r="5" spans="1:9" ht="18" x14ac:dyDescent="0.25">
      <c r="B5" s="59"/>
      <c r="C5" s="60"/>
      <c r="D5" s="60"/>
      <c r="E5" s="60"/>
      <c r="F5" s="60"/>
      <c r="G5" s="57"/>
    </row>
    <row r="6" spans="1:9" ht="15.75" x14ac:dyDescent="0.25">
      <c r="A6" s="27" t="s">
        <v>12</v>
      </c>
      <c r="B6" s="113" t="s">
        <v>13</v>
      </c>
      <c r="C6" s="113"/>
      <c r="D6" s="113"/>
      <c r="E6" s="113"/>
      <c r="F6" s="113"/>
      <c r="G6" s="113"/>
      <c r="H6" s="113"/>
    </row>
    <row r="7" spans="1:9" ht="18.75" thickBot="1" x14ac:dyDescent="0.3">
      <c r="B7" s="56"/>
      <c r="C7" s="61"/>
      <c r="D7" s="61"/>
      <c r="E7" s="61"/>
      <c r="F7" s="61"/>
      <c r="G7" s="57"/>
    </row>
    <row r="8" spans="1:9" ht="31.5" x14ac:dyDescent="0.25">
      <c r="B8" s="62" t="s">
        <v>14</v>
      </c>
      <c r="C8" s="34" t="s">
        <v>15</v>
      </c>
      <c r="D8" s="63" t="s">
        <v>16</v>
      </c>
      <c r="E8" s="64" t="s">
        <v>17</v>
      </c>
      <c r="F8" s="65"/>
    </row>
    <row r="9" spans="1:9" ht="17.25" thickBot="1" x14ac:dyDescent="0.3">
      <c r="B9" s="66" t="s">
        <v>18</v>
      </c>
      <c r="C9" s="6"/>
      <c r="D9" s="29"/>
      <c r="E9" s="26"/>
      <c r="F9" s="67"/>
    </row>
    <row r="10" spans="1:9" ht="18" x14ac:dyDescent="0.25">
      <c r="B10" s="114"/>
      <c r="C10" s="114"/>
      <c r="D10" s="68"/>
      <c r="E10" s="69"/>
      <c r="F10" s="69"/>
      <c r="G10" s="57"/>
    </row>
    <row r="11" spans="1:9" s="2" customFormat="1" ht="50.1" customHeight="1" thickBot="1" x14ac:dyDescent="0.3">
      <c r="A11" s="31" t="s">
        <v>19</v>
      </c>
      <c r="B11" s="115" t="s">
        <v>82</v>
      </c>
      <c r="C11" s="115"/>
      <c r="D11" s="115"/>
      <c r="E11" s="115"/>
      <c r="F11" s="115"/>
      <c r="G11" s="115"/>
      <c r="H11" s="115"/>
    </row>
    <row r="12" spans="1:9" s="1" customFormat="1" ht="15.75" x14ac:dyDescent="0.25">
      <c r="B12" s="32"/>
      <c r="C12" s="116" t="s">
        <v>21</v>
      </c>
      <c r="D12" s="117"/>
      <c r="E12" s="117"/>
      <c r="F12" s="118" t="s">
        <v>22</v>
      </c>
      <c r="G12" s="119"/>
    </row>
    <row r="13" spans="1:9" s="1" customFormat="1" ht="31.5" x14ac:dyDescent="0.25">
      <c r="B13" s="33" t="s">
        <v>23</v>
      </c>
      <c r="C13" s="34" t="s">
        <v>15</v>
      </c>
      <c r="D13" s="34" t="s">
        <v>16</v>
      </c>
      <c r="E13" s="35" t="s">
        <v>17</v>
      </c>
      <c r="F13" s="36" t="s">
        <v>2</v>
      </c>
      <c r="G13" s="37" t="s">
        <v>3</v>
      </c>
    </row>
    <row r="14" spans="1:9" x14ac:dyDescent="0.25">
      <c r="B14" s="120" t="s">
        <v>24</v>
      </c>
      <c r="C14" s="121"/>
      <c r="D14" s="121"/>
      <c r="E14" s="121"/>
      <c r="F14" s="38"/>
      <c r="G14" s="39"/>
    </row>
    <row r="15" spans="1:9" x14ac:dyDescent="0.25">
      <c r="B15" s="40" t="s">
        <v>25</v>
      </c>
      <c r="C15" s="41" t="s">
        <v>26</v>
      </c>
      <c r="D15" s="42"/>
      <c r="E15" s="42"/>
      <c r="F15" s="38"/>
      <c r="G15" s="39"/>
    </row>
    <row r="16" spans="1:9" ht="16.5" x14ac:dyDescent="0.25">
      <c r="B16" s="43" t="s">
        <v>27</v>
      </c>
      <c r="C16" s="8"/>
      <c r="D16" s="44"/>
      <c r="E16" s="44"/>
      <c r="F16" s="45">
        <f>C16*$C$9</f>
        <v>0</v>
      </c>
      <c r="G16" s="46">
        <f>F16*1.19</f>
        <v>0</v>
      </c>
    </row>
    <row r="17" spans="2:7" x14ac:dyDescent="0.25">
      <c r="B17" s="120" t="s">
        <v>28</v>
      </c>
      <c r="C17" s="121"/>
      <c r="D17" s="121"/>
      <c r="E17" s="121"/>
      <c r="F17" s="38"/>
      <c r="G17" s="39"/>
    </row>
    <row r="18" spans="2:7" x14ac:dyDescent="0.25">
      <c r="B18" s="122" t="s">
        <v>29</v>
      </c>
      <c r="C18" s="123"/>
      <c r="F18" s="38"/>
      <c r="G18" s="39"/>
    </row>
    <row r="19" spans="2:7" x14ac:dyDescent="0.25">
      <c r="B19" s="40" t="s">
        <v>25</v>
      </c>
      <c r="C19" s="42"/>
      <c r="D19" s="41" t="s">
        <v>83</v>
      </c>
      <c r="E19" s="41" t="s">
        <v>84</v>
      </c>
      <c r="F19" s="38"/>
      <c r="G19" s="39"/>
    </row>
    <row r="20" spans="2:7" ht="16.5" x14ac:dyDescent="0.25">
      <c r="B20" s="43" t="s">
        <v>27</v>
      </c>
      <c r="C20" s="44"/>
      <c r="D20" s="8"/>
      <c r="E20" s="8"/>
      <c r="F20" s="45">
        <f>D20*$D$9+E20*$E$9</f>
        <v>0</v>
      </c>
      <c r="G20" s="46">
        <f>F20*1.19</f>
        <v>0</v>
      </c>
    </row>
    <row r="21" spans="2:7" x14ac:dyDescent="0.25">
      <c r="B21" s="122" t="s">
        <v>32</v>
      </c>
      <c r="C21" s="123"/>
      <c r="F21" s="38"/>
      <c r="G21" s="39"/>
    </row>
    <row r="22" spans="2:7" x14ac:dyDescent="0.25">
      <c r="B22" s="40" t="s">
        <v>25</v>
      </c>
      <c r="C22" s="42"/>
      <c r="D22" s="41" t="s">
        <v>85</v>
      </c>
      <c r="E22" s="41" t="s">
        <v>86</v>
      </c>
      <c r="F22" s="38"/>
      <c r="G22" s="39"/>
    </row>
    <row r="23" spans="2:7" ht="16.5" x14ac:dyDescent="0.25">
      <c r="B23" s="43" t="s">
        <v>27</v>
      </c>
      <c r="C23" s="44"/>
      <c r="D23" s="8"/>
      <c r="E23" s="8"/>
      <c r="F23" s="45">
        <f>D23*$D$9+E23*$E$9</f>
        <v>0</v>
      </c>
      <c r="G23" s="46">
        <f>F23*1.19</f>
        <v>0</v>
      </c>
    </row>
    <row r="24" spans="2:7" x14ac:dyDescent="0.25">
      <c r="B24" s="122" t="s">
        <v>35</v>
      </c>
      <c r="C24" s="123"/>
      <c r="F24" s="38"/>
      <c r="G24" s="39"/>
    </row>
    <row r="25" spans="2:7" x14ac:dyDescent="0.25">
      <c r="B25" s="40" t="s">
        <v>25</v>
      </c>
      <c r="C25" s="42"/>
      <c r="D25" s="41" t="s">
        <v>85</v>
      </c>
      <c r="E25" s="41" t="s">
        <v>86</v>
      </c>
      <c r="F25" s="38"/>
      <c r="G25" s="39"/>
    </row>
    <row r="26" spans="2:7" ht="16.5" x14ac:dyDescent="0.25">
      <c r="B26" s="43" t="s">
        <v>27</v>
      </c>
      <c r="C26" s="44"/>
      <c r="D26" s="8"/>
      <c r="E26" s="8"/>
      <c r="F26" s="45">
        <f>D26*$D$9+E26*$E$9</f>
        <v>0</v>
      </c>
      <c r="G26" s="46">
        <f>F26*1.19</f>
        <v>0</v>
      </c>
    </row>
    <row r="27" spans="2:7" x14ac:dyDescent="0.25">
      <c r="B27" s="124" t="s">
        <v>36</v>
      </c>
      <c r="C27" s="125"/>
      <c r="F27" s="48"/>
      <c r="G27" s="49"/>
    </row>
    <row r="28" spans="2:7" x14ac:dyDescent="0.25">
      <c r="B28" s="40" t="s">
        <v>25</v>
      </c>
      <c r="C28" s="42"/>
      <c r="D28" s="41" t="s">
        <v>87</v>
      </c>
      <c r="E28" s="41" t="s">
        <v>88</v>
      </c>
      <c r="F28" s="48"/>
      <c r="G28" s="49"/>
    </row>
    <row r="29" spans="2:7" s="4" customFormat="1" ht="16.5" x14ac:dyDescent="0.25">
      <c r="B29" s="43" t="s">
        <v>27</v>
      </c>
      <c r="C29" s="44"/>
      <c r="D29" s="8"/>
      <c r="E29" s="8"/>
      <c r="F29" s="45">
        <f>D29*$D$9+E29*$E$9</f>
        <v>0</v>
      </c>
      <c r="G29" s="46">
        <f>F29*1.19</f>
        <v>0</v>
      </c>
    </row>
    <row r="30" spans="2:7" x14ac:dyDescent="0.25">
      <c r="B30" s="124" t="s">
        <v>39</v>
      </c>
      <c r="C30" s="125"/>
      <c r="F30" s="50"/>
      <c r="G30" s="49"/>
    </row>
    <row r="31" spans="2:7" x14ac:dyDescent="0.25">
      <c r="B31" s="40" t="s">
        <v>25</v>
      </c>
      <c r="C31" s="42"/>
      <c r="D31" s="41" t="s">
        <v>89</v>
      </c>
      <c r="E31" s="41" t="s">
        <v>90</v>
      </c>
      <c r="F31" s="48"/>
      <c r="G31" s="49"/>
    </row>
    <row r="32" spans="2:7" ht="16.5" x14ac:dyDescent="0.25">
      <c r="B32" s="43" t="s">
        <v>27</v>
      </c>
      <c r="C32" s="44"/>
      <c r="D32" s="8"/>
      <c r="E32" s="8"/>
      <c r="F32" s="45">
        <f>D32*$D$9+E32*$E$9</f>
        <v>0</v>
      </c>
      <c r="G32" s="46">
        <f>F32*1.19</f>
        <v>0</v>
      </c>
    </row>
    <row r="33" spans="2:7" ht="30" customHeight="1" x14ac:dyDescent="0.25">
      <c r="B33" s="126" t="s">
        <v>42</v>
      </c>
      <c r="C33" s="127"/>
      <c r="F33" s="50"/>
      <c r="G33" s="49"/>
    </row>
    <row r="34" spans="2:7" x14ac:dyDescent="0.25">
      <c r="B34" s="40" t="s">
        <v>25</v>
      </c>
      <c r="C34" s="42"/>
      <c r="D34" s="41" t="s">
        <v>91</v>
      </c>
      <c r="E34" s="41" t="s">
        <v>92</v>
      </c>
      <c r="F34" s="48"/>
      <c r="G34" s="49"/>
    </row>
    <row r="35" spans="2:7" ht="16.5" x14ac:dyDescent="0.25">
      <c r="B35" s="43" t="s">
        <v>27</v>
      </c>
      <c r="C35" s="44"/>
      <c r="D35" s="8"/>
      <c r="E35" s="8"/>
      <c r="F35" s="45">
        <f>D35*$D$9+E35*$E$9</f>
        <v>0</v>
      </c>
      <c r="G35" s="46">
        <f>F35*1.19</f>
        <v>0</v>
      </c>
    </row>
    <row r="36" spans="2:7" x14ac:dyDescent="0.25">
      <c r="B36" s="124" t="s">
        <v>45</v>
      </c>
      <c r="C36" s="125"/>
      <c r="F36" s="48"/>
      <c r="G36" s="49"/>
    </row>
    <row r="37" spans="2:7" x14ac:dyDescent="0.25">
      <c r="B37" s="40" t="s">
        <v>25</v>
      </c>
      <c r="C37" s="42"/>
      <c r="D37" s="41" t="s">
        <v>93</v>
      </c>
      <c r="E37" s="41" t="s">
        <v>94</v>
      </c>
      <c r="F37" s="48"/>
      <c r="G37" s="49"/>
    </row>
    <row r="38" spans="2:7" ht="16.5" x14ac:dyDescent="0.25">
      <c r="B38" s="43" t="s">
        <v>27</v>
      </c>
      <c r="C38" s="44"/>
      <c r="D38" s="8"/>
      <c r="E38" s="8"/>
      <c r="F38" s="45">
        <f>D38*$D$9+E38*$E$9</f>
        <v>0</v>
      </c>
      <c r="G38" s="46">
        <f>F38*1.19</f>
        <v>0</v>
      </c>
    </row>
    <row r="39" spans="2:7" x14ac:dyDescent="0.25">
      <c r="B39" s="124" t="s">
        <v>48</v>
      </c>
      <c r="C39" s="125"/>
      <c r="F39" s="48"/>
      <c r="G39" s="49"/>
    </row>
    <row r="40" spans="2:7" x14ac:dyDescent="0.25">
      <c r="B40" s="40" t="s">
        <v>25</v>
      </c>
      <c r="C40" s="42"/>
      <c r="D40" s="41" t="s">
        <v>49</v>
      </c>
      <c r="E40" s="41" t="s">
        <v>50</v>
      </c>
      <c r="F40" s="48"/>
      <c r="G40" s="49"/>
    </row>
    <row r="41" spans="2:7" ht="16.5" x14ac:dyDescent="0.25">
      <c r="B41" s="43" t="s">
        <v>27</v>
      </c>
      <c r="C41" s="44"/>
      <c r="D41" s="8"/>
      <c r="E41" s="8"/>
      <c r="F41" s="45">
        <f t="shared" ref="F41:F47" si="0">D41*$D$9+E41*$E$9</f>
        <v>0</v>
      </c>
      <c r="G41" s="46">
        <f t="shared" ref="G41:G47" si="1">F41*1.19</f>
        <v>0</v>
      </c>
    </row>
    <row r="42" spans="2:7" x14ac:dyDescent="0.25">
      <c r="B42" s="124" t="s">
        <v>51</v>
      </c>
      <c r="C42" s="125"/>
      <c r="F42" s="48"/>
      <c r="G42" s="49"/>
    </row>
    <row r="43" spans="2:7" x14ac:dyDescent="0.25">
      <c r="B43" s="40" t="s">
        <v>25</v>
      </c>
      <c r="C43" s="42"/>
      <c r="D43" s="41" t="s">
        <v>95</v>
      </c>
      <c r="E43" s="41" t="s">
        <v>40</v>
      </c>
      <c r="F43" s="48"/>
      <c r="G43" s="49"/>
    </row>
    <row r="44" spans="2:7" ht="16.5" x14ac:dyDescent="0.25">
      <c r="B44" s="43" t="s">
        <v>27</v>
      </c>
      <c r="C44" s="44"/>
      <c r="D44" s="8"/>
      <c r="E44" s="8"/>
      <c r="F44" s="45">
        <f t="shared" si="0"/>
        <v>0</v>
      </c>
      <c r="G44" s="46">
        <f t="shared" si="1"/>
        <v>0</v>
      </c>
    </row>
    <row r="45" spans="2:7" x14ac:dyDescent="0.25">
      <c r="B45" s="124" t="s">
        <v>52</v>
      </c>
      <c r="C45" s="125"/>
      <c r="F45" s="48"/>
      <c r="G45" s="49"/>
    </row>
    <row r="46" spans="2:7" x14ac:dyDescent="0.25">
      <c r="B46" s="40" t="s">
        <v>25</v>
      </c>
      <c r="C46" s="42"/>
      <c r="D46" s="41" t="s">
        <v>96</v>
      </c>
      <c r="E46" s="41" t="s">
        <v>97</v>
      </c>
      <c r="F46" s="48"/>
      <c r="G46" s="49"/>
    </row>
    <row r="47" spans="2:7" ht="16.5" x14ac:dyDescent="0.25">
      <c r="B47" s="43" t="s">
        <v>27</v>
      </c>
      <c r="C47" s="44"/>
      <c r="D47" s="8"/>
      <c r="E47" s="8"/>
      <c r="F47" s="45">
        <f t="shared" si="0"/>
        <v>0</v>
      </c>
      <c r="G47" s="46">
        <f t="shared" si="1"/>
        <v>0</v>
      </c>
    </row>
    <row r="48" spans="2:7" x14ac:dyDescent="0.25">
      <c r="B48" s="128" t="s">
        <v>142</v>
      </c>
      <c r="C48" s="129"/>
      <c r="D48" s="129"/>
      <c r="E48" s="129"/>
      <c r="F48" s="48"/>
      <c r="G48" s="49"/>
    </row>
    <row r="49" spans="2:7" x14ac:dyDescent="0.25">
      <c r="B49" s="128" t="s">
        <v>55</v>
      </c>
      <c r="C49" s="129"/>
      <c r="D49" s="129"/>
      <c r="E49" s="130"/>
      <c r="F49" s="48"/>
      <c r="G49" s="49"/>
    </row>
    <row r="50" spans="2:7" x14ac:dyDescent="0.25">
      <c r="B50" s="40" t="s">
        <v>25</v>
      </c>
      <c r="C50" s="42"/>
      <c r="D50" s="47" t="s">
        <v>98</v>
      </c>
      <c r="E50" s="47" t="s">
        <v>99</v>
      </c>
      <c r="F50" s="48"/>
      <c r="G50" s="49"/>
    </row>
    <row r="51" spans="2:7" ht="16.5" x14ac:dyDescent="0.25">
      <c r="B51" s="43" t="s">
        <v>27</v>
      </c>
      <c r="C51" s="44"/>
      <c r="D51" s="8"/>
      <c r="E51" s="8"/>
      <c r="F51" s="45">
        <f>D51*$D$9+E51*$E$9</f>
        <v>0</v>
      </c>
      <c r="G51" s="46">
        <f>F51*1.19</f>
        <v>0</v>
      </c>
    </row>
    <row r="52" spans="2:7" x14ac:dyDescent="0.25">
      <c r="B52" s="128" t="s">
        <v>143</v>
      </c>
      <c r="C52" s="129"/>
      <c r="D52" s="129"/>
      <c r="E52" s="129"/>
      <c r="F52" s="48"/>
      <c r="G52" s="49"/>
    </row>
    <row r="53" spans="2:7" x14ac:dyDescent="0.25">
      <c r="B53" s="128" t="s">
        <v>58</v>
      </c>
      <c r="C53" s="129"/>
      <c r="D53" s="129"/>
      <c r="E53" s="129"/>
      <c r="F53" s="48"/>
      <c r="G53" s="49"/>
    </row>
    <row r="54" spans="2:7" x14ac:dyDescent="0.25">
      <c r="B54" s="40" t="s">
        <v>25</v>
      </c>
      <c r="C54" s="42"/>
      <c r="D54" s="47" t="s">
        <v>100</v>
      </c>
      <c r="E54" s="47" t="s">
        <v>101</v>
      </c>
      <c r="F54" s="48"/>
      <c r="G54" s="49"/>
    </row>
    <row r="55" spans="2:7" ht="16.5" x14ac:dyDescent="0.25">
      <c r="B55" s="43" t="s">
        <v>27</v>
      </c>
      <c r="C55" s="44"/>
      <c r="D55" s="8"/>
      <c r="E55" s="8"/>
      <c r="F55" s="45">
        <f>D55*$D$9+E55*$E$9</f>
        <v>0</v>
      </c>
      <c r="G55" s="46">
        <f>F55*1.19</f>
        <v>0</v>
      </c>
    </row>
    <row r="56" spans="2:7" x14ac:dyDescent="0.25">
      <c r="B56" s="128" t="s">
        <v>60</v>
      </c>
      <c r="C56" s="129"/>
      <c r="D56" s="129"/>
      <c r="E56" s="129"/>
      <c r="F56" s="48"/>
      <c r="G56" s="49"/>
    </row>
    <row r="57" spans="2:7" x14ac:dyDescent="0.25">
      <c r="B57" s="40" t="s">
        <v>25</v>
      </c>
      <c r="C57" s="42"/>
      <c r="D57" s="47" t="s">
        <v>102</v>
      </c>
      <c r="E57" s="47" t="s">
        <v>59</v>
      </c>
      <c r="F57" s="48"/>
      <c r="G57" s="49"/>
    </row>
    <row r="58" spans="2:7" ht="16.5" x14ac:dyDescent="0.25">
      <c r="B58" s="43" t="s">
        <v>27</v>
      </c>
      <c r="C58" s="44"/>
      <c r="D58" s="8"/>
      <c r="E58" s="8"/>
      <c r="F58" s="45">
        <f t="shared" ref="F58" si="2">D58*$D$9+E58*$E$9</f>
        <v>0</v>
      </c>
      <c r="G58" s="46">
        <f t="shared" ref="G58" si="3">F58*1.19</f>
        <v>0</v>
      </c>
    </row>
    <row r="59" spans="2:7" x14ac:dyDescent="0.25">
      <c r="B59" s="128" t="s">
        <v>61</v>
      </c>
      <c r="C59" s="129"/>
      <c r="D59" s="129"/>
      <c r="E59" s="129"/>
      <c r="F59" s="48"/>
      <c r="G59" s="49"/>
    </row>
    <row r="60" spans="2:7" x14ac:dyDescent="0.25">
      <c r="B60" s="40" t="s">
        <v>25</v>
      </c>
      <c r="C60" s="42"/>
      <c r="D60" s="47" t="s">
        <v>103</v>
      </c>
      <c r="E60" s="47" t="s">
        <v>59</v>
      </c>
      <c r="F60" s="48"/>
      <c r="G60" s="49"/>
    </row>
    <row r="61" spans="2:7" ht="16.5" x14ac:dyDescent="0.25">
      <c r="B61" s="43" t="s">
        <v>27</v>
      </c>
      <c r="C61" s="44"/>
      <c r="D61" s="8"/>
      <c r="E61" s="8"/>
      <c r="F61" s="45">
        <f>D61*$D$9+E61*$E$9</f>
        <v>0</v>
      </c>
      <c r="G61" s="46">
        <f>F61*1.19</f>
        <v>0</v>
      </c>
    </row>
    <row r="62" spans="2:7" x14ac:dyDescent="0.25">
      <c r="B62" s="128" t="s">
        <v>62</v>
      </c>
      <c r="C62" s="129"/>
      <c r="D62" s="129"/>
      <c r="E62" s="129"/>
      <c r="F62" s="48"/>
      <c r="G62" s="49"/>
    </row>
    <row r="63" spans="2:7" x14ac:dyDescent="0.25">
      <c r="B63" s="40" t="s">
        <v>25</v>
      </c>
      <c r="C63" s="42"/>
      <c r="D63" s="47" t="s">
        <v>104</v>
      </c>
      <c r="E63" s="47" t="s">
        <v>59</v>
      </c>
      <c r="F63" s="48"/>
      <c r="G63" s="49"/>
    </row>
    <row r="64" spans="2:7" ht="16.5" x14ac:dyDescent="0.25">
      <c r="B64" s="43" t="s">
        <v>27</v>
      </c>
      <c r="C64" s="44"/>
      <c r="D64" s="8"/>
      <c r="E64" s="8"/>
      <c r="F64" s="45">
        <f>D64*$D$9+E64*$E$9</f>
        <v>0</v>
      </c>
      <c r="G64" s="46">
        <f>F64*1.19</f>
        <v>0</v>
      </c>
    </row>
    <row r="65" spans="2:7" x14ac:dyDescent="0.25">
      <c r="B65" s="128" t="s">
        <v>63</v>
      </c>
      <c r="C65" s="129"/>
      <c r="D65" s="129"/>
      <c r="E65" s="129"/>
      <c r="F65" s="48"/>
      <c r="G65" s="49"/>
    </row>
    <row r="66" spans="2:7" x14ac:dyDescent="0.25">
      <c r="B66" s="128" t="s">
        <v>64</v>
      </c>
      <c r="C66" s="129"/>
      <c r="D66" s="129"/>
      <c r="E66" s="129"/>
      <c r="F66" s="48"/>
      <c r="G66" s="49"/>
    </row>
    <row r="67" spans="2:7" x14ac:dyDescent="0.25">
      <c r="B67" s="40" t="s">
        <v>25</v>
      </c>
      <c r="C67" s="42"/>
      <c r="D67" s="47" t="s">
        <v>65</v>
      </c>
      <c r="E67" s="47" t="s">
        <v>59</v>
      </c>
      <c r="F67" s="48"/>
      <c r="G67" s="49"/>
    </row>
    <row r="68" spans="2:7" ht="16.5" x14ac:dyDescent="0.25">
      <c r="B68" s="43" t="s">
        <v>27</v>
      </c>
      <c r="C68" s="44"/>
      <c r="D68" s="8"/>
      <c r="E68" s="8"/>
      <c r="F68" s="45">
        <f>D68*$D$9+E68*$E$9</f>
        <v>0</v>
      </c>
      <c r="G68" s="46">
        <f>F68*1.19</f>
        <v>0</v>
      </c>
    </row>
    <row r="69" spans="2:7" x14ac:dyDescent="0.25">
      <c r="B69" s="128" t="s">
        <v>66</v>
      </c>
      <c r="C69" s="129"/>
      <c r="D69" s="129"/>
      <c r="E69" s="129"/>
      <c r="F69" s="48"/>
      <c r="G69" s="49"/>
    </row>
    <row r="70" spans="2:7" x14ac:dyDescent="0.25">
      <c r="B70" s="40" t="s">
        <v>25</v>
      </c>
      <c r="C70" s="42"/>
      <c r="D70" s="47" t="s">
        <v>67</v>
      </c>
      <c r="E70" s="47" t="s">
        <v>59</v>
      </c>
      <c r="F70" s="48"/>
      <c r="G70" s="49"/>
    </row>
    <row r="71" spans="2:7" ht="16.5" x14ac:dyDescent="0.25">
      <c r="B71" s="43" t="s">
        <v>27</v>
      </c>
      <c r="C71" s="44"/>
      <c r="D71" s="8"/>
      <c r="E71" s="8"/>
      <c r="F71" s="45">
        <f>D71*$D$9+E71*$E$9</f>
        <v>0</v>
      </c>
      <c r="G71" s="46">
        <f>F71*1.19</f>
        <v>0</v>
      </c>
    </row>
    <row r="72" spans="2:7" x14ac:dyDescent="0.25">
      <c r="B72" s="128" t="s">
        <v>68</v>
      </c>
      <c r="C72" s="129"/>
      <c r="D72" s="129"/>
      <c r="E72" s="129"/>
      <c r="F72" s="48"/>
      <c r="G72" s="49"/>
    </row>
    <row r="73" spans="2:7" x14ac:dyDescent="0.25">
      <c r="B73" s="40" t="s">
        <v>25</v>
      </c>
      <c r="C73" s="42"/>
      <c r="D73" s="47" t="s">
        <v>69</v>
      </c>
      <c r="E73" s="47" t="s">
        <v>59</v>
      </c>
      <c r="F73" s="48"/>
      <c r="G73" s="49"/>
    </row>
    <row r="74" spans="2:7" ht="16.5" x14ac:dyDescent="0.25">
      <c r="B74" s="43" t="s">
        <v>27</v>
      </c>
      <c r="C74" s="44"/>
      <c r="D74" s="8"/>
      <c r="E74" s="8"/>
      <c r="F74" s="45">
        <f>D74*$D$9+E74*$E$9</f>
        <v>0</v>
      </c>
      <c r="G74" s="46">
        <f>F74*1.19</f>
        <v>0</v>
      </c>
    </row>
    <row r="75" spans="2:7" x14ac:dyDescent="0.25">
      <c r="B75" s="128" t="s">
        <v>70</v>
      </c>
      <c r="C75" s="129"/>
      <c r="D75" s="129"/>
      <c r="E75" s="129"/>
      <c r="F75" s="48"/>
      <c r="G75" s="49"/>
    </row>
    <row r="76" spans="2:7" x14ac:dyDescent="0.25">
      <c r="B76" s="40" t="s">
        <v>25</v>
      </c>
      <c r="C76" s="42"/>
      <c r="D76" s="47" t="s">
        <v>59</v>
      </c>
      <c r="E76" s="47" t="s">
        <v>72</v>
      </c>
      <c r="F76" s="48"/>
      <c r="G76" s="49"/>
    </row>
    <row r="77" spans="2:7" ht="17.25" thickBot="1" x14ac:dyDescent="0.3">
      <c r="B77" s="43" t="s">
        <v>27</v>
      </c>
      <c r="C77" s="97"/>
      <c r="D77" s="98"/>
      <c r="E77" s="98"/>
      <c r="F77" s="99">
        <f>D77*$D$9+E77*$E$9</f>
        <v>0</v>
      </c>
      <c r="G77" s="100">
        <f>F77*1.19</f>
        <v>0</v>
      </c>
    </row>
    <row r="78" spans="2:7" ht="16.5" x14ac:dyDescent="0.25">
      <c r="B78" s="105" t="s">
        <v>73</v>
      </c>
      <c r="C78" s="106" t="s">
        <v>26</v>
      </c>
      <c r="D78" s="106" t="s">
        <v>105</v>
      </c>
      <c r="E78" s="106" t="s">
        <v>106</v>
      </c>
      <c r="F78" s="102"/>
      <c r="G78" s="103"/>
    </row>
    <row r="79" spans="2:7" ht="15.75" thickBot="1" x14ac:dyDescent="0.3">
      <c r="B79" s="51" t="s">
        <v>27</v>
      </c>
      <c r="C79" s="93">
        <f>SUM(C16)</f>
        <v>0</v>
      </c>
      <c r="D79" s="93">
        <f>SUM(D20,D23,D26,D29,D32,D35,D38,D41,D44,D47,D51,D55,D58,D61,D64,D68,D71,D74,D77)</f>
        <v>0</v>
      </c>
      <c r="E79" s="93">
        <f>SUM(E20,E23,E26,E29,E32,E35,E38,E41,E44,E47,E51,E55,E58,E61,E64,E68,E71,E74,E77)</f>
        <v>0</v>
      </c>
      <c r="F79" s="52">
        <f>SUM(F16:F77)</f>
        <v>0</v>
      </c>
      <c r="G79" s="53">
        <f>F79*1.19</f>
        <v>0</v>
      </c>
    </row>
    <row r="81" spans="1:9" ht="16.5" thickBot="1" x14ac:dyDescent="0.3">
      <c r="A81" s="71" t="s">
        <v>76</v>
      </c>
      <c r="B81" s="115" t="s">
        <v>77</v>
      </c>
      <c r="C81" s="115"/>
      <c r="D81" s="115"/>
      <c r="E81" s="115"/>
      <c r="F81" s="115"/>
      <c r="G81" s="115"/>
    </row>
    <row r="82" spans="1:9" x14ac:dyDescent="0.25">
      <c r="E82" s="72"/>
      <c r="F82" s="73" t="s">
        <v>78</v>
      </c>
      <c r="G82" s="74"/>
      <c r="H82" s="96"/>
      <c r="I82" s="95"/>
    </row>
    <row r="83" spans="1:9" x14ac:dyDescent="0.25">
      <c r="E83" s="75"/>
      <c r="F83" s="76" t="s">
        <v>2</v>
      </c>
      <c r="G83" s="77" t="s">
        <v>3</v>
      </c>
    </row>
    <row r="84" spans="1:9" ht="15" customHeight="1" thickBot="1" x14ac:dyDescent="0.3">
      <c r="A84" s="71"/>
      <c r="E84" s="78"/>
      <c r="F84" s="30"/>
      <c r="G84" s="70">
        <f t="shared" ref="G84" si="4">F84*1.19</f>
        <v>0</v>
      </c>
      <c r="H84" s="57"/>
    </row>
    <row r="85" spans="1:9" ht="16.5" x14ac:dyDescent="0.25">
      <c r="F85" s="79"/>
      <c r="G85" s="80"/>
    </row>
    <row r="86" spans="1:9" x14ac:dyDescent="0.25">
      <c r="E86" s="75"/>
      <c r="F86" s="73" t="s">
        <v>79</v>
      </c>
      <c r="G86" s="74"/>
    </row>
    <row r="87" spans="1:9" x14ac:dyDescent="0.25">
      <c r="E87" s="75"/>
      <c r="F87" s="76" t="s">
        <v>2</v>
      </c>
      <c r="G87" s="81" t="s">
        <v>3</v>
      </c>
    </row>
    <row r="88" spans="1:9" ht="15.75" thickBot="1" x14ac:dyDescent="0.3">
      <c r="F88" s="28"/>
      <c r="G88" s="82">
        <f>F88*1.19</f>
        <v>0</v>
      </c>
    </row>
    <row r="89" spans="1:9" x14ac:dyDescent="0.25">
      <c r="G89" s="10"/>
    </row>
    <row r="90" spans="1:9" ht="16.5" x14ac:dyDescent="0.25">
      <c r="A90" s="27" t="s">
        <v>80</v>
      </c>
      <c r="B90" s="27" t="s">
        <v>81</v>
      </c>
      <c r="C90" s="83"/>
      <c r="D90" s="83"/>
      <c r="E90" s="83"/>
      <c r="F90" s="83"/>
      <c r="G90" s="84"/>
    </row>
    <row r="91" spans="1:9" ht="15.75" thickBot="1" x14ac:dyDescent="0.3"/>
    <row r="92" spans="1:9" x14ac:dyDescent="0.25">
      <c r="F92" s="73" t="s">
        <v>5</v>
      </c>
      <c r="G92" s="74"/>
      <c r="H92" s="10"/>
    </row>
    <row r="93" spans="1:9" ht="15.75" x14ac:dyDescent="0.25">
      <c r="A93" s="27"/>
      <c r="F93" s="76" t="s">
        <v>2</v>
      </c>
      <c r="G93" s="85" t="s">
        <v>3</v>
      </c>
      <c r="H93" s="7"/>
    </row>
    <row r="94" spans="1:9" ht="15.75" thickBot="1" x14ac:dyDescent="0.3">
      <c r="F94" s="86">
        <f>SUM(F79,F84,F88)</f>
        <v>0</v>
      </c>
      <c r="G94" s="87">
        <f>F94*1.19</f>
        <v>0</v>
      </c>
    </row>
    <row r="96" spans="1:9" ht="15" customHeight="1" x14ac:dyDescent="0.25">
      <c r="F96" s="11"/>
      <c r="G96" s="88"/>
    </row>
    <row r="97" spans="3:8" x14ac:dyDescent="0.25">
      <c r="C97" s="7"/>
      <c r="D97" s="7"/>
      <c r="F97" s="11"/>
      <c r="G97" s="88"/>
    </row>
    <row r="98" spans="3:8" x14ac:dyDescent="0.25">
      <c r="F98" s="11"/>
      <c r="G98" s="10"/>
    </row>
    <row r="99" spans="3:8" x14ac:dyDescent="0.25">
      <c r="H99" s="88"/>
    </row>
    <row r="100" spans="3:8" x14ac:dyDescent="0.25">
      <c r="H100" s="88"/>
    </row>
    <row r="101" spans="3:8" x14ac:dyDescent="0.25">
      <c r="H101" s="10"/>
    </row>
  </sheetData>
  <sheetProtection algorithmName="SHA-512" hashValue="ibeowUyrD8dORv73B010TO7xuSlQ978+8zMEMZntJLaIkHzDthjnv6njWCa8ulCJzfaBlEQvUNJAYTuCBs5U2Q==" saltValue="sgQFofAqyTNGR/Ut5z3L/Q==" spinCount="100000" sheet="1" objects="1" scenarios="1"/>
  <mergeCells count="32">
    <mergeCell ref="B81:G81"/>
    <mergeCell ref="B48:E48"/>
    <mergeCell ref="B27:C27"/>
    <mergeCell ref="B24:C24"/>
    <mergeCell ref="B21:C21"/>
    <mergeCell ref="B65:E65"/>
    <mergeCell ref="B62:E62"/>
    <mergeCell ref="B72:E72"/>
    <mergeCell ref="B75:E75"/>
    <mergeCell ref="B69:E69"/>
    <mergeCell ref="B66:E66"/>
    <mergeCell ref="B59:E59"/>
    <mergeCell ref="B49:E49"/>
    <mergeCell ref="B56:E56"/>
    <mergeCell ref="B52:E52"/>
    <mergeCell ref="B53:E53"/>
    <mergeCell ref="B6:H6"/>
    <mergeCell ref="A1:H1"/>
    <mergeCell ref="C4:H4"/>
    <mergeCell ref="F12:G12"/>
    <mergeCell ref="B14:E14"/>
    <mergeCell ref="B42:C42"/>
    <mergeCell ref="B45:C45"/>
    <mergeCell ref="B10:C10"/>
    <mergeCell ref="B11:H11"/>
    <mergeCell ref="C12:E12"/>
    <mergeCell ref="B17:E17"/>
    <mergeCell ref="B18:C18"/>
    <mergeCell ref="B30:C30"/>
    <mergeCell ref="B33:C33"/>
    <mergeCell ref="B36:C36"/>
    <mergeCell ref="B39:C39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8ED1-1FF3-42F7-AB6F-DD13008F114B}">
  <dimension ref="A1:I94"/>
  <sheetViews>
    <sheetView showGridLines="0" topLeftCell="B46" zoomScaleNormal="100" workbookViewId="0">
      <selection activeCell="B52" sqref="B52:E52"/>
    </sheetView>
  </sheetViews>
  <sheetFormatPr baseColWidth="10" defaultColWidth="11.42578125" defaultRowHeight="15" x14ac:dyDescent="0.25"/>
  <cols>
    <col min="2" max="2" width="45.85546875" customWidth="1"/>
    <col min="3" max="3" width="61.7109375" customWidth="1"/>
    <col min="4" max="4" width="42.85546875" customWidth="1"/>
    <col min="5" max="6" width="39.140625" customWidth="1"/>
    <col min="7" max="7" width="30.42578125" customWidth="1"/>
    <col min="8" max="8" width="34.42578125" customWidth="1"/>
    <col min="9" max="9" width="10.28515625" customWidth="1"/>
    <col min="13" max="13" width="24" customWidth="1"/>
  </cols>
  <sheetData>
    <row r="1" spans="1:9" ht="99.95" customHeight="1" thickBot="1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5"/>
    </row>
    <row r="2" spans="1:9" ht="56.25" customHeight="1" thickBot="1" x14ac:dyDescent="0.45">
      <c r="B2" s="54" t="s">
        <v>10</v>
      </c>
      <c r="C2" s="55"/>
      <c r="D2" s="55"/>
      <c r="E2" s="55"/>
      <c r="F2" s="55"/>
      <c r="G2" s="55"/>
      <c r="H2" s="55"/>
      <c r="I2" s="5"/>
    </row>
    <row r="3" spans="1:9" ht="18.75" thickBot="1" x14ac:dyDescent="0.3">
      <c r="B3" s="56"/>
      <c r="C3" s="57"/>
      <c r="D3" s="57"/>
      <c r="E3" s="57"/>
      <c r="F3" s="57"/>
      <c r="G3" s="57"/>
    </row>
    <row r="4" spans="1:9" ht="18.75" thickBot="1" x14ac:dyDescent="0.3">
      <c r="B4" s="58" t="s">
        <v>11</v>
      </c>
      <c r="C4" s="110"/>
      <c r="D4" s="111"/>
      <c r="E4" s="111"/>
      <c r="F4" s="111"/>
      <c r="G4" s="111"/>
      <c r="H4" s="112"/>
    </row>
    <row r="5" spans="1:9" ht="18" x14ac:dyDescent="0.25">
      <c r="B5" s="59"/>
      <c r="C5" s="60"/>
      <c r="D5" s="60"/>
      <c r="E5" s="60"/>
      <c r="F5" s="60"/>
      <c r="G5" s="57"/>
    </row>
    <row r="6" spans="1:9" ht="15.75" x14ac:dyDescent="0.25">
      <c r="A6" s="27" t="s">
        <v>12</v>
      </c>
      <c r="B6" s="113" t="s">
        <v>13</v>
      </c>
      <c r="C6" s="113"/>
      <c r="D6" s="113"/>
      <c r="E6" s="113"/>
      <c r="F6" s="113"/>
      <c r="G6" s="113"/>
      <c r="H6" s="113"/>
    </row>
    <row r="7" spans="1:9" ht="18.75" thickBot="1" x14ac:dyDescent="0.3">
      <c r="B7" s="56"/>
      <c r="C7" s="61"/>
      <c r="D7" s="61"/>
      <c r="E7" s="61"/>
      <c r="F7" s="61"/>
      <c r="G7" s="57"/>
    </row>
    <row r="8" spans="1:9" ht="31.5" x14ac:dyDescent="0.25">
      <c r="B8" s="62" t="s">
        <v>14</v>
      </c>
      <c r="C8" s="34" t="s">
        <v>15</v>
      </c>
      <c r="D8" s="63" t="s">
        <v>16</v>
      </c>
      <c r="E8" s="64" t="s">
        <v>17</v>
      </c>
      <c r="F8" s="65"/>
    </row>
    <row r="9" spans="1:9" ht="17.25" thickBot="1" x14ac:dyDescent="0.3">
      <c r="B9" s="66" t="s">
        <v>18</v>
      </c>
      <c r="C9" s="6"/>
      <c r="D9" s="29"/>
      <c r="E9" s="26"/>
      <c r="F9" s="67"/>
    </row>
    <row r="10" spans="1:9" ht="18" x14ac:dyDescent="0.25">
      <c r="B10" s="114"/>
      <c r="C10" s="114"/>
      <c r="D10" s="68"/>
      <c r="E10" s="69"/>
      <c r="F10" s="69"/>
      <c r="G10" s="57"/>
    </row>
    <row r="11" spans="1:9" s="2" customFormat="1" ht="50.1" customHeight="1" thickBot="1" x14ac:dyDescent="0.3">
      <c r="A11" s="31" t="s">
        <v>19</v>
      </c>
      <c r="B11" s="115" t="s">
        <v>82</v>
      </c>
      <c r="C11" s="115"/>
      <c r="D11" s="115"/>
      <c r="E11" s="115"/>
      <c r="F11" s="115"/>
      <c r="G11" s="115"/>
      <c r="H11" s="115"/>
    </row>
    <row r="12" spans="1:9" s="1" customFormat="1" ht="15.75" x14ac:dyDescent="0.25">
      <c r="B12" s="32"/>
      <c r="C12" s="116" t="s">
        <v>21</v>
      </c>
      <c r="D12" s="117"/>
      <c r="E12" s="117"/>
      <c r="F12" s="118" t="s">
        <v>22</v>
      </c>
      <c r="G12" s="119"/>
    </row>
    <row r="13" spans="1:9" s="1" customFormat="1" ht="31.5" x14ac:dyDescent="0.25">
      <c r="B13" s="33" t="s">
        <v>23</v>
      </c>
      <c r="C13" s="34" t="s">
        <v>15</v>
      </c>
      <c r="D13" s="34" t="s">
        <v>16</v>
      </c>
      <c r="E13" s="35" t="s">
        <v>17</v>
      </c>
      <c r="F13" s="36" t="s">
        <v>2</v>
      </c>
      <c r="G13" s="37" t="s">
        <v>3</v>
      </c>
    </row>
    <row r="14" spans="1:9" x14ac:dyDescent="0.25">
      <c r="B14" s="120" t="s">
        <v>24</v>
      </c>
      <c r="C14" s="121"/>
      <c r="D14" s="121"/>
      <c r="E14" s="121"/>
      <c r="F14" s="38"/>
      <c r="G14" s="39"/>
    </row>
    <row r="15" spans="1:9" x14ac:dyDescent="0.25">
      <c r="B15" s="40" t="s">
        <v>25</v>
      </c>
      <c r="C15" s="41" t="s">
        <v>26</v>
      </c>
      <c r="D15" s="42"/>
      <c r="E15" s="42"/>
      <c r="F15" s="38"/>
      <c r="G15" s="39"/>
    </row>
    <row r="16" spans="1:9" ht="16.5" x14ac:dyDescent="0.25">
      <c r="B16" s="43" t="s">
        <v>27</v>
      </c>
      <c r="C16" s="8"/>
      <c r="D16" s="44"/>
      <c r="E16" s="44"/>
      <c r="F16" s="45">
        <f>C16*$C$9</f>
        <v>0</v>
      </c>
      <c r="G16" s="46">
        <f>F16*1.19</f>
        <v>0</v>
      </c>
    </row>
    <row r="17" spans="2:7" x14ac:dyDescent="0.25">
      <c r="B17" s="120" t="s">
        <v>28</v>
      </c>
      <c r="C17" s="121"/>
      <c r="D17" s="121"/>
      <c r="E17" s="121"/>
      <c r="F17" s="38"/>
      <c r="G17" s="39"/>
    </row>
    <row r="18" spans="2:7" x14ac:dyDescent="0.25">
      <c r="B18" s="122" t="s">
        <v>29</v>
      </c>
      <c r="C18" s="123"/>
      <c r="F18" s="38"/>
      <c r="G18" s="39"/>
    </row>
    <row r="19" spans="2:7" x14ac:dyDescent="0.25">
      <c r="B19" s="40" t="s">
        <v>25</v>
      </c>
      <c r="C19" s="42"/>
      <c r="D19" s="47" t="s">
        <v>107</v>
      </c>
      <c r="E19" s="47" t="s">
        <v>108</v>
      </c>
      <c r="F19" s="38"/>
      <c r="G19" s="39"/>
    </row>
    <row r="20" spans="2:7" ht="16.5" x14ac:dyDescent="0.25">
      <c r="B20" s="43" t="s">
        <v>27</v>
      </c>
      <c r="C20" s="44"/>
      <c r="D20" s="8"/>
      <c r="E20" s="8"/>
      <c r="F20" s="45">
        <f>D20*$D$9+E20*$E$9</f>
        <v>0</v>
      </c>
      <c r="G20" s="46">
        <f>F20*1.19</f>
        <v>0</v>
      </c>
    </row>
    <row r="21" spans="2:7" x14ac:dyDescent="0.25">
      <c r="B21" s="122" t="s">
        <v>32</v>
      </c>
      <c r="C21" s="123"/>
      <c r="F21" s="38"/>
      <c r="G21" s="39"/>
    </row>
    <row r="22" spans="2:7" x14ac:dyDescent="0.25">
      <c r="B22" s="40" t="s">
        <v>25</v>
      </c>
      <c r="C22" s="42"/>
      <c r="D22" s="47" t="s">
        <v>85</v>
      </c>
      <c r="E22" s="47" t="s">
        <v>86</v>
      </c>
      <c r="F22" s="38"/>
      <c r="G22" s="39"/>
    </row>
    <row r="23" spans="2:7" ht="16.5" x14ac:dyDescent="0.25">
      <c r="B23" s="43" t="s">
        <v>27</v>
      </c>
      <c r="C23" s="44"/>
      <c r="D23" s="8"/>
      <c r="E23" s="8"/>
      <c r="F23" s="45">
        <f>D23*$D$9+E23*$E$9</f>
        <v>0</v>
      </c>
      <c r="G23" s="46">
        <f>F23*1.19</f>
        <v>0</v>
      </c>
    </row>
    <row r="24" spans="2:7" ht="15" customHeight="1" x14ac:dyDescent="0.25">
      <c r="B24" s="131" t="s">
        <v>35</v>
      </c>
      <c r="C24" s="132"/>
      <c r="F24" s="38"/>
      <c r="G24" s="39"/>
    </row>
    <row r="25" spans="2:7" x14ac:dyDescent="0.25">
      <c r="B25" s="40" t="s">
        <v>25</v>
      </c>
      <c r="C25" s="42"/>
      <c r="D25" s="47" t="s">
        <v>109</v>
      </c>
      <c r="E25" s="47" t="s">
        <v>110</v>
      </c>
      <c r="F25" s="38"/>
      <c r="G25" s="39"/>
    </row>
    <row r="26" spans="2:7" ht="16.5" x14ac:dyDescent="0.25">
      <c r="B26" s="43" t="s">
        <v>27</v>
      </c>
      <c r="C26" s="44"/>
      <c r="D26" s="8"/>
      <c r="E26" s="8"/>
      <c r="F26" s="45">
        <f>D26*$D$9+E26*$E$9</f>
        <v>0</v>
      </c>
      <c r="G26" s="46">
        <f>F26*1.19</f>
        <v>0</v>
      </c>
    </row>
    <row r="27" spans="2:7" x14ac:dyDescent="0.25">
      <c r="B27" s="124" t="s">
        <v>36</v>
      </c>
      <c r="C27" s="125"/>
      <c r="F27" s="48"/>
      <c r="G27" s="49"/>
    </row>
    <row r="28" spans="2:7" x14ac:dyDescent="0.25">
      <c r="B28" s="40" t="s">
        <v>25</v>
      </c>
      <c r="C28" s="42"/>
      <c r="D28" s="47" t="s">
        <v>87</v>
      </c>
      <c r="E28" s="47" t="s">
        <v>88</v>
      </c>
      <c r="F28" s="48"/>
      <c r="G28" s="49"/>
    </row>
    <row r="29" spans="2:7" s="4" customFormat="1" ht="16.5" x14ac:dyDescent="0.25">
      <c r="B29" s="43" t="s">
        <v>27</v>
      </c>
      <c r="C29" s="44"/>
      <c r="D29" s="8"/>
      <c r="E29" s="8"/>
      <c r="F29" s="45">
        <f>D29*$D$9+E29*$E$9</f>
        <v>0</v>
      </c>
      <c r="G29" s="46">
        <f>F29*1.19</f>
        <v>0</v>
      </c>
    </row>
    <row r="30" spans="2:7" x14ac:dyDescent="0.25">
      <c r="B30" s="124" t="s">
        <v>39</v>
      </c>
      <c r="C30" s="125"/>
      <c r="F30" s="50"/>
      <c r="G30" s="49"/>
    </row>
    <row r="31" spans="2:7" x14ac:dyDescent="0.25">
      <c r="B31" s="40" t="s">
        <v>25</v>
      </c>
      <c r="C31" s="42"/>
      <c r="D31" s="47" t="s">
        <v>111</v>
      </c>
      <c r="E31" s="47" t="s">
        <v>90</v>
      </c>
      <c r="F31" s="48"/>
      <c r="G31" s="49"/>
    </row>
    <row r="32" spans="2:7" ht="16.5" x14ac:dyDescent="0.25">
      <c r="B32" s="43" t="s">
        <v>27</v>
      </c>
      <c r="C32" s="44"/>
      <c r="D32" s="8"/>
      <c r="E32" s="8"/>
      <c r="F32" s="45">
        <f>D32*$D$9+E32*$E$9</f>
        <v>0</v>
      </c>
      <c r="G32" s="46">
        <f>F32*1.19</f>
        <v>0</v>
      </c>
    </row>
    <row r="33" spans="2:7" ht="30.75" customHeight="1" x14ac:dyDescent="0.25">
      <c r="B33" s="126" t="s">
        <v>42</v>
      </c>
      <c r="C33" s="127"/>
      <c r="F33" s="50"/>
      <c r="G33" s="49"/>
    </row>
    <row r="34" spans="2:7" x14ac:dyDescent="0.25">
      <c r="B34" s="40" t="s">
        <v>25</v>
      </c>
      <c r="C34" s="42"/>
      <c r="D34" s="47" t="s">
        <v>91</v>
      </c>
      <c r="E34" s="47" t="s">
        <v>92</v>
      </c>
      <c r="F34" s="48"/>
      <c r="G34" s="49"/>
    </row>
    <row r="35" spans="2:7" ht="16.5" x14ac:dyDescent="0.25">
      <c r="B35" s="43" t="s">
        <v>27</v>
      </c>
      <c r="C35" s="44"/>
      <c r="D35" s="8"/>
      <c r="E35" s="8"/>
      <c r="F35" s="45">
        <f>D35*$D$9+E35*$E$9</f>
        <v>0</v>
      </c>
      <c r="G35" s="46">
        <f>F35*1.19</f>
        <v>0</v>
      </c>
    </row>
    <row r="36" spans="2:7" x14ac:dyDescent="0.25">
      <c r="B36" s="124" t="s">
        <v>45</v>
      </c>
      <c r="C36" s="125"/>
      <c r="F36" s="48"/>
      <c r="G36" s="49"/>
    </row>
    <row r="37" spans="2:7" x14ac:dyDescent="0.25">
      <c r="B37" s="40" t="s">
        <v>25</v>
      </c>
      <c r="C37" s="42"/>
      <c r="D37" s="47" t="s">
        <v>93</v>
      </c>
      <c r="E37" s="47" t="s">
        <v>94</v>
      </c>
      <c r="F37" s="48"/>
      <c r="G37" s="49"/>
    </row>
    <row r="38" spans="2:7" ht="16.5" x14ac:dyDescent="0.25">
      <c r="B38" s="43" t="s">
        <v>27</v>
      </c>
      <c r="C38" s="44"/>
      <c r="D38" s="8"/>
      <c r="E38" s="8"/>
      <c r="F38" s="45">
        <f>D38*$D$9+E38*$E$9</f>
        <v>0</v>
      </c>
      <c r="G38" s="46">
        <f>F38*1.19</f>
        <v>0</v>
      </c>
    </row>
    <row r="39" spans="2:7" x14ac:dyDescent="0.25">
      <c r="B39" s="124" t="s">
        <v>48</v>
      </c>
      <c r="C39" s="125"/>
      <c r="F39" s="48"/>
      <c r="G39" s="49"/>
    </row>
    <row r="40" spans="2:7" x14ac:dyDescent="0.25">
      <c r="B40" s="40" t="s">
        <v>25</v>
      </c>
      <c r="C40" s="42"/>
      <c r="D40" s="47" t="s">
        <v>49</v>
      </c>
      <c r="E40" s="47" t="s">
        <v>50</v>
      </c>
      <c r="F40" s="48"/>
      <c r="G40" s="49"/>
    </row>
    <row r="41" spans="2:7" ht="16.5" x14ac:dyDescent="0.25">
      <c r="B41" s="43" t="s">
        <v>27</v>
      </c>
      <c r="C41" s="44"/>
      <c r="D41" s="8"/>
      <c r="E41" s="8"/>
      <c r="F41" s="45">
        <f t="shared" ref="F41:F47" si="0">D41*$D$9+E41*$E$9</f>
        <v>0</v>
      </c>
      <c r="G41" s="46">
        <f t="shared" ref="G41:G47" si="1">F41*1.19</f>
        <v>0</v>
      </c>
    </row>
    <row r="42" spans="2:7" x14ac:dyDescent="0.25">
      <c r="B42" s="124" t="s">
        <v>51</v>
      </c>
      <c r="C42" s="125"/>
      <c r="D42" s="90"/>
      <c r="E42" s="90"/>
      <c r="F42" s="48"/>
      <c r="G42" s="49"/>
    </row>
    <row r="43" spans="2:7" x14ac:dyDescent="0.25">
      <c r="B43" s="40" t="s">
        <v>25</v>
      </c>
      <c r="C43" s="42"/>
      <c r="D43" s="47" t="s">
        <v>95</v>
      </c>
      <c r="E43" s="47" t="s">
        <v>40</v>
      </c>
      <c r="F43" s="48"/>
      <c r="G43" s="49"/>
    </row>
    <row r="44" spans="2:7" ht="16.5" x14ac:dyDescent="0.25">
      <c r="B44" s="43" t="s">
        <v>27</v>
      </c>
      <c r="C44" s="44"/>
      <c r="D44" s="8"/>
      <c r="E44" s="8"/>
      <c r="F44" s="45">
        <f t="shared" si="0"/>
        <v>0</v>
      </c>
      <c r="G44" s="46">
        <f t="shared" si="1"/>
        <v>0</v>
      </c>
    </row>
    <row r="45" spans="2:7" x14ac:dyDescent="0.25">
      <c r="B45" s="124" t="s">
        <v>52</v>
      </c>
      <c r="C45" s="125"/>
      <c r="F45" s="48"/>
      <c r="G45" s="49"/>
    </row>
    <row r="46" spans="2:7" x14ac:dyDescent="0.25">
      <c r="B46" s="40" t="s">
        <v>25</v>
      </c>
      <c r="C46" s="42"/>
      <c r="D46" s="47" t="s">
        <v>112</v>
      </c>
      <c r="E46" s="47" t="s">
        <v>97</v>
      </c>
      <c r="F46" s="48"/>
      <c r="G46" s="49"/>
    </row>
    <row r="47" spans="2:7" ht="16.5" x14ac:dyDescent="0.25">
      <c r="B47" s="43" t="s">
        <v>27</v>
      </c>
      <c r="C47" s="44"/>
      <c r="D47" s="8"/>
      <c r="E47" s="8"/>
      <c r="F47" s="45">
        <f t="shared" si="0"/>
        <v>0</v>
      </c>
      <c r="G47" s="46">
        <f t="shared" si="1"/>
        <v>0</v>
      </c>
    </row>
    <row r="48" spans="2:7" x14ac:dyDescent="0.25">
      <c r="B48" s="128" t="s">
        <v>142</v>
      </c>
      <c r="C48" s="129"/>
      <c r="D48" s="129"/>
      <c r="E48" s="129"/>
      <c r="F48" s="48"/>
      <c r="G48" s="49"/>
    </row>
    <row r="49" spans="2:7" x14ac:dyDescent="0.25">
      <c r="B49" s="128" t="s">
        <v>55</v>
      </c>
      <c r="C49" s="129"/>
      <c r="D49" s="129"/>
      <c r="E49" s="130"/>
      <c r="F49" s="48"/>
      <c r="G49" s="49"/>
    </row>
    <row r="50" spans="2:7" x14ac:dyDescent="0.25">
      <c r="B50" s="40" t="s">
        <v>25</v>
      </c>
      <c r="C50" s="42"/>
      <c r="D50" s="47" t="s">
        <v>98</v>
      </c>
      <c r="E50" s="47" t="s">
        <v>99</v>
      </c>
      <c r="F50" s="48"/>
      <c r="G50" s="49"/>
    </row>
    <row r="51" spans="2:7" ht="16.5" x14ac:dyDescent="0.25">
      <c r="B51" s="43" t="s">
        <v>27</v>
      </c>
      <c r="C51" s="44"/>
      <c r="D51" s="8"/>
      <c r="E51" s="8"/>
      <c r="F51" s="45">
        <f>D51*$D$9+E51*$E$9</f>
        <v>0</v>
      </c>
      <c r="G51" s="46">
        <f>F51*1.19</f>
        <v>0</v>
      </c>
    </row>
    <row r="52" spans="2:7" x14ac:dyDescent="0.25">
      <c r="B52" s="128" t="s">
        <v>143</v>
      </c>
      <c r="C52" s="129"/>
      <c r="D52" s="129"/>
      <c r="E52" s="129"/>
      <c r="F52" s="48"/>
      <c r="G52" s="49"/>
    </row>
    <row r="53" spans="2:7" x14ac:dyDescent="0.25">
      <c r="B53" s="128" t="s">
        <v>58</v>
      </c>
      <c r="C53" s="129"/>
      <c r="D53" s="129"/>
      <c r="E53" s="129"/>
      <c r="F53" s="48"/>
      <c r="G53" s="49"/>
    </row>
    <row r="54" spans="2:7" x14ac:dyDescent="0.25">
      <c r="B54" s="40" t="s">
        <v>25</v>
      </c>
      <c r="C54" s="42"/>
      <c r="D54" s="47" t="s">
        <v>113</v>
      </c>
      <c r="E54" s="47" t="s">
        <v>101</v>
      </c>
      <c r="F54" s="48"/>
      <c r="G54" s="49"/>
    </row>
    <row r="55" spans="2:7" ht="16.5" x14ac:dyDescent="0.25">
      <c r="B55" s="43" t="s">
        <v>27</v>
      </c>
      <c r="C55" s="44"/>
      <c r="D55" s="8"/>
      <c r="E55" s="8"/>
      <c r="F55" s="45">
        <f>D55*$D$9+E55*$E$9</f>
        <v>0</v>
      </c>
      <c r="G55" s="46">
        <f>F55*1.19</f>
        <v>0</v>
      </c>
    </row>
    <row r="56" spans="2:7" x14ac:dyDescent="0.25">
      <c r="B56" s="128" t="s">
        <v>60</v>
      </c>
      <c r="C56" s="129"/>
      <c r="D56" s="129"/>
      <c r="E56" s="129"/>
      <c r="F56" s="48"/>
      <c r="G56" s="49"/>
    </row>
    <row r="57" spans="2:7" x14ac:dyDescent="0.25">
      <c r="B57" s="40" t="s">
        <v>25</v>
      </c>
      <c r="C57" s="42"/>
      <c r="D57" s="47" t="s">
        <v>114</v>
      </c>
      <c r="E57" s="47" t="s">
        <v>59</v>
      </c>
      <c r="F57" s="48"/>
      <c r="G57" s="49"/>
    </row>
    <row r="58" spans="2:7" ht="16.5" x14ac:dyDescent="0.25">
      <c r="B58" s="43" t="s">
        <v>27</v>
      </c>
      <c r="C58" s="44"/>
      <c r="D58" s="8"/>
      <c r="E58" s="8"/>
      <c r="F58" s="45">
        <f>D58*$D$9+E58*$E$9</f>
        <v>0</v>
      </c>
      <c r="G58" s="46">
        <f>F58*1.19</f>
        <v>0</v>
      </c>
    </row>
    <row r="59" spans="2:7" x14ac:dyDescent="0.25">
      <c r="B59" s="128" t="s">
        <v>61</v>
      </c>
      <c r="C59" s="129"/>
      <c r="D59" s="129"/>
      <c r="E59" s="129"/>
      <c r="F59" s="48"/>
      <c r="G59" s="49"/>
    </row>
    <row r="60" spans="2:7" x14ac:dyDescent="0.25">
      <c r="B60" s="40" t="s">
        <v>25</v>
      </c>
      <c r="C60" s="42"/>
      <c r="D60" s="47" t="s">
        <v>103</v>
      </c>
      <c r="E60" s="47" t="s">
        <v>59</v>
      </c>
      <c r="F60" s="48"/>
      <c r="G60" s="49"/>
    </row>
    <row r="61" spans="2:7" ht="16.5" x14ac:dyDescent="0.25">
      <c r="B61" s="43" t="s">
        <v>27</v>
      </c>
      <c r="C61" s="44"/>
      <c r="D61" s="8"/>
      <c r="E61" s="8"/>
      <c r="F61" s="45">
        <f>D61*$D$9+E61*$E$9</f>
        <v>0</v>
      </c>
      <c r="G61" s="46">
        <f>F61*1.19</f>
        <v>0</v>
      </c>
    </row>
    <row r="62" spans="2:7" x14ac:dyDescent="0.25">
      <c r="B62" s="128" t="s">
        <v>62</v>
      </c>
      <c r="C62" s="129"/>
      <c r="D62" s="129"/>
      <c r="E62" s="129"/>
      <c r="F62" s="48"/>
      <c r="G62" s="49"/>
    </row>
    <row r="63" spans="2:7" x14ac:dyDescent="0.25">
      <c r="B63" s="40" t="s">
        <v>25</v>
      </c>
      <c r="C63" s="42"/>
      <c r="D63" s="47" t="s">
        <v>104</v>
      </c>
      <c r="E63" s="47" t="s">
        <v>59</v>
      </c>
      <c r="F63" s="48"/>
      <c r="G63" s="49"/>
    </row>
    <row r="64" spans="2:7" ht="16.5" x14ac:dyDescent="0.25">
      <c r="B64" s="43" t="s">
        <v>27</v>
      </c>
      <c r="C64" s="44"/>
      <c r="D64" s="8"/>
      <c r="E64" s="8"/>
      <c r="F64" s="45">
        <f>D64*$D$9+E64*$E$9</f>
        <v>0</v>
      </c>
      <c r="G64" s="46">
        <f>F64*1.19</f>
        <v>0</v>
      </c>
    </row>
    <row r="65" spans="2:7" x14ac:dyDescent="0.25">
      <c r="B65" s="128" t="s">
        <v>63</v>
      </c>
      <c r="C65" s="129"/>
      <c r="D65" s="129"/>
      <c r="E65" s="129"/>
      <c r="F65" s="48"/>
      <c r="G65" s="49"/>
    </row>
    <row r="66" spans="2:7" x14ac:dyDescent="0.25">
      <c r="B66" s="128" t="s">
        <v>64</v>
      </c>
      <c r="C66" s="129"/>
      <c r="D66" s="129"/>
      <c r="E66" s="129"/>
      <c r="F66" s="48"/>
      <c r="G66" s="49"/>
    </row>
    <row r="67" spans="2:7" x14ac:dyDescent="0.25">
      <c r="B67" s="40" t="s">
        <v>25</v>
      </c>
      <c r="C67" s="42"/>
      <c r="D67" s="47" t="s">
        <v>65</v>
      </c>
      <c r="E67" s="47" t="s">
        <v>59</v>
      </c>
      <c r="F67" s="48"/>
      <c r="G67" s="49"/>
    </row>
    <row r="68" spans="2:7" ht="16.5" x14ac:dyDescent="0.25">
      <c r="B68" s="43" t="s">
        <v>27</v>
      </c>
      <c r="C68" s="44"/>
      <c r="D68" s="8"/>
      <c r="E68" s="8"/>
      <c r="F68" s="45">
        <f>D68*$D$9+E68*$E$9</f>
        <v>0</v>
      </c>
      <c r="G68" s="46">
        <f>F68*1.19</f>
        <v>0</v>
      </c>
    </row>
    <row r="69" spans="2:7" x14ac:dyDescent="0.25">
      <c r="B69" s="128" t="s">
        <v>66</v>
      </c>
      <c r="C69" s="129"/>
      <c r="D69" s="129"/>
      <c r="E69" s="129"/>
      <c r="F69" s="48"/>
      <c r="G69" s="49"/>
    </row>
    <row r="70" spans="2:7" x14ac:dyDescent="0.25">
      <c r="B70" s="40" t="s">
        <v>25</v>
      </c>
      <c r="C70" s="42"/>
      <c r="D70" s="47" t="s">
        <v>67</v>
      </c>
      <c r="E70" s="47" t="s">
        <v>59</v>
      </c>
      <c r="F70" s="48"/>
      <c r="G70" s="49"/>
    </row>
    <row r="71" spans="2:7" ht="16.5" x14ac:dyDescent="0.25">
      <c r="B71" s="43" t="s">
        <v>27</v>
      </c>
      <c r="C71" s="44"/>
      <c r="D71" s="8"/>
      <c r="E71" s="8"/>
      <c r="F71" s="45">
        <f>D71*$D$9+E71*$E$9</f>
        <v>0</v>
      </c>
      <c r="G71" s="46">
        <f>F71*1.19</f>
        <v>0</v>
      </c>
    </row>
    <row r="72" spans="2:7" x14ac:dyDescent="0.25">
      <c r="B72" s="128" t="s">
        <v>68</v>
      </c>
      <c r="C72" s="129"/>
      <c r="D72" s="129"/>
      <c r="E72" s="129"/>
      <c r="F72" s="48"/>
      <c r="G72" s="49"/>
    </row>
    <row r="73" spans="2:7" x14ac:dyDescent="0.25">
      <c r="B73" s="40" t="s">
        <v>25</v>
      </c>
      <c r="C73" s="42"/>
      <c r="D73" s="47" t="s">
        <v>69</v>
      </c>
      <c r="E73" s="47" t="s">
        <v>59</v>
      </c>
      <c r="F73" s="48"/>
      <c r="G73" s="49"/>
    </row>
    <row r="74" spans="2:7" ht="16.5" x14ac:dyDescent="0.25">
      <c r="B74" s="43" t="s">
        <v>27</v>
      </c>
      <c r="C74" s="44"/>
      <c r="D74" s="8"/>
      <c r="E74" s="8"/>
      <c r="F74" s="45">
        <f>D74*$D$9+E74*$E$9</f>
        <v>0</v>
      </c>
      <c r="G74" s="46">
        <f>F74*1.19</f>
        <v>0</v>
      </c>
    </row>
    <row r="75" spans="2:7" x14ac:dyDescent="0.25">
      <c r="B75" s="128" t="s">
        <v>70</v>
      </c>
      <c r="C75" s="129"/>
      <c r="D75" s="129"/>
      <c r="E75" s="129"/>
      <c r="F75" s="48"/>
      <c r="G75" s="49"/>
    </row>
    <row r="76" spans="2:7" x14ac:dyDescent="0.25">
      <c r="B76" s="40" t="s">
        <v>25</v>
      </c>
      <c r="C76" s="42"/>
      <c r="D76" s="47" t="s">
        <v>40</v>
      </c>
      <c r="E76" s="47" t="s">
        <v>115</v>
      </c>
      <c r="F76" s="48"/>
      <c r="G76" s="49"/>
    </row>
    <row r="77" spans="2:7" ht="17.25" thickBot="1" x14ac:dyDescent="0.3">
      <c r="B77" s="104" t="s">
        <v>27</v>
      </c>
      <c r="C77" s="97"/>
      <c r="D77" s="98"/>
      <c r="E77" s="98"/>
      <c r="F77" s="99">
        <f>D77*$D$9+E77*$E$9</f>
        <v>0</v>
      </c>
      <c r="G77" s="100">
        <f>F77*1.19</f>
        <v>0</v>
      </c>
    </row>
    <row r="78" spans="2:7" ht="16.5" x14ac:dyDescent="0.25">
      <c r="B78" s="105" t="s">
        <v>73</v>
      </c>
      <c r="C78" s="106" t="s">
        <v>26</v>
      </c>
      <c r="D78" s="106" t="s">
        <v>116</v>
      </c>
      <c r="E78" s="106" t="s">
        <v>117</v>
      </c>
      <c r="F78" s="102"/>
      <c r="G78" s="103"/>
    </row>
    <row r="79" spans="2:7" ht="15.75" thickBot="1" x14ac:dyDescent="0.3">
      <c r="B79" s="51" t="s">
        <v>27</v>
      </c>
      <c r="C79" s="93">
        <f>SUM(C16)</f>
        <v>0</v>
      </c>
      <c r="D79" s="93">
        <f>SUM(D20,D23,D26,D29,D32,D35,D38,D41,D44,D47,D51,D55,D58,D61,D64,D68,D71,D74,D77)</f>
        <v>0</v>
      </c>
      <c r="E79" s="93">
        <f>SUM(E20,E23,E26,E29,E32,E35,E38,E41,E44,E47,E51,E55,E58,E61,E64,E68,E71,E74,E77)</f>
        <v>0</v>
      </c>
      <c r="F79" s="52">
        <f>SUM(F16:F77)</f>
        <v>0</v>
      </c>
      <c r="G79" s="53">
        <f>F79*1.19</f>
        <v>0</v>
      </c>
    </row>
    <row r="81" spans="1:9" ht="16.5" thickBot="1" x14ac:dyDescent="0.3">
      <c r="A81" s="71" t="s">
        <v>76</v>
      </c>
      <c r="B81" s="115" t="s">
        <v>77</v>
      </c>
      <c r="C81" s="115"/>
      <c r="D81" s="115"/>
      <c r="E81" s="115"/>
      <c r="F81" s="115"/>
      <c r="G81" s="115"/>
    </row>
    <row r="82" spans="1:9" x14ac:dyDescent="0.25">
      <c r="E82" s="72"/>
      <c r="F82" s="73" t="s">
        <v>78</v>
      </c>
      <c r="G82" s="74"/>
      <c r="H82" s="96"/>
      <c r="I82" s="95"/>
    </row>
    <row r="83" spans="1:9" x14ac:dyDescent="0.25">
      <c r="E83" s="75"/>
      <c r="F83" s="76" t="s">
        <v>2</v>
      </c>
      <c r="G83" s="77" t="s">
        <v>3</v>
      </c>
    </row>
    <row r="84" spans="1:9" ht="15" customHeight="1" thickBot="1" x14ac:dyDescent="0.3">
      <c r="A84" s="71"/>
      <c r="E84" s="78"/>
      <c r="F84" s="30"/>
      <c r="G84" s="70">
        <f t="shared" ref="G84" si="2">F84*1.19</f>
        <v>0</v>
      </c>
      <c r="H84" s="57"/>
    </row>
    <row r="85" spans="1:9" ht="17.25" thickBot="1" x14ac:dyDescent="0.3">
      <c r="F85" s="79"/>
      <c r="G85" s="80"/>
    </row>
    <row r="86" spans="1:9" x14ac:dyDescent="0.25">
      <c r="E86" s="75"/>
      <c r="F86" s="73" t="s">
        <v>79</v>
      </c>
      <c r="G86" s="74"/>
    </row>
    <row r="87" spans="1:9" x14ac:dyDescent="0.25">
      <c r="E87" s="75"/>
      <c r="F87" s="76" t="s">
        <v>2</v>
      </c>
      <c r="G87" s="81" t="s">
        <v>3</v>
      </c>
    </row>
    <row r="88" spans="1:9" ht="15.75" thickBot="1" x14ac:dyDescent="0.3">
      <c r="F88" s="28"/>
      <c r="G88" s="82">
        <f>F88*1.19</f>
        <v>0</v>
      </c>
    </row>
    <row r="89" spans="1:9" x14ac:dyDescent="0.25">
      <c r="G89" s="10"/>
    </row>
    <row r="90" spans="1:9" ht="16.5" x14ac:dyDescent="0.25">
      <c r="A90" s="27" t="s">
        <v>80</v>
      </c>
      <c r="B90" s="27" t="s">
        <v>81</v>
      </c>
      <c r="C90" s="83"/>
      <c r="D90" s="83"/>
      <c r="E90" s="83"/>
      <c r="F90" s="83"/>
      <c r="G90" s="84"/>
    </row>
    <row r="91" spans="1:9" ht="15.75" thickBot="1" x14ac:dyDescent="0.3"/>
    <row r="92" spans="1:9" x14ac:dyDescent="0.25">
      <c r="F92" s="73" t="s">
        <v>6</v>
      </c>
      <c r="G92" s="74"/>
      <c r="H92" s="10"/>
    </row>
    <row r="93" spans="1:9" ht="15.75" x14ac:dyDescent="0.25">
      <c r="A93" s="27"/>
      <c r="F93" s="76" t="s">
        <v>2</v>
      </c>
      <c r="G93" s="85" t="s">
        <v>3</v>
      </c>
      <c r="H93" s="7"/>
    </row>
    <row r="94" spans="1:9" ht="15.75" thickBot="1" x14ac:dyDescent="0.3">
      <c r="F94" s="86">
        <f>SUM(F79,F84,F88)</f>
        <v>0</v>
      </c>
      <c r="G94" s="87">
        <f>F94*1.19</f>
        <v>0</v>
      </c>
    </row>
  </sheetData>
  <sheetProtection algorithmName="SHA-512" hashValue="tDQh2ljePNeh9I4xc4Pd3HYh3ezevY0gC4+76xC5oP3tvyVO2YalyADkOkr83LMQDUSNh0TjOElliuKwQpz20Q==" saltValue="a4ZsxL0ySE7YZ+alwxomuA==" spinCount="100000" sheet="1" objects="1" scenarios="1"/>
  <mergeCells count="32">
    <mergeCell ref="B81:G81"/>
    <mergeCell ref="B69:E69"/>
    <mergeCell ref="B65:E65"/>
    <mergeCell ref="B66:E66"/>
    <mergeCell ref="B62:E62"/>
    <mergeCell ref="B72:E72"/>
    <mergeCell ref="B75:E75"/>
    <mergeCell ref="B49:E49"/>
    <mergeCell ref="B48:E48"/>
    <mergeCell ref="B59:E59"/>
    <mergeCell ref="B52:E52"/>
    <mergeCell ref="B56:E56"/>
    <mergeCell ref="B53:E53"/>
    <mergeCell ref="C12:E12"/>
    <mergeCell ref="F12:G12"/>
    <mergeCell ref="B14:E14"/>
    <mergeCell ref="B17:E17"/>
    <mergeCell ref="B18:C18"/>
    <mergeCell ref="A1:H1"/>
    <mergeCell ref="C4:H4"/>
    <mergeCell ref="B6:H6"/>
    <mergeCell ref="B10:C10"/>
    <mergeCell ref="B11:H11"/>
    <mergeCell ref="B39:C39"/>
    <mergeCell ref="B42:C42"/>
    <mergeCell ref="B45:C45"/>
    <mergeCell ref="B24:C24"/>
    <mergeCell ref="B21:C21"/>
    <mergeCell ref="B27:C27"/>
    <mergeCell ref="B30:C30"/>
    <mergeCell ref="B33:C33"/>
    <mergeCell ref="B36:C36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4FF5-4561-4678-8061-68B6D1CB8477}">
  <dimension ref="A1:I94"/>
  <sheetViews>
    <sheetView showGridLines="0" topLeftCell="A20" zoomScaleNormal="100" workbookViewId="0">
      <selection activeCell="B36" sqref="B36:C36"/>
    </sheetView>
  </sheetViews>
  <sheetFormatPr baseColWidth="10" defaultColWidth="11.42578125" defaultRowHeight="15" x14ac:dyDescent="0.25"/>
  <cols>
    <col min="2" max="2" width="45.85546875" customWidth="1"/>
    <col min="3" max="3" width="61.28515625" customWidth="1"/>
    <col min="4" max="4" width="42.85546875" customWidth="1"/>
    <col min="5" max="6" width="39.140625" customWidth="1"/>
    <col min="7" max="7" width="30.42578125" customWidth="1"/>
    <col min="8" max="8" width="34.42578125" customWidth="1"/>
    <col min="9" max="9" width="10.28515625" customWidth="1"/>
    <col min="13" max="13" width="24" customWidth="1"/>
  </cols>
  <sheetData>
    <row r="1" spans="1:9" ht="99.95" customHeight="1" thickBot="1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5"/>
    </row>
    <row r="2" spans="1:9" ht="56.25" customHeight="1" thickBot="1" x14ac:dyDescent="0.45">
      <c r="B2" s="54" t="s">
        <v>10</v>
      </c>
      <c r="C2" s="55"/>
      <c r="D2" s="55"/>
      <c r="E2" s="55"/>
      <c r="F2" s="55"/>
      <c r="G2" s="55"/>
      <c r="H2" s="55"/>
      <c r="I2" s="5"/>
    </row>
    <row r="3" spans="1:9" ht="18.75" thickBot="1" x14ac:dyDescent="0.3">
      <c r="B3" s="56"/>
      <c r="C3" s="57"/>
      <c r="D3" s="57"/>
      <c r="E3" s="57"/>
      <c r="F3" s="57"/>
      <c r="G3" s="57"/>
    </row>
    <row r="4" spans="1:9" ht="18.75" thickBot="1" x14ac:dyDescent="0.3">
      <c r="B4" s="58" t="s">
        <v>11</v>
      </c>
      <c r="C4" s="110"/>
      <c r="D4" s="111"/>
      <c r="E4" s="111"/>
      <c r="F4" s="111"/>
      <c r="G4" s="111"/>
      <c r="H4" s="112"/>
    </row>
    <row r="5" spans="1:9" ht="18" x14ac:dyDescent="0.25">
      <c r="B5" s="59"/>
      <c r="C5" s="60"/>
      <c r="D5" s="60"/>
      <c r="E5" s="60"/>
      <c r="F5" s="60"/>
      <c r="G5" s="57"/>
    </row>
    <row r="6" spans="1:9" ht="15.75" x14ac:dyDescent="0.25">
      <c r="A6" s="27" t="s">
        <v>12</v>
      </c>
      <c r="B6" s="113" t="s">
        <v>13</v>
      </c>
      <c r="C6" s="113"/>
      <c r="D6" s="113"/>
      <c r="E6" s="113"/>
      <c r="F6" s="113"/>
      <c r="G6" s="113"/>
      <c r="H6" s="113"/>
    </row>
    <row r="7" spans="1:9" ht="18.75" thickBot="1" x14ac:dyDescent="0.3">
      <c r="B7" s="56"/>
      <c r="C7" s="61"/>
      <c r="D7" s="61"/>
      <c r="E7" s="61"/>
      <c r="F7" s="61"/>
      <c r="G7" s="57"/>
    </row>
    <row r="8" spans="1:9" ht="31.5" x14ac:dyDescent="0.25">
      <c r="B8" s="62" t="s">
        <v>14</v>
      </c>
      <c r="C8" s="34" t="s">
        <v>15</v>
      </c>
      <c r="D8" s="63" t="s">
        <v>16</v>
      </c>
      <c r="E8" s="64" t="s">
        <v>17</v>
      </c>
      <c r="F8" s="65"/>
    </row>
    <row r="9" spans="1:9" ht="17.25" thickBot="1" x14ac:dyDescent="0.3">
      <c r="B9" s="66" t="s">
        <v>18</v>
      </c>
      <c r="C9" s="6"/>
      <c r="D9" s="29"/>
      <c r="E9" s="26"/>
      <c r="F9" s="67"/>
    </row>
    <row r="10" spans="1:9" ht="18" x14ac:dyDescent="0.25">
      <c r="B10" s="114"/>
      <c r="C10" s="114"/>
      <c r="D10" s="68"/>
      <c r="E10" s="69"/>
      <c r="F10" s="69"/>
      <c r="G10" s="57"/>
    </row>
    <row r="11" spans="1:9" s="2" customFormat="1" ht="50.1" customHeight="1" thickBot="1" x14ac:dyDescent="0.3">
      <c r="A11" s="31" t="s">
        <v>19</v>
      </c>
      <c r="B11" s="115" t="s">
        <v>82</v>
      </c>
      <c r="C11" s="115"/>
      <c r="D11" s="115"/>
      <c r="E11" s="115"/>
      <c r="F11" s="115"/>
      <c r="G11" s="115"/>
      <c r="H11" s="115"/>
    </row>
    <row r="12" spans="1:9" s="1" customFormat="1" ht="15.75" x14ac:dyDescent="0.25">
      <c r="B12" s="32"/>
      <c r="C12" s="116" t="s">
        <v>21</v>
      </c>
      <c r="D12" s="117"/>
      <c r="E12" s="117"/>
      <c r="F12" s="118" t="s">
        <v>22</v>
      </c>
      <c r="G12" s="119"/>
    </row>
    <row r="13" spans="1:9" s="1" customFormat="1" ht="31.5" x14ac:dyDescent="0.25">
      <c r="B13" s="33" t="s">
        <v>23</v>
      </c>
      <c r="C13" s="34" t="s">
        <v>15</v>
      </c>
      <c r="D13" s="34" t="s">
        <v>16</v>
      </c>
      <c r="E13" s="35" t="s">
        <v>17</v>
      </c>
      <c r="F13" s="36" t="s">
        <v>2</v>
      </c>
      <c r="G13" s="37" t="s">
        <v>3</v>
      </c>
    </row>
    <row r="14" spans="1:9" x14ac:dyDescent="0.25">
      <c r="B14" s="120" t="s">
        <v>24</v>
      </c>
      <c r="C14" s="121"/>
      <c r="D14" s="121"/>
      <c r="E14" s="121"/>
      <c r="F14" s="38"/>
      <c r="G14" s="39"/>
    </row>
    <row r="15" spans="1:9" x14ac:dyDescent="0.25">
      <c r="B15" s="40" t="s">
        <v>25</v>
      </c>
      <c r="C15" s="41" t="s">
        <v>26</v>
      </c>
      <c r="D15" s="42"/>
      <c r="E15" s="42"/>
      <c r="F15" s="38"/>
      <c r="G15" s="39"/>
    </row>
    <row r="16" spans="1:9" ht="16.5" x14ac:dyDescent="0.25">
      <c r="B16" s="43" t="s">
        <v>27</v>
      </c>
      <c r="C16" s="8"/>
      <c r="D16" s="44"/>
      <c r="E16" s="44"/>
      <c r="F16" s="45">
        <f>C16*$C$9</f>
        <v>0</v>
      </c>
      <c r="G16" s="46">
        <f>F16*1.19</f>
        <v>0</v>
      </c>
    </row>
    <row r="17" spans="2:7" x14ac:dyDescent="0.25">
      <c r="B17" s="120" t="s">
        <v>28</v>
      </c>
      <c r="C17" s="121"/>
      <c r="D17" s="121"/>
      <c r="E17" s="121"/>
      <c r="F17" s="38"/>
      <c r="G17" s="39"/>
    </row>
    <row r="18" spans="2:7" x14ac:dyDescent="0.25">
      <c r="B18" s="122" t="s">
        <v>29</v>
      </c>
      <c r="C18" s="123"/>
      <c r="F18" s="38"/>
      <c r="G18" s="39"/>
    </row>
    <row r="19" spans="2:7" x14ac:dyDescent="0.25">
      <c r="B19" s="40" t="s">
        <v>25</v>
      </c>
      <c r="C19" s="42"/>
      <c r="D19" s="47" t="s">
        <v>118</v>
      </c>
      <c r="E19" s="47" t="s">
        <v>119</v>
      </c>
      <c r="F19" s="38"/>
      <c r="G19" s="39"/>
    </row>
    <row r="20" spans="2:7" ht="16.5" x14ac:dyDescent="0.25">
      <c r="B20" s="43" t="s">
        <v>27</v>
      </c>
      <c r="C20" s="44"/>
      <c r="D20" s="8"/>
      <c r="E20" s="8"/>
      <c r="F20" s="45">
        <f>D20*$D$9+E20*$E$9</f>
        <v>0</v>
      </c>
      <c r="G20" s="46">
        <f>F20*1.19</f>
        <v>0</v>
      </c>
    </row>
    <row r="21" spans="2:7" x14ac:dyDescent="0.25">
      <c r="B21" s="122" t="s">
        <v>32</v>
      </c>
      <c r="C21" s="123"/>
      <c r="F21" s="38"/>
      <c r="G21" s="39"/>
    </row>
    <row r="22" spans="2:7" x14ac:dyDescent="0.25">
      <c r="B22" s="40" t="s">
        <v>25</v>
      </c>
      <c r="C22" s="42"/>
      <c r="D22" s="47" t="s">
        <v>120</v>
      </c>
      <c r="E22" s="47" t="s">
        <v>121</v>
      </c>
      <c r="F22" s="38"/>
      <c r="G22" s="39"/>
    </row>
    <row r="23" spans="2:7" ht="16.5" x14ac:dyDescent="0.25">
      <c r="B23" s="43" t="s">
        <v>27</v>
      </c>
      <c r="C23" s="44"/>
      <c r="D23" s="8"/>
      <c r="E23" s="8"/>
      <c r="F23" s="45">
        <f>D23*$D$9+E23*$E$9</f>
        <v>0</v>
      </c>
      <c r="G23" s="46">
        <f>F23*1.19</f>
        <v>0</v>
      </c>
    </row>
    <row r="24" spans="2:7" ht="15" customHeight="1" x14ac:dyDescent="0.25">
      <c r="B24" s="131" t="s">
        <v>35</v>
      </c>
      <c r="C24" s="132"/>
      <c r="D24" s="89"/>
      <c r="E24" s="89"/>
      <c r="F24" s="38"/>
      <c r="G24" s="39"/>
    </row>
    <row r="25" spans="2:7" x14ac:dyDescent="0.25">
      <c r="B25" s="40" t="s">
        <v>25</v>
      </c>
      <c r="C25" s="42"/>
      <c r="D25" s="47" t="s">
        <v>59</v>
      </c>
      <c r="E25" s="47" t="s">
        <v>59</v>
      </c>
      <c r="F25" s="38"/>
      <c r="G25" s="39"/>
    </row>
    <row r="26" spans="2:7" ht="16.5" x14ac:dyDescent="0.25">
      <c r="B26" s="43" t="s">
        <v>27</v>
      </c>
      <c r="C26" s="44"/>
      <c r="D26" s="8"/>
      <c r="E26" s="8"/>
      <c r="F26" s="45">
        <f>D26*$D$9+E26*$E$9</f>
        <v>0</v>
      </c>
      <c r="G26" s="46">
        <f>F26*1.19</f>
        <v>0</v>
      </c>
    </row>
    <row r="27" spans="2:7" x14ac:dyDescent="0.25">
      <c r="B27" s="124" t="s">
        <v>36</v>
      </c>
      <c r="C27" s="125"/>
      <c r="F27" s="48"/>
      <c r="G27" s="49"/>
    </row>
    <row r="28" spans="2:7" x14ac:dyDescent="0.25">
      <c r="B28" s="40" t="s">
        <v>25</v>
      </c>
      <c r="C28" s="42"/>
      <c r="D28" s="47" t="s">
        <v>87</v>
      </c>
      <c r="E28" s="47" t="s">
        <v>88</v>
      </c>
      <c r="F28" s="48"/>
      <c r="G28" s="49"/>
    </row>
    <row r="29" spans="2:7" s="4" customFormat="1" ht="16.5" x14ac:dyDescent="0.25">
      <c r="B29" s="43" t="s">
        <v>27</v>
      </c>
      <c r="C29" s="44"/>
      <c r="D29" s="8"/>
      <c r="E29" s="8"/>
      <c r="F29" s="45">
        <f>D29*$D$9+E29*$E$9</f>
        <v>0</v>
      </c>
      <c r="G29" s="46">
        <f>F29*1.19</f>
        <v>0</v>
      </c>
    </row>
    <row r="30" spans="2:7" x14ac:dyDescent="0.25">
      <c r="B30" s="124" t="s">
        <v>39</v>
      </c>
      <c r="C30" s="125"/>
      <c r="F30" s="50"/>
      <c r="G30" s="49"/>
    </row>
    <row r="31" spans="2:7" x14ac:dyDescent="0.25">
      <c r="B31" s="40" t="s">
        <v>25</v>
      </c>
      <c r="C31" s="42"/>
      <c r="D31" s="47" t="s">
        <v>122</v>
      </c>
      <c r="E31" s="47" t="s">
        <v>123</v>
      </c>
      <c r="F31" s="48"/>
      <c r="G31" s="49"/>
    </row>
    <row r="32" spans="2:7" ht="16.5" x14ac:dyDescent="0.25">
      <c r="B32" s="43" t="s">
        <v>27</v>
      </c>
      <c r="C32" s="44"/>
      <c r="D32" s="8"/>
      <c r="E32" s="8"/>
      <c r="F32" s="45">
        <f>D32*$D$9+E32*$E$9</f>
        <v>0</v>
      </c>
      <c r="G32" s="46">
        <f>F32*1.19</f>
        <v>0</v>
      </c>
    </row>
    <row r="33" spans="2:7" ht="27.75" customHeight="1" x14ac:dyDescent="0.25">
      <c r="B33" s="126" t="s">
        <v>42</v>
      </c>
      <c r="C33" s="127"/>
      <c r="F33" s="50"/>
      <c r="G33" s="49"/>
    </row>
    <row r="34" spans="2:7" x14ac:dyDescent="0.25">
      <c r="B34" s="40" t="s">
        <v>25</v>
      </c>
      <c r="C34" s="42"/>
      <c r="D34" s="47" t="s">
        <v>91</v>
      </c>
      <c r="E34" s="47" t="s">
        <v>92</v>
      </c>
      <c r="F34" s="48"/>
      <c r="G34" s="49"/>
    </row>
    <row r="35" spans="2:7" ht="16.5" x14ac:dyDescent="0.25">
      <c r="B35" s="43" t="s">
        <v>27</v>
      </c>
      <c r="C35" s="44"/>
      <c r="D35" s="8"/>
      <c r="E35" s="8"/>
      <c r="F35" s="45">
        <f>D35*$D$9+E35*$E$9</f>
        <v>0</v>
      </c>
      <c r="G35" s="46">
        <f>F35*1.19</f>
        <v>0</v>
      </c>
    </row>
    <row r="36" spans="2:7" x14ac:dyDescent="0.25">
      <c r="B36" s="124" t="s">
        <v>45</v>
      </c>
      <c r="C36" s="125"/>
      <c r="F36" s="48"/>
      <c r="G36" s="49"/>
    </row>
    <row r="37" spans="2:7" x14ac:dyDescent="0.25">
      <c r="B37" s="40" t="s">
        <v>25</v>
      </c>
      <c r="C37" s="42"/>
      <c r="D37" s="47" t="s">
        <v>93</v>
      </c>
      <c r="E37" s="47" t="s">
        <v>94</v>
      </c>
      <c r="F37" s="48"/>
      <c r="G37" s="49"/>
    </row>
    <row r="38" spans="2:7" ht="16.5" x14ac:dyDescent="0.25">
      <c r="B38" s="43" t="s">
        <v>27</v>
      </c>
      <c r="C38" s="44"/>
      <c r="D38" s="8"/>
      <c r="E38" s="8"/>
      <c r="F38" s="45">
        <f>D38*$D$9+E38*$E$9</f>
        <v>0</v>
      </c>
      <c r="G38" s="46">
        <f>F38*1.19</f>
        <v>0</v>
      </c>
    </row>
    <row r="39" spans="2:7" x14ac:dyDescent="0.25">
      <c r="B39" s="124" t="s">
        <v>48</v>
      </c>
      <c r="C39" s="125"/>
      <c r="D39" s="90"/>
      <c r="F39" s="48"/>
      <c r="G39" s="49"/>
    </row>
    <row r="40" spans="2:7" x14ac:dyDescent="0.25">
      <c r="B40" s="40" t="s">
        <v>25</v>
      </c>
      <c r="C40" s="42"/>
      <c r="D40" s="47" t="s">
        <v>49</v>
      </c>
      <c r="E40" s="47" t="s">
        <v>50</v>
      </c>
      <c r="F40" s="48"/>
      <c r="G40" s="49"/>
    </row>
    <row r="41" spans="2:7" ht="16.5" x14ac:dyDescent="0.25">
      <c r="B41" s="43" t="s">
        <v>27</v>
      </c>
      <c r="C41" s="44"/>
      <c r="D41" s="8"/>
      <c r="E41" s="8"/>
      <c r="F41" s="45">
        <f t="shared" ref="F41:F47" si="0">D41*$D$9+E41*$E$9</f>
        <v>0</v>
      </c>
      <c r="G41" s="46">
        <f t="shared" ref="G41:G47" si="1">F41*1.19</f>
        <v>0</v>
      </c>
    </row>
    <row r="42" spans="2:7" x14ac:dyDescent="0.25">
      <c r="B42" s="124" t="s">
        <v>51</v>
      </c>
      <c r="C42" s="125"/>
      <c r="F42" s="48"/>
      <c r="G42" s="49"/>
    </row>
    <row r="43" spans="2:7" x14ac:dyDescent="0.25">
      <c r="B43" s="40" t="s">
        <v>25</v>
      </c>
      <c r="C43" s="42"/>
      <c r="D43" s="47" t="s">
        <v>95</v>
      </c>
      <c r="E43" s="47" t="s">
        <v>40</v>
      </c>
      <c r="F43" s="48"/>
      <c r="G43" s="49"/>
    </row>
    <row r="44" spans="2:7" ht="16.5" x14ac:dyDescent="0.25">
      <c r="B44" s="43" t="s">
        <v>27</v>
      </c>
      <c r="C44" s="44"/>
      <c r="D44" s="8"/>
      <c r="E44" s="8"/>
      <c r="F44" s="45">
        <f t="shared" si="0"/>
        <v>0</v>
      </c>
      <c r="G44" s="46">
        <f t="shared" si="1"/>
        <v>0</v>
      </c>
    </row>
    <row r="45" spans="2:7" x14ac:dyDescent="0.25">
      <c r="B45" s="124" t="s">
        <v>52</v>
      </c>
      <c r="C45" s="125"/>
      <c r="F45" s="48"/>
      <c r="G45" s="49"/>
    </row>
    <row r="46" spans="2:7" x14ac:dyDescent="0.25">
      <c r="B46" s="40" t="s">
        <v>25</v>
      </c>
      <c r="C46" s="42"/>
      <c r="D46" s="47" t="s">
        <v>112</v>
      </c>
      <c r="E46" s="47" t="s">
        <v>97</v>
      </c>
      <c r="F46" s="48"/>
      <c r="G46" s="49"/>
    </row>
    <row r="47" spans="2:7" ht="16.5" x14ac:dyDescent="0.25">
      <c r="B47" s="43" t="s">
        <v>27</v>
      </c>
      <c r="C47" s="44"/>
      <c r="D47" s="8"/>
      <c r="E47" s="8"/>
      <c r="F47" s="45">
        <f t="shared" si="0"/>
        <v>0</v>
      </c>
      <c r="G47" s="46">
        <f t="shared" si="1"/>
        <v>0</v>
      </c>
    </row>
    <row r="48" spans="2:7" x14ac:dyDescent="0.25">
      <c r="B48" s="128" t="s">
        <v>142</v>
      </c>
      <c r="C48" s="129"/>
      <c r="D48" s="129"/>
      <c r="E48" s="129"/>
      <c r="F48" s="48"/>
      <c r="G48" s="49"/>
    </row>
    <row r="49" spans="2:7" x14ac:dyDescent="0.25">
      <c r="B49" s="128" t="s">
        <v>55</v>
      </c>
      <c r="C49" s="129"/>
      <c r="D49" s="129"/>
      <c r="E49" s="130"/>
      <c r="F49" s="48"/>
      <c r="G49" s="49"/>
    </row>
    <row r="50" spans="2:7" x14ac:dyDescent="0.25">
      <c r="B50" s="40" t="s">
        <v>25</v>
      </c>
      <c r="C50" s="42"/>
      <c r="D50" s="47" t="s">
        <v>124</v>
      </c>
      <c r="E50" s="47" t="s">
        <v>125</v>
      </c>
      <c r="F50" s="48"/>
      <c r="G50" s="49"/>
    </row>
    <row r="51" spans="2:7" ht="16.5" x14ac:dyDescent="0.25">
      <c r="B51" s="43" t="s">
        <v>27</v>
      </c>
      <c r="C51" s="44"/>
      <c r="D51" s="8"/>
      <c r="E51" s="8"/>
      <c r="F51" s="45">
        <f>D51*$D$9+E51*$E$9</f>
        <v>0</v>
      </c>
      <c r="G51" s="46">
        <f>F51*1.19</f>
        <v>0</v>
      </c>
    </row>
    <row r="52" spans="2:7" x14ac:dyDescent="0.25">
      <c r="B52" s="128" t="s">
        <v>143</v>
      </c>
      <c r="C52" s="129"/>
      <c r="D52" s="129"/>
      <c r="E52" s="129"/>
      <c r="F52" s="48"/>
      <c r="G52" s="49"/>
    </row>
    <row r="53" spans="2:7" x14ac:dyDescent="0.25">
      <c r="B53" s="128" t="s">
        <v>58</v>
      </c>
      <c r="C53" s="129"/>
      <c r="D53" s="129"/>
      <c r="E53" s="129"/>
      <c r="F53" s="48"/>
      <c r="G53" s="49"/>
    </row>
    <row r="54" spans="2:7" x14ac:dyDescent="0.25">
      <c r="B54" s="40" t="s">
        <v>25</v>
      </c>
      <c r="C54" s="42"/>
      <c r="D54" s="47" t="s">
        <v>126</v>
      </c>
      <c r="E54" s="47" t="s">
        <v>101</v>
      </c>
      <c r="F54" s="48"/>
      <c r="G54" s="49"/>
    </row>
    <row r="55" spans="2:7" ht="16.5" x14ac:dyDescent="0.25">
      <c r="B55" s="43" t="s">
        <v>27</v>
      </c>
      <c r="C55" s="44"/>
      <c r="D55" s="8"/>
      <c r="E55" s="8"/>
      <c r="F55" s="45">
        <f>D55*$D$9+E55*$E$9</f>
        <v>0</v>
      </c>
      <c r="G55" s="46">
        <f>F55*1.19</f>
        <v>0</v>
      </c>
    </row>
    <row r="56" spans="2:7" x14ac:dyDescent="0.25">
      <c r="B56" s="128" t="s">
        <v>60</v>
      </c>
      <c r="C56" s="129"/>
      <c r="D56" s="129"/>
      <c r="E56" s="129"/>
      <c r="F56" s="48"/>
      <c r="G56" s="49"/>
    </row>
    <row r="57" spans="2:7" x14ac:dyDescent="0.25">
      <c r="B57" s="40" t="s">
        <v>25</v>
      </c>
      <c r="C57" s="42"/>
      <c r="D57" s="47" t="s">
        <v>102</v>
      </c>
      <c r="E57" s="47" t="s">
        <v>59</v>
      </c>
      <c r="F57" s="48"/>
      <c r="G57" s="49"/>
    </row>
    <row r="58" spans="2:7" ht="16.5" x14ac:dyDescent="0.25">
      <c r="B58" s="43" t="s">
        <v>27</v>
      </c>
      <c r="C58" s="44"/>
      <c r="D58" s="8"/>
      <c r="E58" s="8"/>
      <c r="F58" s="45">
        <f>D58*$D$9+E58*$E$9</f>
        <v>0</v>
      </c>
      <c r="G58" s="46">
        <f>F58*1.19</f>
        <v>0</v>
      </c>
    </row>
    <row r="59" spans="2:7" x14ac:dyDescent="0.25">
      <c r="B59" s="128" t="s">
        <v>61</v>
      </c>
      <c r="C59" s="129"/>
      <c r="D59" s="129"/>
      <c r="E59" s="129"/>
      <c r="F59" s="48"/>
      <c r="G59" s="49"/>
    </row>
    <row r="60" spans="2:7" x14ac:dyDescent="0.25">
      <c r="B60" s="40" t="s">
        <v>25</v>
      </c>
      <c r="C60" s="42"/>
      <c r="D60" s="47" t="s">
        <v>103</v>
      </c>
      <c r="E60" s="47" t="s">
        <v>59</v>
      </c>
      <c r="F60" s="48"/>
      <c r="G60" s="49"/>
    </row>
    <row r="61" spans="2:7" ht="16.5" x14ac:dyDescent="0.25">
      <c r="B61" s="43" t="s">
        <v>27</v>
      </c>
      <c r="C61" s="44"/>
      <c r="D61" s="8"/>
      <c r="E61" s="8"/>
      <c r="F61" s="45">
        <f>D61*$D$9+E61*$E$9</f>
        <v>0</v>
      </c>
      <c r="G61" s="46">
        <f>F61*1.19</f>
        <v>0</v>
      </c>
    </row>
    <row r="62" spans="2:7" x14ac:dyDescent="0.25">
      <c r="B62" s="128" t="s">
        <v>62</v>
      </c>
      <c r="C62" s="129"/>
      <c r="D62" s="129"/>
      <c r="E62" s="129"/>
      <c r="F62" s="48"/>
      <c r="G62" s="49"/>
    </row>
    <row r="63" spans="2:7" x14ac:dyDescent="0.25">
      <c r="B63" s="40" t="s">
        <v>25</v>
      </c>
      <c r="C63" s="42"/>
      <c r="D63" s="47" t="s">
        <v>104</v>
      </c>
      <c r="E63" s="47" t="s">
        <v>59</v>
      </c>
      <c r="F63" s="48"/>
      <c r="G63" s="49"/>
    </row>
    <row r="64" spans="2:7" ht="16.5" x14ac:dyDescent="0.25">
      <c r="B64" s="43" t="s">
        <v>27</v>
      </c>
      <c r="C64" s="44"/>
      <c r="D64" s="8"/>
      <c r="E64" s="8"/>
      <c r="F64" s="45">
        <f>D64*$D$9+E64*$E$9</f>
        <v>0</v>
      </c>
      <c r="G64" s="46">
        <f>F64*1.19</f>
        <v>0</v>
      </c>
    </row>
    <row r="65" spans="2:7" x14ac:dyDescent="0.25">
      <c r="B65" s="128" t="s">
        <v>63</v>
      </c>
      <c r="C65" s="129"/>
      <c r="D65" s="129"/>
      <c r="E65" s="129"/>
      <c r="F65" s="48"/>
      <c r="G65" s="49"/>
    </row>
    <row r="66" spans="2:7" x14ac:dyDescent="0.25">
      <c r="B66" s="128" t="s">
        <v>64</v>
      </c>
      <c r="C66" s="129"/>
      <c r="D66" s="129"/>
      <c r="E66" s="129"/>
      <c r="F66" s="48"/>
      <c r="G66" s="49"/>
    </row>
    <row r="67" spans="2:7" x14ac:dyDescent="0.25">
      <c r="B67" s="40" t="s">
        <v>25</v>
      </c>
      <c r="C67" s="42"/>
      <c r="D67" s="47" t="s">
        <v>65</v>
      </c>
      <c r="E67" s="47" t="s">
        <v>59</v>
      </c>
      <c r="F67" s="48"/>
      <c r="G67" s="49"/>
    </row>
    <row r="68" spans="2:7" ht="16.5" x14ac:dyDescent="0.25">
      <c r="B68" s="43" t="s">
        <v>27</v>
      </c>
      <c r="C68" s="44"/>
      <c r="D68" s="8"/>
      <c r="E68" s="8"/>
      <c r="F68" s="45">
        <f>D68*$D$9+E68*$E$9</f>
        <v>0</v>
      </c>
      <c r="G68" s="46">
        <f>F68*1.19</f>
        <v>0</v>
      </c>
    </row>
    <row r="69" spans="2:7" x14ac:dyDescent="0.25">
      <c r="B69" s="128" t="s">
        <v>66</v>
      </c>
      <c r="C69" s="129"/>
      <c r="D69" s="129"/>
      <c r="E69" s="129"/>
      <c r="F69" s="48"/>
      <c r="G69" s="49"/>
    </row>
    <row r="70" spans="2:7" x14ac:dyDescent="0.25">
      <c r="B70" s="40" t="s">
        <v>25</v>
      </c>
      <c r="C70" s="42"/>
      <c r="D70" s="47" t="s">
        <v>67</v>
      </c>
      <c r="E70" s="47" t="s">
        <v>59</v>
      </c>
      <c r="F70" s="48"/>
      <c r="G70" s="49"/>
    </row>
    <row r="71" spans="2:7" ht="16.5" x14ac:dyDescent="0.25">
      <c r="B71" s="43" t="s">
        <v>27</v>
      </c>
      <c r="C71" s="44"/>
      <c r="D71" s="8"/>
      <c r="E71" s="8"/>
      <c r="F71" s="45">
        <f>D71*$D$9+E71*$E$9</f>
        <v>0</v>
      </c>
      <c r="G71" s="46">
        <f>F71*1.19</f>
        <v>0</v>
      </c>
    </row>
    <row r="72" spans="2:7" x14ac:dyDescent="0.25">
      <c r="B72" s="128" t="s">
        <v>68</v>
      </c>
      <c r="C72" s="129"/>
      <c r="D72" s="129"/>
      <c r="E72" s="129"/>
      <c r="F72" s="48"/>
      <c r="G72" s="49"/>
    </row>
    <row r="73" spans="2:7" x14ac:dyDescent="0.25">
      <c r="B73" s="40" t="s">
        <v>25</v>
      </c>
      <c r="C73" s="42"/>
      <c r="D73" s="47" t="s">
        <v>69</v>
      </c>
      <c r="E73" s="47" t="s">
        <v>59</v>
      </c>
      <c r="F73" s="48"/>
      <c r="G73" s="49"/>
    </row>
    <row r="74" spans="2:7" ht="16.5" x14ac:dyDescent="0.25">
      <c r="B74" s="43" t="s">
        <v>27</v>
      </c>
      <c r="C74" s="44"/>
      <c r="D74" s="8"/>
      <c r="E74" s="8"/>
      <c r="F74" s="45">
        <f>D74*$D$9+E74*$E$9</f>
        <v>0</v>
      </c>
      <c r="G74" s="46">
        <f>F74*1.19</f>
        <v>0</v>
      </c>
    </row>
    <row r="75" spans="2:7" x14ac:dyDescent="0.25">
      <c r="B75" s="128" t="s">
        <v>70</v>
      </c>
      <c r="C75" s="129"/>
      <c r="D75" s="129"/>
      <c r="E75" s="129"/>
      <c r="F75" s="48"/>
      <c r="G75" s="49"/>
    </row>
    <row r="76" spans="2:7" x14ac:dyDescent="0.25">
      <c r="B76" s="40" t="s">
        <v>25</v>
      </c>
      <c r="C76" s="42"/>
      <c r="D76" s="47" t="s">
        <v>59</v>
      </c>
      <c r="E76" s="47" t="s">
        <v>72</v>
      </c>
      <c r="F76" s="48"/>
      <c r="G76" s="49"/>
    </row>
    <row r="77" spans="2:7" ht="17.25" thickBot="1" x14ac:dyDescent="0.3">
      <c r="B77" s="43" t="s">
        <v>27</v>
      </c>
      <c r="C77" s="97"/>
      <c r="D77" s="98"/>
      <c r="E77" s="98"/>
      <c r="F77" s="99">
        <f>D77*$D$9+E77*$E$9</f>
        <v>0</v>
      </c>
      <c r="G77" s="100">
        <f>F77*1.19</f>
        <v>0</v>
      </c>
    </row>
    <row r="78" spans="2:7" ht="16.5" x14ac:dyDescent="0.25">
      <c r="B78" s="105" t="s">
        <v>73</v>
      </c>
      <c r="C78" s="106" t="s">
        <v>26</v>
      </c>
      <c r="D78" s="106" t="s">
        <v>127</v>
      </c>
      <c r="E78" s="106" t="s">
        <v>128</v>
      </c>
      <c r="F78" s="102"/>
      <c r="G78" s="103"/>
    </row>
    <row r="79" spans="2:7" ht="15.75" thickBot="1" x14ac:dyDescent="0.3">
      <c r="B79" s="51" t="s">
        <v>27</v>
      </c>
      <c r="C79" s="93">
        <f>SUM(C16)</f>
        <v>0</v>
      </c>
      <c r="D79" s="93">
        <f>SUM(D20,D23,D26,D29,D32,D35,D38,D41,D44,D47,D51,D55,D58,D61,D64,D68,D71,D74,D77)</f>
        <v>0</v>
      </c>
      <c r="E79" s="93">
        <f>SUM(E20,E23,E26,E29,E32,E35,E38,E41,E44,E47,E51,E55,E58,E61,E64,E68,E71,E74,E77)</f>
        <v>0</v>
      </c>
      <c r="F79" s="52">
        <f>SUM(F16:F77)</f>
        <v>0</v>
      </c>
      <c r="G79" s="53">
        <f>F79*1.19</f>
        <v>0</v>
      </c>
    </row>
    <row r="81" spans="1:9" ht="16.5" thickBot="1" x14ac:dyDescent="0.3">
      <c r="A81" s="71" t="s">
        <v>76</v>
      </c>
      <c r="B81" s="115" t="s">
        <v>77</v>
      </c>
      <c r="C81" s="115"/>
      <c r="D81" s="115"/>
      <c r="E81" s="115"/>
      <c r="F81" s="115"/>
      <c r="G81" s="115"/>
    </row>
    <row r="82" spans="1:9" x14ac:dyDescent="0.25">
      <c r="E82" s="72"/>
      <c r="F82" s="73" t="s">
        <v>78</v>
      </c>
      <c r="G82" s="74"/>
      <c r="H82" s="96"/>
      <c r="I82" s="95"/>
    </row>
    <row r="83" spans="1:9" x14ac:dyDescent="0.25">
      <c r="E83" s="75"/>
      <c r="F83" s="76" t="s">
        <v>2</v>
      </c>
      <c r="G83" s="77" t="s">
        <v>3</v>
      </c>
    </row>
    <row r="84" spans="1:9" ht="15" customHeight="1" thickBot="1" x14ac:dyDescent="0.3">
      <c r="A84" s="71"/>
      <c r="E84" s="78"/>
      <c r="F84" s="30"/>
      <c r="G84" s="70">
        <f t="shared" ref="G84" si="2">F84*1.19</f>
        <v>0</v>
      </c>
      <c r="H84" s="57"/>
    </row>
    <row r="85" spans="1:9" ht="17.25" thickBot="1" x14ac:dyDescent="0.3">
      <c r="F85" s="79"/>
      <c r="G85" s="80"/>
    </row>
    <row r="86" spans="1:9" x14ac:dyDescent="0.25">
      <c r="E86" s="75"/>
      <c r="F86" s="73" t="s">
        <v>79</v>
      </c>
      <c r="G86" s="74"/>
    </row>
    <row r="87" spans="1:9" x14ac:dyDescent="0.25">
      <c r="E87" s="75"/>
      <c r="F87" s="76" t="s">
        <v>2</v>
      </c>
      <c r="G87" s="81" t="s">
        <v>3</v>
      </c>
    </row>
    <row r="88" spans="1:9" ht="15.75" thickBot="1" x14ac:dyDescent="0.3">
      <c r="F88" s="28"/>
      <c r="G88" s="82">
        <f>F88*1.19</f>
        <v>0</v>
      </c>
    </row>
    <row r="89" spans="1:9" x14ac:dyDescent="0.25">
      <c r="G89" s="10"/>
    </row>
    <row r="90" spans="1:9" ht="16.5" x14ac:dyDescent="0.25">
      <c r="A90" s="27" t="s">
        <v>80</v>
      </c>
      <c r="B90" s="27" t="s">
        <v>81</v>
      </c>
      <c r="C90" s="83"/>
      <c r="D90" s="83"/>
      <c r="E90" s="83"/>
      <c r="F90" s="83"/>
      <c r="G90" s="84"/>
    </row>
    <row r="91" spans="1:9" ht="15.75" thickBot="1" x14ac:dyDescent="0.3"/>
    <row r="92" spans="1:9" x14ac:dyDescent="0.25">
      <c r="F92" s="73" t="s">
        <v>129</v>
      </c>
      <c r="G92" s="74"/>
      <c r="H92" s="10"/>
    </row>
    <row r="93" spans="1:9" ht="15.75" x14ac:dyDescent="0.25">
      <c r="A93" s="27"/>
      <c r="F93" s="76" t="s">
        <v>2</v>
      </c>
      <c r="G93" s="85" t="s">
        <v>3</v>
      </c>
      <c r="H93" s="7"/>
    </row>
    <row r="94" spans="1:9" ht="15.75" thickBot="1" x14ac:dyDescent="0.3">
      <c r="F94" s="86">
        <f>SUM(F79,F84,F88)</f>
        <v>0</v>
      </c>
      <c r="G94" s="87">
        <f>F94*1.19</f>
        <v>0</v>
      </c>
    </row>
  </sheetData>
  <sheetProtection algorithmName="SHA-512" hashValue="BdOFruHQn8mcTlLvHR4A7pIupWHlVECs8GHdmz2wVkY7HSzMN3hovD3FvNcHqSbVqMoQiVN1GbZumCBX1szKHw==" saltValue="Z3/d1X3yyq9+z4NMLTG55g==" spinCount="100000" sheet="1" objects="1" scenarios="1"/>
  <mergeCells count="32">
    <mergeCell ref="B81:G81"/>
    <mergeCell ref="B69:E69"/>
    <mergeCell ref="B65:E65"/>
    <mergeCell ref="B66:E66"/>
    <mergeCell ref="B62:E62"/>
    <mergeCell ref="B72:E72"/>
    <mergeCell ref="B75:E75"/>
    <mergeCell ref="B49:E49"/>
    <mergeCell ref="B52:E52"/>
    <mergeCell ref="B53:E53"/>
    <mergeCell ref="B59:E59"/>
    <mergeCell ref="B56:E56"/>
    <mergeCell ref="C12:E12"/>
    <mergeCell ref="F12:G12"/>
    <mergeCell ref="B14:E14"/>
    <mergeCell ref="B17:E17"/>
    <mergeCell ref="B48:E48"/>
    <mergeCell ref="B45:C45"/>
    <mergeCell ref="B24:C24"/>
    <mergeCell ref="B27:C27"/>
    <mergeCell ref="B21:C21"/>
    <mergeCell ref="B18:C18"/>
    <mergeCell ref="B30:C30"/>
    <mergeCell ref="B33:C33"/>
    <mergeCell ref="B36:C36"/>
    <mergeCell ref="B39:C39"/>
    <mergeCell ref="B42:C42"/>
    <mergeCell ref="A1:H1"/>
    <mergeCell ref="C4:H4"/>
    <mergeCell ref="B6:H6"/>
    <mergeCell ref="B10:C10"/>
    <mergeCell ref="B11:H1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1794-E243-4F90-8A38-264E93AC666D}">
  <dimension ref="A1:I94"/>
  <sheetViews>
    <sheetView showGridLines="0" topLeftCell="A15" zoomScaleNormal="100" workbookViewId="0">
      <selection activeCell="B30" sqref="B30:C30"/>
    </sheetView>
  </sheetViews>
  <sheetFormatPr baseColWidth="10" defaultColWidth="11.42578125" defaultRowHeight="15" x14ac:dyDescent="0.25"/>
  <cols>
    <col min="2" max="2" width="45.85546875" customWidth="1"/>
    <col min="3" max="3" width="62.7109375" customWidth="1"/>
    <col min="4" max="4" width="42.85546875" customWidth="1"/>
    <col min="5" max="6" width="39.140625" customWidth="1"/>
    <col min="7" max="7" width="30.42578125" customWidth="1"/>
    <col min="8" max="8" width="34.42578125" customWidth="1"/>
    <col min="9" max="9" width="10.28515625" customWidth="1"/>
    <col min="13" max="13" width="24" customWidth="1"/>
  </cols>
  <sheetData>
    <row r="1" spans="1:9" ht="99.95" customHeight="1" thickBot="1" x14ac:dyDescent="0.45">
      <c r="A1" s="107" t="s">
        <v>0</v>
      </c>
      <c r="B1" s="107"/>
      <c r="C1" s="107"/>
      <c r="D1" s="107"/>
      <c r="E1" s="107"/>
      <c r="F1" s="107"/>
      <c r="G1" s="107"/>
      <c r="H1" s="107"/>
      <c r="I1" s="5"/>
    </row>
    <row r="2" spans="1:9" ht="56.25" customHeight="1" thickBot="1" x14ac:dyDescent="0.45">
      <c r="B2" s="54" t="s">
        <v>10</v>
      </c>
      <c r="C2" s="55"/>
      <c r="D2" s="55"/>
      <c r="E2" s="55"/>
      <c r="F2" s="55"/>
      <c r="G2" s="55"/>
      <c r="H2" s="55"/>
      <c r="I2" s="5"/>
    </row>
    <row r="3" spans="1:9" ht="18.75" thickBot="1" x14ac:dyDescent="0.3">
      <c r="B3" s="56"/>
      <c r="C3" s="57"/>
      <c r="D3" s="57"/>
      <c r="E3" s="57"/>
      <c r="F3" s="57"/>
      <c r="G3" s="57"/>
    </row>
    <row r="4" spans="1:9" ht="18.75" thickBot="1" x14ac:dyDescent="0.3">
      <c r="B4" s="58" t="s">
        <v>11</v>
      </c>
      <c r="C4" s="110"/>
      <c r="D4" s="111"/>
      <c r="E4" s="111"/>
      <c r="F4" s="111"/>
      <c r="G4" s="111"/>
      <c r="H4" s="112"/>
    </row>
    <row r="5" spans="1:9" ht="18" x14ac:dyDescent="0.25">
      <c r="B5" s="59"/>
      <c r="C5" s="60"/>
      <c r="D5" s="60"/>
      <c r="E5" s="60"/>
      <c r="F5" s="60"/>
      <c r="G5" s="57"/>
    </row>
    <row r="6" spans="1:9" ht="15.75" x14ac:dyDescent="0.25">
      <c r="A6" s="27" t="s">
        <v>12</v>
      </c>
      <c r="B6" s="113" t="s">
        <v>13</v>
      </c>
      <c r="C6" s="113"/>
      <c r="D6" s="113"/>
      <c r="E6" s="113"/>
      <c r="F6" s="113"/>
      <c r="G6" s="113"/>
      <c r="H6" s="113"/>
    </row>
    <row r="7" spans="1:9" ht="18.75" thickBot="1" x14ac:dyDescent="0.3">
      <c r="B7" s="56"/>
      <c r="C7" s="61"/>
      <c r="D7" s="61"/>
      <c r="E7" s="61"/>
      <c r="F7" s="61"/>
      <c r="G7" s="57"/>
    </row>
    <row r="8" spans="1:9" ht="31.5" x14ac:dyDescent="0.25">
      <c r="B8" s="62" t="s">
        <v>14</v>
      </c>
      <c r="C8" s="34" t="s">
        <v>15</v>
      </c>
      <c r="D8" s="63" t="s">
        <v>16</v>
      </c>
      <c r="E8" s="64" t="s">
        <v>17</v>
      </c>
      <c r="F8" s="65"/>
    </row>
    <row r="9" spans="1:9" ht="17.25" thickBot="1" x14ac:dyDescent="0.3">
      <c r="B9" s="66" t="s">
        <v>18</v>
      </c>
      <c r="C9" s="6"/>
      <c r="D9" s="29"/>
      <c r="E9" s="26"/>
      <c r="F9" s="67"/>
    </row>
    <row r="10" spans="1:9" ht="18" x14ac:dyDescent="0.25">
      <c r="B10" s="114"/>
      <c r="C10" s="114"/>
      <c r="D10" s="68"/>
      <c r="E10" s="69"/>
      <c r="F10" s="69"/>
      <c r="G10" s="57"/>
    </row>
    <row r="11" spans="1:9" s="2" customFormat="1" ht="50.1" customHeight="1" thickBot="1" x14ac:dyDescent="0.3">
      <c r="A11" s="31" t="s">
        <v>19</v>
      </c>
      <c r="B11" s="115" t="s">
        <v>82</v>
      </c>
      <c r="C11" s="115"/>
      <c r="D11" s="115"/>
      <c r="E11" s="115"/>
      <c r="F11" s="115"/>
      <c r="G11" s="115"/>
      <c r="H11" s="115"/>
    </row>
    <row r="12" spans="1:9" s="1" customFormat="1" ht="15.75" x14ac:dyDescent="0.25">
      <c r="B12" s="32"/>
      <c r="C12" s="116" t="s">
        <v>21</v>
      </c>
      <c r="D12" s="117"/>
      <c r="E12" s="117"/>
      <c r="F12" s="118" t="s">
        <v>22</v>
      </c>
      <c r="G12" s="119"/>
    </row>
    <row r="13" spans="1:9" s="1" customFormat="1" ht="31.5" x14ac:dyDescent="0.25">
      <c r="B13" s="33" t="s">
        <v>23</v>
      </c>
      <c r="C13" s="34" t="s">
        <v>15</v>
      </c>
      <c r="D13" s="34" t="s">
        <v>16</v>
      </c>
      <c r="E13" s="35" t="s">
        <v>17</v>
      </c>
      <c r="F13" s="36" t="s">
        <v>2</v>
      </c>
      <c r="G13" s="37" t="s">
        <v>3</v>
      </c>
    </row>
    <row r="14" spans="1:9" x14ac:dyDescent="0.25">
      <c r="B14" s="120" t="s">
        <v>24</v>
      </c>
      <c r="C14" s="121"/>
      <c r="D14" s="121"/>
      <c r="E14" s="121"/>
      <c r="F14" s="38"/>
      <c r="G14" s="39"/>
    </row>
    <row r="15" spans="1:9" x14ac:dyDescent="0.25">
      <c r="B15" s="40" t="s">
        <v>25</v>
      </c>
      <c r="C15" s="41" t="s">
        <v>26</v>
      </c>
      <c r="D15" s="42"/>
      <c r="E15" s="42"/>
      <c r="F15" s="38"/>
      <c r="G15" s="39"/>
    </row>
    <row r="16" spans="1:9" ht="16.5" x14ac:dyDescent="0.25">
      <c r="B16" s="43" t="s">
        <v>27</v>
      </c>
      <c r="C16" s="8"/>
      <c r="D16" s="44"/>
      <c r="E16" s="44"/>
      <c r="F16" s="45">
        <f>C16*$C$9</f>
        <v>0</v>
      </c>
      <c r="G16" s="46">
        <f>F16*1.19</f>
        <v>0</v>
      </c>
    </row>
    <row r="17" spans="2:7" x14ac:dyDescent="0.25">
      <c r="B17" s="120" t="s">
        <v>28</v>
      </c>
      <c r="C17" s="121"/>
      <c r="D17" s="121"/>
      <c r="E17" s="121"/>
      <c r="F17" s="38"/>
      <c r="G17" s="39"/>
    </row>
    <row r="18" spans="2:7" x14ac:dyDescent="0.25">
      <c r="B18" s="122" t="s">
        <v>29</v>
      </c>
      <c r="C18" s="123"/>
      <c r="F18" s="38"/>
      <c r="G18" s="39"/>
    </row>
    <row r="19" spans="2:7" x14ac:dyDescent="0.25">
      <c r="B19" s="40" t="s">
        <v>25</v>
      </c>
      <c r="C19" s="42"/>
      <c r="D19" s="47" t="s">
        <v>130</v>
      </c>
      <c r="E19" s="47" t="s">
        <v>131</v>
      </c>
      <c r="F19" s="38"/>
      <c r="G19" s="39"/>
    </row>
    <row r="20" spans="2:7" ht="16.5" x14ac:dyDescent="0.25">
      <c r="B20" s="43" t="s">
        <v>27</v>
      </c>
      <c r="C20" s="44"/>
      <c r="D20" s="8"/>
      <c r="E20" s="8"/>
      <c r="F20" s="45">
        <f>D20*$D$9+E20*$E$9</f>
        <v>0</v>
      </c>
      <c r="G20" s="46">
        <f>F20*1.19</f>
        <v>0</v>
      </c>
    </row>
    <row r="21" spans="2:7" x14ac:dyDescent="0.25">
      <c r="B21" s="122" t="s">
        <v>32</v>
      </c>
      <c r="C21" s="123"/>
      <c r="F21" s="38"/>
      <c r="G21" s="39"/>
    </row>
    <row r="22" spans="2:7" x14ac:dyDescent="0.25">
      <c r="B22" s="40" t="s">
        <v>25</v>
      </c>
      <c r="C22" s="42"/>
      <c r="D22" s="47" t="s">
        <v>50</v>
      </c>
      <c r="E22" s="47" t="s">
        <v>132</v>
      </c>
      <c r="F22" s="38"/>
      <c r="G22" s="39"/>
    </row>
    <row r="23" spans="2:7" ht="16.5" x14ac:dyDescent="0.25">
      <c r="B23" s="43" t="s">
        <v>27</v>
      </c>
      <c r="C23" s="44"/>
      <c r="D23" s="8"/>
      <c r="E23" s="8"/>
      <c r="F23" s="45">
        <f>D23*$D$9+E23*$E$9</f>
        <v>0</v>
      </c>
      <c r="G23" s="46">
        <f>F23*1.19</f>
        <v>0</v>
      </c>
    </row>
    <row r="24" spans="2:7" ht="15" customHeight="1" x14ac:dyDescent="0.25">
      <c r="B24" s="131" t="s">
        <v>35</v>
      </c>
      <c r="C24" s="132"/>
      <c r="D24" s="89"/>
      <c r="E24" s="89"/>
      <c r="F24" s="38"/>
      <c r="G24" s="39"/>
    </row>
    <row r="25" spans="2:7" x14ac:dyDescent="0.25">
      <c r="B25" s="40" t="s">
        <v>25</v>
      </c>
      <c r="C25" s="42"/>
      <c r="D25" s="47" t="s">
        <v>59</v>
      </c>
      <c r="E25" s="47" t="s">
        <v>59</v>
      </c>
      <c r="F25" s="38"/>
      <c r="G25" s="39"/>
    </row>
    <row r="26" spans="2:7" ht="16.5" x14ac:dyDescent="0.25">
      <c r="B26" s="43" t="s">
        <v>27</v>
      </c>
      <c r="C26" s="44"/>
      <c r="D26" s="8"/>
      <c r="E26" s="8"/>
      <c r="F26" s="45">
        <f>D26*$D$9+E26*$E$9</f>
        <v>0</v>
      </c>
      <c r="G26" s="46">
        <f>F26*1.19</f>
        <v>0</v>
      </c>
    </row>
    <row r="27" spans="2:7" x14ac:dyDescent="0.25">
      <c r="B27" s="124" t="s">
        <v>36</v>
      </c>
      <c r="C27" s="125"/>
      <c r="F27" s="48"/>
      <c r="G27" s="49"/>
    </row>
    <row r="28" spans="2:7" x14ac:dyDescent="0.25">
      <c r="B28" s="40" t="s">
        <v>25</v>
      </c>
      <c r="C28" s="42"/>
      <c r="D28" s="47" t="s">
        <v>133</v>
      </c>
      <c r="E28" s="47" t="s">
        <v>134</v>
      </c>
      <c r="F28" s="48"/>
      <c r="G28" s="49"/>
    </row>
    <row r="29" spans="2:7" s="4" customFormat="1" ht="16.5" x14ac:dyDescent="0.25">
      <c r="B29" s="43" t="s">
        <v>27</v>
      </c>
      <c r="C29" s="44"/>
      <c r="D29" s="8"/>
      <c r="E29" s="8"/>
      <c r="F29" s="45">
        <f>D29*$D$9+E29*$E$9</f>
        <v>0</v>
      </c>
      <c r="G29" s="46">
        <f>F29*1.19</f>
        <v>0</v>
      </c>
    </row>
    <row r="30" spans="2:7" x14ac:dyDescent="0.25">
      <c r="B30" s="124" t="s">
        <v>39</v>
      </c>
      <c r="C30" s="125"/>
      <c r="F30" s="50"/>
      <c r="G30" s="49"/>
    </row>
    <row r="31" spans="2:7" x14ac:dyDescent="0.25">
      <c r="B31" s="40" t="s">
        <v>25</v>
      </c>
      <c r="C31" s="42"/>
      <c r="D31" s="47" t="s">
        <v>135</v>
      </c>
      <c r="E31" s="47" t="s">
        <v>136</v>
      </c>
      <c r="F31" s="48"/>
      <c r="G31" s="49"/>
    </row>
    <row r="32" spans="2:7" ht="16.5" x14ac:dyDescent="0.25">
      <c r="B32" s="43" t="s">
        <v>27</v>
      </c>
      <c r="C32" s="44"/>
      <c r="D32" s="8"/>
      <c r="E32" s="8"/>
      <c r="F32" s="45">
        <f>D32*$D$9+E32*$E$9</f>
        <v>0</v>
      </c>
      <c r="G32" s="46">
        <f>F32*1.19</f>
        <v>0</v>
      </c>
    </row>
    <row r="33" spans="2:7" ht="28.5" customHeight="1" x14ac:dyDescent="0.25">
      <c r="B33" s="126" t="s">
        <v>42</v>
      </c>
      <c r="C33" s="127"/>
      <c r="F33" s="50"/>
      <c r="G33" s="49"/>
    </row>
    <row r="34" spans="2:7" x14ac:dyDescent="0.25">
      <c r="B34" s="40" t="s">
        <v>25</v>
      </c>
      <c r="C34" s="42"/>
      <c r="D34" s="47" t="s">
        <v>91</v>
      </c>
      <c r="E34" s="47" t="s">
        <v>92</v>
      </c>
      <c r="F34" s="48"/>
      <c r="G34" s="49"/>
    </row>
    <row r="35" spans="2:7" ht="16.5" x14ac:dyDescent="0.25">
      <c r="B35" s="43" t="s">
        <v>27</v>
      </c>
      <c r="C35" s="44"/>
      <c r="D35" s="8"/>
      <c r="E35" s="8"/>
      <c r="F35" s="45">
        <f>D35*$D$9+E35*$E$9</f>
        <v>0</v>
      </c>
      <c r="G35" s="46">
        <f>F35*1.19</f>
        <v>0</v>
      </c>
    </row>
    <row r="36" spans="2:7" x14ac:dyDescent="0.25">
      <c r="B36" s="124" t="s">
        <v>45</v>
      </c>
      <c r="C36" s="125"/>
      <c r="F36" s="48"/>
      <c r="G36" s="49"/>
    </row>
    <row r="37" spans="2:7" x14ac:dyDescent="0.25">
      <c r="B37" s="40" t="s">
        <v>25</v>
      </c>
      <c r="C37" s="42"/>
      <c r="D37" s="47" t="s">
        <v>93</v>
      </c>
      <c r="E37" s="47" t="s">
        <v>94</v>
      </c>
      <c r="F37" s="48"/>
      <c r="G37" s="49"/>
    </row>
    <row r="38" spans="2:7" ht="16.5" x14ac:dyDescent="0.25">
      <c r="B38" s="43" t="s">
        <v>27</v>
      </c>
      <c r="C38" s="44"/>
      <c r="D38" s="8"/>
      <c r="E38" s="8"/>
      <c r="F38" s="45">
        <f>D38*$D$9+E38*$E$9</f>
        <v>0</v>
      </c>
      <c r="G38" s="46">
        <f>F38*1.19</f>
        <v>0</v>
      </c>
    </row>
    <row r="39" spans="2:7" x14ac:dyDescent="0.25">
      <c r="B39" s="124" t="s">
        <v>48</v>
      </c>
      <c r="C39" s="125"/>
      <c r="F39" s="48"/>
      <c r="G39" s="49"/>
    </row>
    <row r="40" spans="2:7" x14ac:dyDescent="0.25">
      <c r="B40" s="40" t="s">
        <v>25</v>
      </c>
      <c r="C40" s="42"/>
      <c r="D40" s="47" t="s">
        <v>49</v>
      </c>
      <c r="E40" s="47" t="s">
        <v>50</v>
      </c>
      <c r="F40" s="48"/>
      <c r="G40" s="49"/>
    </row>
    <row r="41" spans="2:7" ht="16.5" x14ac:dyDescent="0.25">
      <c r="B41" s="43" t="s">
        <v>27</v>
      </c>
      <c r="C41" s="44"/>
      <c r="D41" s="8"/>
      <c r="E41" s="8"/>
      <c r="F41" s="45">
        <f t="shared" ref="F41:F47" si="0">D41*$D$9+E41*$E$9</f>
        <v>0</v>
      </c>
      <c r="G41" s="46">
        <f t="shared" ref="G41:G47" si="1">F41*1.19</f>
        <v>0</v>
      </c>
    </row>
    <row r="42" spans="2:7" x14ac:dyDescent="0.25">
      <c r="B42" s="124" t="s">
        <v>51</v>
      </c>
      <c r="C42" s="125"/>
      <c r="F42" s="48"/>
      <c r="G42" s="49"/>
    </row>
    <row r="43" spans="2:7" x14ac:dyDescent="0.25">
      <c r="B43" s="40" t="s">
        <v>25</v>
      </c>
      <c r="C43" s="42"/>
      <c r="D43" s="47" t="s">
        <v>95</v>
      </c>
      <c r="E43" s="47" t="s">
        <v>40</v>
      </c>
      <c r="F43" s="48"/>
      <c r="G43" s="49"/>
    </row>
    <row r="44" spans="2:7" ht="16.5" x14ac:dyDescent="0.25">
      <c r="B44" s="43" t="s">
        <v>27</v>
      </c>
      <c r="C44" s="44"/>
      <c r="D44" s="8"/>
      <c r="E44" s="8"/>
      <c r="F44" s="45">
        <f t="shared" si="0"/>
        <v>0</v>
      </c>
      <c r="G44" s="46">
        <f t="shared" si="1"/>
        <v>0</v>
      </c>
    </row>
    <row r="45" spans="2:7" x14ac:dyDescent="0.25">
      <c r="B45" s="124" t="s">
        <v>52</v>
      </c>
      <c r="C45" s="125"/>
      <c r="F45" s="48"/>
      <c r="G45" s="49"/>
    </row>
    <row r="46" spans="2:7" x14ac:dyDescent="0.25">
      <c r="B46" s="40" t="s">
        <v>25</v>
      </c>
      <c r="C46" s="42"/>
      <c r="D46" s="47" t="s">
        <v>112</v>
      </c>
      <c r="E46" s="47" t="s">
        <v>97</v>
      </c>
      <c r="F46" s="48"/>
      <c r="G46" s="49"/>
    </row>
    <row r="47" spans="2:7" ht="16.5" x14ac:dyDescent="0.25">
      <c r="B47" s="43" t="s">
        <v>27</v>
      </c>
      <c r="C47" s="44"/>
      <c r="D47" s="8"/>
      <c r="E47" s="8"/>
      <c r="F47" s="45">
        <f t="shared" si="0"/>
        <v>0</v>
      </c>
      <c r="G47" s="46">
        <f t="shared" si="1"/>
        <v>0</v>
      </c>
    </row>
    <row r="48" spans="2:7" x14ac:dyDescent="0.25">
      <c r="B48" s="128" t="s">
        <v>142</v>
      </c>
      <c r="C48" s="129"/>
      <c r="D48" s="129"/>
      <c r="E48" s="129"/>
      <c r="F48" s="48"/>
      <c r="G48" s="49"/>
    </row>
    <row r="49" spans="2:7" x14ac:dyDescent="0.25">
      <c r="B49" s="128" t="s">
        <v>55</v>
      </c>
      <c r="C49" s="129"/>
      <c r="D49" s="129"/>
      <c r="E49" s="130"/>
      <c r="F49" s="48"/>
      <c r="G49" s="49"/>
    </row>
    <row r="50" spans="2:7" x14ac:dyDescent="0.25">
      <c r="B50" s="40" t="s">
        <v>25</v>
      </c>
      <c r="C50" s="42"/>
      <c r="D50" s="47" t="s">
        <v>124</v>
      </c>
      <c r="E50" s="47" t="s">
        <v>125</v>
      </c>
      <c r="F50" s="48"/>
      <c r="G50" s="49"/>
    </row>
    <row r="51" spans="2:7" ht="16.5" x14ac:dyDescent="0.25">
      <c r="B51" s="43" t="s">
        <v>27</v>
      </c>
      <c r="C51" s="44"/>
      <c r="D51" s="8"/>
      <c r="E51" s="8"/>
      <c r="F51" s="45">
        <f>D51*$D$9+E51*$E$9</f>
        <v>0</v>
      </c>
      <c r="G51" s="46">
        <f>F51*1.19</f>
        <v>0</v>
      </c>
    </row>
    <row r="52" spans="2:7" x14ac:dyDescent="0.25">
      <c r="B52" s="128" t="s">
        <v>143</v>
      </c>
      <c r="C52" s="129"/>
      <c r="D52" s="129"/>
      <c r="E52" s="129"/>
      <c r="F52" s="48"/>
      <c r="G52" s="49"/>
    </row>
    <row r="53" spans="2:7" x14ac:dyDescent="0.25">
      <c r="B53" s="128" t="s">
        <v>58</v>
      </c>
      <c r="C53" s="129"/>
      <c r="D53" s="129"/>
      <c r="E53" s="129"/>
      <c r="F53" s="48"/>
      <c r="G53" s="49"/>
    </row>
    <row r="54" spans="2:7" x14ac:dyDescent="0.25">
      <c r="B54" s="40" t="s">
        <v>25</v>
      </c>
      <c r="C54" s="42"/>
      <c r="D54" s="47" t="s">
        <v>126</v>
      </c>
      <c r="E54" s="47" t="s">
        <v>101</v>
      </c>
      <c r="F54" s="48"/>
      <c r="G54" s="49"/>
    </row>
    <row r="55" spans="2:7" ht="16.5" x14ac:dyDescent="0.25">
      <c r="B55" s="43" t="s">
        <v>27</v>
      </c>
      <c r="C55" s="44"/>
      <c r="D55" s="8"/>
      <c r="E55" s="8"/>
      <c r="F55" s="45">
        <f>D55*$D$9+E55*$E$9</f>
        <v>0</v>
      </c>
      <c r="G55" s="46">
        <f>F55*1.19</f>
        <v>0</v>
      </c>
    </row>
    <row r="56" spans="2:7" x14ac:dyDescent="0.25">
      <c r="B56" s="128" t="s">
        <v>60</v>
      </c>
      <c r="C56" s="129"/>
      <c r="D56" s="129"/>
      <c r="E56" s="129"/>
      <c r="F56" s="48"/>
      <c r="G56" s="49"/>
    </row>
    <row r="57" spans="2:7" x14ac:dyDescent="0.25">
      <c r="B57" s="40" t="s">
        <v>25</v>
      </c>
      <c r="C57" s="42"/>
      <c r="D57" s="47" t="s">
        <v>114</v>
      </c>
      <c r="E57" s="94" t="s">
        <v>59</v>
      </c>
      <c r="F57" s="48"/>
      <c r="G57" s="49"/>
    </row>
    <row r="58" spans="2:7" ht="16.5" x14ac:dyDescent="0.25">
      <c r="B58" s="43" t="s">
        <v>27</v>
      </c>
      <c r="C58" s="44"/>
      <c r="D58" s="8"/>
      <c r="E58" s="8"/>
      <c r="F58" s="45">
        <f>D58*$D$9+E58*$E$9</f>
        <v>0</v>
      </c>
      <c r="G58" s="46">
        <f>F58*1.19</f>
        <v>0</v>
      </c>
    </row>
    <row r="59" spans="2:7" x14ac:dyDescent="0.25">
      <c r="B59" s="128" t="s">
        <v>61</v>
      </c>
      <c r="C59" s="129"/>
      <c r="D59" s="129"/>
      <c r="E59" s="129"/>
      <c r="F59" s="48"/>
      <c r="G59" s="49"/>
    </row>
    <row r="60" spans="2:7" x14ac:dyDescent="0.25">
      <c r="B60" s="40" t="s">
        <v>25</v>
      </c>
      <c r="C60" s="42"/>
      <c r="D60" s="47" t="s">
        <v>103</v>
      </c>
      <c r="E60" s="47" t="s">
        <v>59</v>
      </c>
      <c r="F60" s="48"/>
      <c r="G60" s="49"/>
    </row>
    <row r="61" spans="2:7" ht="16.5" x14ac:dyDescent="0.25">
      <c r="B61" s="43" t="s">
        <v>27</v>
      </c>
      <c r="C61" s="44"/>
      <c r="D61" s="8"/>
      <c r="E61" s="8"/>
      <c r="F61" s="45">
        <f>D61*$D$9+E61*$E$9</f>
        <v>0</v>
      </c>
      <c r="G61" s="46">
        <f>F61*1.19</f>
        <v>0</v>
      </c>
    </row>
    <row r="62" spans="2:7" x14ac:dyDescent="0.25">
      <c r="B62" s="128" t="s">
        <v>62</v>
      </c>
      <c r="C62" s="129"/>
      <c r="D62" s="129"/>
      <c r="E62" s="129"/>
      <c r="F62" s="48"/>
      <c r="G62" s="49"/>
    </row>
    <row r="63" spans="2:7" x14ac:dyDescent="0.25">
      <c r="B63" s="40" t="s">
        <v>25</v>
      </c>
      <c r="C63" s="42"/>
      <c r="D63" s="47" t="s">
        <v>104</v>
      </c>
      <c r="E63" s="47" t="s">
        <v>59</v>
      </c>
      <c r="F63" s="48"/>
      <c r="G63" s="49"/>
    </row>
    <row r="64" spans="2:7" ht="16.5" x14ac:dyDescent="0.25">
      <c r="B64" s="43" t="s">
        <v>27</v>
      </c>
      <c r="C64" s="44"/>
      <c r="D64" s="8"/>
      <c r="E64" s="8"/>
      <c r="F64" s="45">
        <f>D64*$D$9+E64*$E$9</f>
        <v>0</v>
      </c>
      <c r="G64" s="46">
        <f>F64*1.19</f>
        <v>0</v>
      </c>
    </row>
    <row r="65" spans="2:7" x14ac:dyDescent="0.25">
      <c r="B65" s="128" t="s">
        <v>63</v>
      </c>
      <c r="C65" s="129"/>
      <c r="D65" s="129"/>
      <c r="E65" s="129"/>
      <c r="F65" s="48"/>
      <c r="G65" s="49"/>
    </row>
    <row r="66" spans="2:7" x14ac:dyDescent="0.25">
      <c r="B66" s="128" t="s">
        <v>64</v>
      </c>
      <c r="C66" s="129"/>
      <c r="D66" s="129"/>
      <c r="E66" s="129"/>
      <c r="F66" s="48"/>
      <c r="G66" s="49"/>
    </row>
    <row r="67" spans="2:7" x14ac:dyDescent="0.25">
      <c r="B67" s="40" t="s">
        <v>25</v>
      </c>
      <c r="C67" s="42"/>
      <c r="D67" s="47" t="s">
        <v>65</v>
      </c>
      <c r="E67" s="47" t="s">
        <v>59</v>
      </c>
      <c r="F67" s="48"/>
      <c r="G67" s="49"/>
    </row>
    <row r="68" spans="2:7" ht="16.5" x14ac:dyDescent="0.25">
      <c r="B68" s="43" t="s">
        <v>27</v>
      </c>
      <c r="C68" s="44"/>
      <c r="D68" s="8"/>
      <c r="E68" s="8"/>
      <c r="F68" s="45">
        <f>D68*$D$9+E68*$E$9</f>
        <v>0</v>
      </c>
      <c r="G68" s="46">
        <f>F68*1.19</f>
        <v>0</v>
      </c>
    </row>
    <row r="69" spans="2:7" x14ac:dyDescent="0.25">
      <c r="B69" s="128" t="s">
        <v>66</v>
      </c>
      <c r="C69" s="129"/>
      <c r="D69" s="129"/>
      <c r="E69" s="129"/>
      <c r="F69" s="48"/>
      <c r="G69" s="49"/>
    </row>
    <row r="70" spans="2:7" x14ac:dyDescent="0.25">
      <c r="B70" s="40" t="s">
        <v>25</v>
      </c>
      <c r="C70" s="42"/>
      <c r="D70" s="47" t="s">
        <v>67</v>
      </c>
      <c r="E70" s="47" t="s">
        <v>59</v>
      </c>
      <c r="F70" s="48"/>
      <c r="G70" s="49"/>
    </row>
    <row r="71" spans="2:7" ht="16.5" x14ac:dyDescent="0.25">
      <c r="B71" s="43" t="s">
        <v>27</v>
      </c>
      <c r="C71" s="44"/>
      <c r="D71" s="8"/>
      <c r="E71" s="8"/>
      <c r="F71" s="45">
        <f>D71*$D$9+E71*$E$9</f>
        <v>0</v>
      </c>
      <c r="G71" s="46">
        <f>F71*1.19</f>
        <v>0</v>
      </c>
    </row>
    <row r="72" spans="2:7" x14ac:dyDescent="0.25">
      <c r="B72" s="128" t="s">
        <v>68</v>
      </c>
      <c r="C72" s="129"/>
      <c r="D72" s="129"/>
      <c r="E72" s="129"/>
      <c r="F72" s="48"/>
      <c r="G72" s="49"/>
    </row>
    <row r="73" spans="2:7" x14ac:dyDescent="0.25">
      <c r="B73" s="40" t="s">
        <v>25</v>
      </c>
      <c r="C73" s="42"/>
      <c r="D73" s="47" t="s">
        <v>137</v>
      </c>
      <c r="E73" s="47" t="s">
        <v>59</v>
      </c>
      <c r="F73" s="48"/>
      <c r="G73" s="49"/>
    </row>
    <row r="74" spans="2:7" ht="16.5" x14ac:dyDescent="0.25">
      <c r="B74" s="43" t="s">
        <v>27</v>
      </c>
      <c r="C74" s="44"/>
      <c r="D74" s="8"/>
      <c r="E74" s="8"/>
      <c r="F74" s="45">
        <f>D74*$D$9+E74*$E$9</f>
        <v>0</v>
      </c>
      <c r="G74" s="46">
        <f>F74*1.19</f>
        <v>0</v>
      </c>
    </row>
    <row r="75" spans="2:7" x14ac:dyDescent="0.25">
      <c r="B75" s="128" t="s">
        <v>70</v>
      </c>
      <c r="C75" s="129"/>
      <c r="D75" s="129"/>
      <c r="E75" s="129"/>
      <c r="F75" s="48"/>
      <c r="G75" s="49"/>
    </row>
    <row r="76" spans="2:7" x14ac:dyDescent="0.25">
      <c r="B76" s="40" t="s">
        <v>25</v>
      </c>
      <c r="C76" s="42"/>
      <c r="D76" s="47" t="s">
        <v>138</v>
      </c>
      <c r="E76" s="47" t="s">
        <v>40</v>
      </c>
      <c r="F76" s="48"/>
      <c r="G76" s="49"/>
    </row>
    <row r="77" spans="2:7" ht="17.25" thickBot="1" x14ac:dyDescent="0.3">
      <c r="B77" s="104" t="s">
        <v>27</v>
      </c>
      <c r="C77" s="97"/>
      <c r="D77" s="98"/>
      <c r="E77" s="98"/>
      <c r="F77" s="99">
        <f>D77*$D$9+E77*$E$9</f>
        <v>0</v>
      </c>
      <c r="G77" s="100">
        <f>F77*1.19</f>
        <v>0</v>
      </c>
    </row>
    <row r="78" spans="2:7" ht="16.5" x14ac:dyDescent="0.25">
      <c r="B78" s="105" t="s">
        <v>73</v>
      </c>
      <c r="C78" s="106" t="s">
        <v>26</v>
      </c>
      <c r="D78" s="106" t="s">
        <v>139</v>
      </c>
      <c r="E78" s="106" t="s">
        <v>140</v>
      </c>
      <c r="F78" s="102"/>
      <c r="G78" s="103"/>
    </row>
    <row r="79" spans="2:7" ht="15.75" thickBot="1" x14ac:dyDescent="0.3">
      <c r="B79" s="51" t="s">
        <v>27</v>
      </c>
      <c r="C79" s="93">
        <f>SUM(C16)</f>
        <v>0</v>
      </c>
      <c r="D79" s="93">
        <f>SUM(D20,D23,D26,D29,D32,D35,D38,D41,D44,D47,D51,D55,D58,D61,D64,D68,D71,D74,D77)</f>
        <v>0</v>
      </c>
      <c r="E79" s="93">
        <f>SUM(E20,E23,E26,E29,E32,E35,E38,E41,E44,E47,E51,E55,E58,E61,E64,E68,E71,E74,E77)</f>
        <v>0</v>
      </c>
      <c r="F79" s="52">
        <f>SUM(F16:F77)</f>
        <v>0</v>
      </c>
      <c r="G79" s="53">
        <f>F79*1.19</f>
        <v>0</v>
      </c>
    </row>
    <row r="81" spans="1:9" ht="16.5" thickBot="1" x14ac:dyDescent="0.3">
      <c r="A81" s="71" t="s">
        <v>76</v>
      </c>
      <c r="B81" s="115" t="s">
        <v>77</v>
      </c>
      <c r="C81" s="115"/>
      <c r="D81" s="115"/>
      <c r="E81" s="115"/>
      <c r="F81" s="115"/>
      <c r="G81" s="115"/>
    </row>
    <row r="82" spans="1:9" x14ac:dyDescent="0.25">
      <c r="E82" s="72"/>
      <c r="F82" s="73" t="s">
        <v>78</v>
      </c>
      <c r="G82" s="74"/>
      <c r="H82" s="96"/>
      <c r="I82" s="95"/>
    </row>
    <row r="83" spans="1:9" x14ac:dyDescent="0.25">
      <c r="E83" s="75"/>
      <c r="F83" s="76" t="s">
        <v>2</v>
      </c>
      <c r="G83" s="77" t="s">
        <v>3</v>
      </c>
    </row>
    <row r="84" spans="1:9" ht="15" customHeight="1" thickBot="1" x14ac:dyDescent="0.3">
      <c r="A84" s="71"/>
      <c r="E84" s="78"/>
      <c r="F84" s="30"/>
      <c r="G84" s="70">
        <f t="shared" ref="G84" si="2">F84*1.19</f>
        <v>0</v>
      </c>
      <c r="H84" s="57"/>
    </row>
    <row r="85" spans="1:9" ht="17.25" thickBot="1" x14ac:dyDescent="0.3">
      <c r="F85" s="79"/>
      <c r="G85" s="80"/>
    </row>
    <row r="86" spans="1:9" x14ac:dyDescent="0.25">
      <c r="E86" s="75"/>
      <c r="F86" s="73" t="s">
        <v>79</v>
      </c>
      <c r="G86" s="74"/>
    </row>
    <row r="87" spans="1:9" x14ac:dyDescent="0.25">
      <c r="E87" s="75"/>
      <c r="F87" s="76" t="s">
        <v>2</v>
      </c>
      <c r="G87" s="81" t="s">
        <v>3</v>
      </c>
    </row>
    <row r="88" spans="1:9" x14ac:dyDescent="0.25">
      <c r="F88" s="28"/>
      <c r="G88" s="82">
        <f>F88*1.19</f>
        <v>0</v>
      </c>
    </row>
    <row r="89" spans="1:9" x14ac:dyDescent="0.25">
      <c r="G89" s="10"/>
    </row>
    <row r="90" spans="1:9" ht="16.5" x14ac:dyDescent="0.25">
      <c r="A90" s="27" t="s">
        <v>80</v>
      </c>
      <c r="B90" s="27" t="s">
        <v>81</v>
      </c>
      <c r="C90" s="83"/>
      <c r="D90" s="83"/>
      <c r="E90" s="83"/>
      <c r="F90" s="83"/>
      <c r="G90" s="84"/>
    </row>
    <row r="91" spans="1:9" ht="15.75" thickBot="1" x14ac:dyDescent="0.3"/>
    <row r="92" spans="1:9" x14ac:dyDescent="0.25">
      <c r="F92" s="73" t="s">
        <v>141</v>
      </c>
      <c r="G92" s="74"/>
      <c r="H92" s="10"/>
    </row>
    <row r="93" spans="1:9" ht="15.75" x14ac:dyDescent="0.25">
      <c r="A93" s="27"/>
      <c r="F93" s="76" t="s">
        <v>2</v>
      </c>
      <c r="G93" s="85" t="s">
        <v>3</v>
      </c>
      <c r="H93" s="7"/>
    </row>
    <row r="94" spans="1:9" ht="15.75" thickBot="1" x14ac:dyDescent="0.3">
      <c r="F94" s="86">
        <f>SUM(F79,F84,F88)</f>
        <v>0</v>
      </c>
      <c r="G94" s="87">
        <f>F94*1.19</f>
        <v>0</v>
      </c>
    </row>
  </sheetData>
  <sheetProtection algorithmName="SHA-512" hashValue="P5/HXdI4Q+kSLQk0RmE63Xeut1lFsHCFpEaxrukv97P2DjmxISENnK28dY+a0s4pEoX9RHO2hafkRXr0V91J8g==" saltValue="oBz1gkFxwY0HLynys8XtvA==" spinCount="100000" sheet="1" objects="1" scenarios="1"/>
  <mergeCells count="32">
    <mergeCell ref="B72:E72"/>
    <mergeCell ref="B75:E75"/>
    <mergeCell ref="B81:G81"/>
    <mergeCell ref="B69:E69"/>
    <mergeCell ref="B66:E66"/>
    <mergeCell ref="B49:E49"/>
    <mergeCell ref="B56:E56"/>
    <mergeCell ref="B52:E52"/>
    <mergeCell ref="B53:E53"/>
    <mergeCell ref="B65:E65"/>
    <mergeCell ref="B59:E59"/>
    <mergeCell ref="B62:E62"/>
    <mergeCell ref="C12:E12"/>
    <mergeCell ref="F12:G12"/>
    <mergeCell ref="B14:E14"/>
    <mergeCell ref="B17:E17"/>
    <mergeCell ref="B48:E48"/>
    <mergeCell ref="B33:C33"/>
    <mergeCell ref="B36:C36"/>
    <mergeCell ref="B39:C39"/>
    <mergeCell ref="B45:C45"/>
    <mergeCell ref="B42:C42"/>
    <mergeCell ref="B24:C24"/>
    <mergeCell ref="B21:C21"/>
    <mergeCell ref="B18:C18"/>
    <mergeCell ref="B27:C27"/>
    <mergeCell ref="B30:C30"/>
    <mergeCell ref="A1:H1"/>
    <mergeCell ref="C4:H4"/>
    <mergeCell ref="B6:H6"/>
    <mergeCell ref="B10:C10"/>
    <mergeCell ref="B11:H11"/>
  </mergeCells>
  <pageMargins left="0.7" right="0.7" top="0.78740157499999996" bottom="0.78740157499999996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b236f33-d9ba-456a-9ec8-43d8481200e5">CANUNMKCR7Q5-785460312-88</_dlc_DocId>
    <_dlc_DocIdUrl xmlns="8b236f33-d9ba-456a-9ec8-43d8481200e5">
      <Url>https://projektraum.iuk.bund.de/sites/Abtl-Z/PR20-0105/_layouts/15/DocIdRedir.aspx?ID=CANUNMKCR7Q5-785460312-88</Url>
      <Description>CANUNMKCR7Q5-785460312-88</Description>
    </_dlc_DocIdUrl>
    <f3edd16537704a6b9bc5c1334c0da962 xmlns="8b236f33-d9ba-456a-9ec8-43d8481200e5">
      <Terms xmlns="http://schemas.microsoft.com/office/infopath/2007/PartnerControls">
        <TermInfo xmlns="http://schemas.microsoft.com/office/infopath/2007/PartnerControls">
          <TermName xmlns="http://schemas.microsoft.com/office/infopath/2007/PartnerControls">Z</TermName>
          <TermId xmlns="http://schemas.microsoft.com/office/infopath/2007/PartnerControls">b34a0139-1762-4bc8-829d-8b0b3f1330bf</TermId>
        </TermInfo>
      </Terms>
    </f3edd16537704a6b9bc5c1334c0da962>
    <TaxCatchAll xmlns="8b236f33-d9ba-456a-9ec8-43d8481200e5">
      <Value>373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F5D9144380624C8DF439A903CEF27A" ma:contentTypeVersion="2" ma:contentTypeDescription="Ein neues Dokument erstellen." ma:contentTypeScope="" ma:versionID="2af048181ad217ec43b624081a417718">
  <xsd:schema xmlns:xsd="http://www.w3.org/2001/XMLSchema" xmlns:xs="http://www.w3.org/2001/XMLSchema" xmlns:p="http://schemas.microsoft.com/office/2006/metadata/properties" xmlns:ns2="8b236f33-d9ba-456a-9ec8-43d8481200e5" targetNamespace="http://schemas.microsoft.com/office/2006/metadata/properties" ma:root="true" ma:fieldsID="1a8c94873c79471b05ffd79b10ad0a99" ns2:_="">
    <xsd:import namespace="8b236f33-d9ba-456a-9ec8-43d8481200e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f3edd16537704a6b9bc5c1334c0da96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36f33-d9ba-456a-9ec8-43d8481200e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3edd16537704a6b9bc5c1334c0da962" ma:index="11" nillable="true" ma:taxonomy="true" ma:internalName="f3edd16537704a6b9bc5c1334c0da962" ma:taxonomyFieldName="SiteCollectionTag" ma:displayName="SiteCollectionTag" ma:readOnly="false" ma:default="373;#Z|b34a0139-1762-4bc8-829d-8b0b3f1330bf" ma:fieldId="{f3edd165-3770-4a6b-9bc5-c1334c0da962}" ma:sspId="af39049a-0891-4d8d-aea0-3fa421e21a8d" ma:termSetId="8e54212d-1cb4-4e18-b982-f191ddbfb5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d63d0b91-e985-41c0-94ac-903281ac3a3d}" ma:internalName="TaxCatchAll" ma:showField="CatchAllData" ma:web="8b236f33-d9ba-456a-9ec8-43d848120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d63d0b91-e985-41c0-94ac-903281ac3a3d}" ma:internalName="TaxCatchAllLabel" ma:readOnly="true" ma:showField="CatchAllDataLabel" ma:web="8b236f33-d9ba-456a-9ec8-43d848120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AE7DD74-5D77-4652-AC9F-84855CAA656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CE1B8FA-D53D-4FE0-BF39-948AABF92E9D}">
  <ds:schemaRefs>
    <ds:schemaRef ds:uri="http://schemas.microsoft.com/office/2006/documentManagement/types"/>
    <ds:schemaRef ds:uri="8b236f33-d9ba-456a-9ec8-43d8481200e5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01DE0E-EAB4-4F11-89EB-D7CE209A47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3C5BF0-E59C-42C2-BEEE-A64C486408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236f33-d9ba-456a-9ec8-43d848120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2A706A3-EE03-4179-AC84-53EB469ADDC8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Gesamtangebotspreis</vt:lpstr>
      <vt:lpstr>Preisblatt_2027</vt:lpstr>
      <vt:lpstr>Preisblatt_2028</vt:lpstr>
      <vt:lpstr>Preisblatt_2029</vt:lpstr>
      <vt:lpstr>Preisblatt_2030</vt:lpstr>
      <vt:lpstr>Preisblatt_2031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Slaby, Verona, Z-FV</dc:creator>
  <cp:keywords/>
  <dc:description/>
  <cp:lastModifiedBy>Spiesecke, Kristina, Z-FV</cp:lastModifiedBy>
  <cp:revision/>
  <dcterms:created xsi:type="dcterms:W3CDTF">2020-09-29T06:23:15Z</dcterms:created>
  <dcterms:modified xsi:type="dcterms:W3CDTF">2026-03-26T09:46:11Z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0x010100F6F5D9144380624C8DF439A903CEF27A</vt:lpwstr>
  </property>
  <property fmtid="{D5CDD505-2E9C-101B-9397-08002B2CF9AE}" pid="3" name="_dlc_DocIdItemGuid">
    <vt:lpwstr>b5e39cda-24d8-4bf2-ab7b-52f1724d7f9b</vt:lpwstr>
  </property>
  <property fmtid="{D5CDD505-2E9C-101B-9397-08002B2CF9AE}" pid="4" name="SiteCollectionTag">
    <vt:lpwstr>373;#Z|b34a0139-1762-4bc8-829d-8b0b3f1330bf</vt:lpwstr>
  </property>
</Properties>
</file>