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1\Verdingung\2026\01_VOEK 2026\25-576 K-Hne\2_Vergabeunterlagen\Uploader\"/>
    </mc:Choice>
  </mc:AlternateContent>
  <xr:revisionPtr revIDLastSave="0" documentId="13_ncr:1_{F01F610D-EAC2-47D5-9F82-C8BA8EDBB903}" xr6:coauthVersionLast="47" xr6:coauthVersionMax="47" xr10:uidLastSave="{00000000-0000-0000-0000-000000000000}"/>
  <bookViews>
    <workbookView xWindow="-120" yWindow="-120" windowWidth="38640" windowHeight="20430" xr2:uid="{00000000-000D-0000-FFFF-FFFF00000000}"/>
  </bookViews>
  <sheets>
    <sheet name="Anlage B-02 Preisblatt" sheetId="1" r:id="rId1"/>
  </sheets>
  <definedNames>
    <definedName name="_xlnm._FilterDatabase" localSheetId="0" hidden="1">'Anlage B-02 Preisblatt'!#REF!</definedName>
    <definedName name="_xlnm.Print_Titles" localSheetId="0">'Anlage B-02 Preisblatt'!$5:$10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  <c r="L12" i="1"/>
  <c r="M12" i="1"/>
  <c r="L13" i="1"/>
  <c r="M13" i="1"/>
  <c r="L14" i="1"/>
  <c r="M14" i="1"/>
  <c r="L15" i="1"/>
  <c r="M15" i="1"/>
  <c r="L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11" i="1"/>
  <c r="I12" i="1"/>
  <c r="J12" i="1"/>
  <c r="N12" i="1" s="1"/>
  <c r="I13" i="1"/>
  <c r="J13" i="1"/>
  <c r="N13" i="1" s="1"/>
  <c r="I14" i="1"/>
  <c r="J14" i="1"/>
  <c r="N14" i="1" s="1"/>
  <c r="I15" i="1"/>
  <c r="J15" i="1"/>
  <c r="N15" i="1" s="1"/>
  <c r="I16" i="1"/>
  <c r="J16" i="1"/>
  <c r="N16" i="1" s="1"/>
  <c r="I17" i="1"/>
  <c r="J17" i="1"/>
  <c r="N17" i="1" s="1"/>
  <c r="I18" i="1"/>
  <c r="J18" i="1"/>
  <c r="N18" i="1" s="1"/>
  <c r="I19" i="1"/>
  <c r="J19" i="1"/>
  <c r="N19" i="1" s="1"/>
  <c r="I20" i="1"/>
  <c r="J20" i="1"/>
  <c r="N20" i="1" s="1"/>
  <c r="I21" i="1"/>
  <c r="J21" i="1"/>
  <c r="N21" i="1" s="1"/>
  <c r="I22" i="1"/>
  <c r="J22" i="1"/>
  <c r="N22" i="1" s="1"/>
  <c r="I23" i="1"/>
  <c r="J23" i="1"/>
  <c r="N23" i="1" s="1"/>
  <c r="I24" i="1"/>
  <c r="J24" i="1"/>
  <c r="N24" i="1" s="1"/>
  <c r="I25" i="1"/>
  <c r="J25" i="1"/>
  <c r="N25" i="1" s="1"/>
  <c r="I26" i="1"/>
  <c r="J26" i="1"/>
  <c r="N26" i="1" s="1"/>
  <c r="I27" i="1"/>
  <c r="J27" i="1"/>
  <c r="N27" i="1" s="1"/>
  <c r="I28" i="1"/>
  <c r="J28" i="1"/>
  <c r="N28" i="1" s="1"/>
  <c r="I29" i="1"/>
  <c r="J29" i="1"/>
  <c r="N29" i="1" s="1"/>
  <c r="I30" i="1"/>
  <c r="J30" i="1"/>
  <c r="N30" i="1" s="1"/>
  <c r="I31" i="1"/>
  <c r="J31" i="1"/>
  <c r="N31" i="1" s="1"/>
  <c r="I32" i="1"/>
  <c r="J32" i="1"/>
  <c r="N32" i="1" s="1"/>
  <c r="I33" i="1"/>
  <c r="J33" i="1"/>
  <c r="N33" i="1" s="1"/>
  <c r="I34" i="1"/>
  <c r="J34" i="1"/>
  <c r="N34" i="1" s="1"/>
  <c r="I35" i="1"/>
  <c r="J35" i="1"/>
  <c r="N35" i="1" s="1"/>
  <c r="I36" i="1"/>
  <c r="J36" i="1"/>
  <c r="N36" i="1" s="1"/>
  <c r="I37" i="1"/>
  <c r="J37" i="1"/>
  <c r="N37" i="1" s="1"/>
  <c r="I38" i="1"/>
  <c r="J38" i="1"/>
  <c r="N38" i="1" s="1"/>
  <c r="I39" i="1"/>
  <c r="J39" i="1"/>
  <c r="N39" i="1" s="1"/>
  <c r="I40" i="1"/>
  <c r="J40" i="1"/>
  <c r="N40" i="1" s="1"/>
  <c r="I41" i="1"/>
  <c r="J41" i="1"/>
  <c r="N41" i="1" s="1"/>
  <c r="I42" i="1"/>
  <c r="J42" i="1"/>
  <c r="N42" i="1" s="1"/>
  <c r="I43" i="1"/>
  <c r="J43" i="1"/>
  <c r="N43" i="1" s="1"/>
  <c r="I44" i="1"/>
  <c r="J44" i="1"/>
  <c r="N44" i="1" s="1"/>
  <c r="I45" i="1"/>
  <c r="J45" i="1"/>
  <c r="N45" i="1" s="1"/>
  <c r="I46" i="1"/>
  <c r="J46" i="1"/>
  <c r="N46" i="1" s="1"/>
  <c r="I47" i="1"/>
  <c r="J47" i="1"/>
  <c r="N47" i="1" s="1"/>
  <c r="I48" i="1"/>
  <c r="J48" i="1"/>
  <c r="N48" i="1" s="1"/>
  <c r="I49" i="1"/>
  <c r="J49" i="1"/>
  <c r="N49" i="1" s="1"/>
  <c r="I50" i="1"/>
  <c r="J50" i="1"/>
  <c r="N50" i="1" s="1"/>
  <c r="I51" i="1"/>
  <c r="J51" i="1"/>
  <c r="N51" i="1" s="1"/>
  <c r="I52" i="1"/>
  <c r="J52" i="1"/>
  <c r="N52" i="1" s="1"/>
  <c r="I53" i="1"/>
  <c r="J53" i="1"/>
  <c r="N53" i="1" s="1"/>
  <c r="I54" i="1"/>
  <c r="J54" i="1"/>
  <c r="N54" i="1" s="1"/>
  <c r="I55" i="1"/>
  <c r="J55" i="1"/>
  <c r="N55" i="1" s="1"/>
  <c r="I56" i="1"/>
  <c r="J56" i="1"/>
  <c r="N56" i="1" s="1"/>
  <c r="I57" i="1"/>
  <c r="J57" i="1"/>
  <c r="N57" i="1" s="1"/>
  <c r="I58" i="1"/>
  <c r="J58" i="1"/>
  <c r="N58" i="1" s="1"/>
  <c r="I59" i="1"/>
  <c r="J59" i="1"/>
  <c r="N59" i="1" s="1"/>
  <c r="I60" i="1"/>
  <c r="J60" i="1"/>
  <c r="N60" i="1" s="1"/>
  <c r="I61" i="1"/>
  <c r="J61" i="1"/>
  <c r="N61" i="1" s="1"/>
  <c r="I62" i="1"/>
  <c r="J62" i="1"/>
  <c r="N62" i="1" s="1"/>
  <c r="I63" i="1"/>
  <c r="J63" i="1"/>
  <c r="N63" i="1" s="1"/>
  <c r="I64" i="1"/>
  <c r="J64" i="1"/>
  <c r="N64" i="1" s="1"/>
  <c r="I65" i="1"/>
  <c r="J65" i="1"/>
  <c r="N65" i="1" s="1"/>
  <c r="I66" i="1"/>
  <c r="J66" i="1"/>
  <c r="N66" i="1" s="1"/>
  <c r="I67" i="1"/>
  <c r="J67" i="1"/>
  <c r="N67" i="1" s="1"/>
  <c r="I68" i="1"/>
  <c r="J68" i="1"/>
  <c r="N68" i="1" s="1"/>
  <c r="I69" i="1"/>
  <c r="J69" i="1"/>
  <c r="N69" i="1" s="1"/>
  <c r="I70" i="1"/>
  <c r="J70" i="1"/>
  <c r="N70" i="1" s="1"/>
  <c r="I71" i="1"/>
  <c r="J71" i="1"/>
  <c r="N71" i="1" s="1"/>
  <c r="I72" i="1"/>
  <c r="J72" i="1"/>
  <c r="N72" i="1" s="1"/>
  <c r="I73" i="1"/>
  <c r="J73" i="1"/>
  <c r="N73" i="1" s="1"/>
  <c r="I74" i="1"/>
  <c r="J74" i="1"/>
  <c r="N74" i="1" s="1"/>
  <c r="I75" i="1"/>
  <c r="J75" i="1"/>
  <c r="N75" i="1" s="1"/>
  <c r="I76" i="1"/>
  <c r="J76" i="1"/>
  <c r="N76" i="1" s="1"/>
  <c r="I77" i="1"/>
  <c r="J77" i="1"/>
  <c r="N77" i="1" s="1"/>
  <c r="M11" i="1"/>
  <c r="I11" i="1"/>
  <c r="J11" i="1" s="1"/>
  <c r="L80" i="1"/>
  <c r="I78" i="1"/>
  <c r="N11" i="1" l="1"/>
  <c r="J79" i="1"/>
  <c r="M81" i="1"/>
  <c r="L89" i="1"/>
  <c r="L90" i="1"/>
  <c r="M87" i="1"/>
  <c r="N87" i="1" s="1"/>
  <c r="N88" i="1" s="1"/>
  <c r="M84" i="1"/>
  <c r="N84" i="1" s="1"/>
  <c r="N85" i="1" l="1"/>
  <c r="N89" i="1" l="1"/>
  <c r="N90" i="1" s="1"/>
</calcChain>
</file>

<file path=xl/sharedStrings.xml><?xml version="1.0" encoding="utf-8"?>
<sst xmlns="http://schemas.openxmlformats.org/spreadsheetml/2006/main" count="356" uniqueCount="228">
  <si>
    <t>A</t>
  </si>
  <si>
    <t>B</t>
  </si>
  <si>
    <t>C</t>
  </si>
  <si>
    <t>D</t>
  </si>
  <si>
    <t>E</t>
  </si>
  <si>
    <t>F</t>
  </si>
  <si>
    <t>J</t>
  </si>
  <si>
    <t>Traufhöhe
Dach
in m</t>
  </si>
  <si>
    <t>Fallrohre
Stck.</t>
  </si>
  <si>
    <t>a</t>
  </si>
  <si>
    <t>b</t>
  </si>
  <si>
    <t>c</t>
  </si>
  <si>
    <t>d</t>
  </si>
  <si>
    <t>Lohnkostenanteil in [%]</t>
  </si>
  <si>
    <t>Grundleistung</t>
  </si>
  <si>
    <t>Turnus
Ausführung / pro Jahr</t>
  </si>
  <si>
    <t>EP netto
pro 
lfd. Meter in €</t>
  </si>
  <si>
    <t xml:space="preserve">
EP netto
pro Ausführung in €</t>
  </si>
  <si>
    <t>GP netto
pro Jahr in €</t>
  </si>
  <si>
    <t xml:space="preserve">
GP netto
pro Jahr in €</t>
  </si>
  <si>
    <t>Gesamtbetrag netto pro Jahr in €</t>
  </si>
  <si>
    <t>g</t>
  </si>
  <si>
    <t>h</t>
  </si>
  <si>
    <t>Dacheindeckung</t>
  </si>
  <si>
    <t>Grunddaten</t>
  </si>
  <si>
    <t>Dach-
rinne
Gesamtlänge in m</t>
  </si>
  <si>
    <t>Bedarfsleistungen**</t>
  </si>
  <si>
    <t>Gesamtbetrag für Ausschreibungszeitraum 6 Jahre netto</t>
  </si>
  <si>
    <t xml:space="preserve">Reinigung der Fallrohre inkl. Laubfangsiebe, Fallrohrabläufe, Sinkkästen, Bodensiebe, Kehleinläufe und Dacheinläufe 
gem. Pkt. 7.2 der LB </t>
  </si>
  <si>
    <t>1. Summe Dachrinnenreinigung, pro Ausführung</t>
  </si>
  <si>
    <t>2. Summe Dachrinnenreinigung, pro Jahr</t>
  </si>
  <si>
    <t>5. Summe der Dachflächenreinigung, pro Ausführung</t>
  </si>
  <si>
    <t>6. Summe der Dachflächenreinigung, pro Jahr</t>
  </si>
  <si>
    <r>
      <t>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Die dargestellte Anzahl dient ausschließlich der Wertung; die Abrechnung erfolgt nach den tatsächlich abgenommenen Leistungen auf Nachweis.</t>
    </r>
  </si>
  <si>
    <r>
      <t>**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Auf die Beauftragung und Vergütung der abgefragten Bedarfspositionen besteht kein Anspruch. Bei den angegebenen Mengen handelt es sich lediglich um Schätzwerte zu Wertungszwecken.</t>
    </r>
  </si>
  <si>
    <r>
      <t>7. Pauschalbetrag für die fachgerechte Entsorgu</t>
    </r>
    <r>
      <rPr>
        <sz val="12"/>
        <rFont val="BundesSans"/>
        <family val="2"/>
      </rPr>
      <t>ng von Laub/Unrat gem. Pkt. 9 der LB</t>
    </r>
  </si>
  <si>
    <t>1.-7. Grundleistungen, Gesamtsumme jährlich netto</t>
  </si>
  <si>
    <t xml:space="preserve">8. Austausch Laubfangsiebe (Metall) gem. Pkt. 9 der LB Preis/Stück
</t>
  </si>
  <si>
    <t>8. Bedarfsleistungen, Gesamtsumme jährlich netto</t>
  </si>
  <si>
    <t>1.-8. Grund- und Bedarfsleistungen Gesamtsumme jährlich netto (Wertungspreis)</t>
  </si>
  <si>
    <t>WE</t>
  </si>
  <si>
    <t>124968_1</t>
  </si>
  <si>
    <t>124969_1</t>
  </si>
  <si>
    <t>124969_2</t>
  </si>
  <si>
    <t>124969_3</t>
  </si>
  <si>
    <t>124969_4</t>
  </si>
  <si>
    <t>124969_5</t>
  </si>
  <si>
    <t>124969_6</t>
  </si>
  <si>
    <t>124969_7</t>
  </si>
  <si>
    <t>124969_8</t>
  </si>
  <si>
    <t>124969_9</t>
  </si>
  <si>
    <t>124969_10</t>
  </si>
  <si>
    <t>124969_11</t>
  </si>
  <si>
    <t>124969_12</t>
  </si>
  <si>
    <t>Hiddingserweg 68</t>
  </si>
  <si>
    <t>Konrad-Kohler-Weg 13 + 15</t>
  </si>
  <si>
    <t>Wilhelm-von-Holland-Weg 40,42,44</t>
  </si>
  <si>
    <t>Haferwinkel 4+5</t>
  </si>
  <si>
    <t>Haferwinkel 1</t>
  </si>
  <si>
    <t xml:space="preserve">Haferwinkel 2 </t>
  </si>
  <si>
    <t>Haferwinkel 3</t>
  </si>
  <si>
    <t>Konrad-Koler-Weg 9 + 11</t>
  </si>
  <si>
    <t xml:space="preserve">Konrad-Koler-Weg 5 </t>
  </si>
  <si>
    <t>Roggenwinkel 9-12</t>
  </si>
  <si>
    <t>Roggenwinkel 6-8</t>
  </si>
  <si>
    <t xml:space="preserve">Weizenwinkel 1-3 </t>
  </si>
  <si>
    <t>Weizenwinkel 4-7</t>
  </si>
  <si>
    <t>Satteldach</t>
  </si>
  <si>
    <t>124969_13</t>
  </si>
  <si>
    <t>124969_14</t>
  </si>
  <si>
    <t>124970_1</t>
  </si>
  <si>
    <t>124970_2</t>
  </si>
  <si>
    <t>124970_3</t>
  </si>
  <si>
    <t>124971_1</t>
  </si>
  <si>
    <t>Wilhelm-von-Holland-Weg 46</t>
  </si>
  <si>
    <t>Wilhelm-von-Holland-Weg 48</t>
  </si>
  <si>
    <t>Sachsenweg 13+14</t>
  </si>
  <si>
    <t xml:space="preserve">Sachenweg 7-12 </t>
  </si>
  <si>
    <t>Sachsenweg 5+6</t>
  </si>
  <si>
    <t xml:space="preserve">Frankenweg 4,6,8 </t>
  </si>
  <si>
    <r>
      <t xml:space="preserve">Reinigung der Dachrinnen
gem. Pkt. 7.1 </t>
    </r>
    <r>
      <rPr>
        <b/>
        <sz val="10"/>
        <rFont val="BundesSans"/>
        <family val="2"/>
      </rPr>
      <t xml:space="preserve"> der </t>
    </r>
    <r>
      <rPr>
        <b/>
        <sz val="10"/>
        <color theme="1"/>
        <rFont val="BundesSans"/>
        <family val="2"/>
      </rPr>
      <t xml:space="preserve">LB </t>
    </r>
  </si>
  <si>
    <r>
      <rPr>
        <sz val="10"/>
        <color rgb="FF010101"/>
        <rFont val="BundesSans"/>
        <family val="2"/>
      </rPr>
      <t>124988_01</t>
    </r>
  </si>
  <si>
    <r>
      <rPr>
        <sz val="10"/>
        <color rgb="FF010101"/>
        <rFont val="BundesSans"/>
        <family val="2"/>
      </rPr>
      <t>Niederbergheimer Str. 118, 120</t>
    </r>
  </si>
  <si>
    <r>
      <rPr>
        <sz val="10"/>
        <color rgb="FF111111"/>
        <rFont val="BundesSans"/>
        <family val="2"/>
      </rPr>
      <t>68,00</t>
    </r>
  </si>
  <si>
    <r>
      <rPr>
        <sz val="10"/>
        <color rgb="FF010101"/>
        <rFont val="BundesSans"/>
        <family val="2"/>
      </rPr>
      <t>7,00</t>
    </r>
  </si>
  <si>
    <r>
      <rPr>
        <sz val="10"/>
        <color rgb="FF010101"/>
        <rFont val="BundesSans"/>
        <family val="2"/>
      </rPr>
      <t>Spitzdach</t>
    </r>
  </si>
  <si>
    <r>
      <rPr>
        <sz val="10"/>
        <color rgb="FF010101"/>
        <rFont val="BundesSans"/>
        <family val="2"/>
      </rPr>
      <t>124988_02</t>
    </r>
  </si>
  <si>
    <r>
      <rPr>
        <sz val="10"/>
        <color rgb="FF010101"/>
        <rFont val="BundesSans"/>
        <family val="2"/>
      </rPr>
      <t>Niederbergheimer Str. 122, 124</t>
    </r>
  </si>
  <si>
    <r>
      <rPr>
        <sz val="10"/>
        <color rgb="FF010101"/>
        <rFont val="BundesSans"/>
        <family val="2"/>
      </rPr>
      <t>68,00</t>
    </r>
  </si>
  <si>
    <r>
      <rPr>
        <sz val="10"/>
        <color rgb="FF010101"/>
        <rFont val="BundesSans"/>
        <family val="2"/>
      </rPr>
      <t>124988_03</t>
    </r>
  </si>
  <si>
    <r>
      <rPr>
        <sz val="10"/>
        <color rgb="FF010101"/>
        <rFont val="BundesSans"/>
        <family val="2"/>
      </rPr>
      <t>Niederbergheimer Str. 126, 128</t>
    </r>
  </si>
  <si>
    <r>
      <rPr>
        <sz val="10"/>
        <color rgb="FF010101"/>
        <rFont val="BundesSans"/>
        <family val="2"/>
      </rPr>
      <t>124988_04</t>
    </r>
  </si>
  <si>
    <r>
      <rPr>
        <sz val="10"/>
        <color rgb="FF010101"/>
        <rFont val="BundesSans"/>
        <family val="2"/>
      </rPr>
      <t>Niederbergheimer Str. 132, 134, 136, 138</t>
    </r>
  </si>
  <si>
    <r>
      <rPr>
        <sz val="10"/>
        <color rgb="FF010101"/>
        <rFont val="BundesSans"/>
        <family val="2"/>
      </rPr>
      <t>128,00</t>
    </r>
  </si>
  <si>
    <r>
      <rPr>
        <sz val="10"/>
        <color rgb="FF010101"/>
        <rFont val="BundesSans"/>
        <family val="2"/>
      </rPr>
      <t>124988_05</t>
    </r>
  </si>
  <si>
    <r>
      <rPr>
        <sz val="10"/>
        <color rgb="FF010101"/>
        <rFont val="BundesSans"/>
        <family val="2"/>
      </rPr>
      <t>Niederbergheimer Str. 140, 142</t>
    </r>
  </si>
  <si>
    <r>
      <rPr>
        <sz val="10"/>
        <color rgb="FF010101"/>
        <rFont val="BundesSans"/>
        <family val="2"/>
      </rPr>
      <t>72,00</t>
    </r>
  </si>
  <si>
    <r>
      <rPr>
        <sz val="10"/>
        <color rgb="FF010101"/>
        <rFont val="BundesSans"/>
        <family val="2"/>
      </rPr>
      <t>124988_06</t>
    </r>
  </si>
  <si>
    <r>
      <rPr>
        <sz val="10"/>
        <color rgb="FF010101"/>
        <rFont val="BundesSans"/>
        <family val="2"/>
      </rPr>
      <t xml:space="preserve">Reichenbacher Weg 11, </t>
    </r>
    <r>
      <rPr>
        <sz val="10"/>
        <color rgb="FF111111"/>
        <rFont val="BundesSans"/>
        <family val="2"/>
      </rPr>
      <t>13</t>
    </r>
  </si>
  <si>
    <r>
      <rPr>
        <sz val="10"/>
        <color rgb="FF010101"/>
        <rFont val="BundesSans"/>
        <family val="2"/>
      </rPr>
      <t>65,00</t>
    </r>
  </si>
  <si>
    <r>
      <rPr>
        <sz val="10"/>
        <color rgb="FF010101"/>
        <rFont val="BundesSans"/>
        <family val="2"/>
      </rPr>
      <t>124988_07</t>
    </r>
  </si>
  <si>
    <r>
      <rPr>
        <sz val="10"/>
        <color rgb="FF010101"/>
        <rFont val="BundesSans"/>
        <family val="2"/>
      </rPr>
      <t>Reichenbacher  Weg 5, 7, 9</t>
    </r>
  </si>
  <si>
    <r>
      <rPr>
        <sz val="10"/>
        <color rgb="FF111111"/>
        <rFont val="BundesSans"/>
        <family val="2"/>
      </rPr>
      <t>88,50</t>
    </r>
  </si>
  <si>
    <r>
      <rPr>
        <sz val="10"/>
        <color rgb="FF010101"/>
        <rFont val="BundesSans"/>
        <family val="2"/>
      </rPr>
      <t>124988_08</t>
    </r>
  </si>
  <si>
    <r>
      <rPr>
        <sz val="10"/>
        <color rgb="FF010101"/>
        <rFont val="BundesSans"/>
        <family val="2"/>
      </rPr>
      <t>Reichenbacher Weg 1, 3</t>
    </r>
  </si>
  <si>
    <r>
      <rPr>
        <sz val="10"/>
        <color rgb="FF010101"/>
        <rFont val="BundesSans"/>
        <family val="2"/>
      </rPr>
      <t>59,00</t>
    </r>
  </si>
  <si>
    <r>
      <rPr>
        <sz val="10"/>
        <color rgb="FF010101"/>
        <rFont val="BundesSans"/>
        <family val="2"/>
      </rPr>
      <t>124988_09</t>
    </r>
  </si>
  <si>
    <r>
      <rPr>
        <sz val="10"/>
        <color rgb="FF010101"/>
        <rFont val="BundesSans"/>
        <family val="2"/>
      </rPr>
      <t>Breslauer Weg 9, 11</t>
    </r>
  </si>
  <si>
    <r>
      <rPr>
        <sz val="10"/>
        <color rgb="FF111111"/>
        <rFont val="BundesSans"/>
        <family val="2"/>
      </rPr>
      <t>63,50</t>
    </r>
  </si>
  <si>
    <r>
      <rPr>
        <sz val="10"/>
        <color rgb="FF010101"/>
        <rFont val="BundesSans"/>
        <family val="2"/>
      </rPr>
      <t>124988_10</t>
    </r>
  </si>
  <si>
    <r>
      <rPr>
        <sz val="10"/>
        <color rgb="FF010101"/>
        <rFont val="BundesSans"/>
        <family val="2"/>
      </rPr>
      <t>Breslauer Weg 5, 7</t>
    </r>
  </si>
  <si>
    <r>
      <rPr>
        <sz val="10"/>
        <color rgb="FF010101"/>
        <rFont val="BundesSans"/>
        <family val="2"/>
      </rPr>
      <t>63,50</t>
    </r>
  </si>
  <si>
    <r>
      <rPr>
        <sz val="10"/>
        <color rgb="FF010101"/>
        <rFont val="BundesSans"/>
        <family val="2"/>
      </rPr>
      <t>124988_11</t>
    </r>
  </si>
  <si>
    <r>
      <rPr>
        <sz val="10"/>
        <color rgb="FF010101"/>
        <rFont val="BundesSans"/>
        <family val="2"/>
      </rPr>
      <t xml:space="preserve">Breslauer Weg 1, </t>
    </r>
    <r>
      <rPr>
        <sz val="10"/>
        <color rgb="FF111111"/>
        <rFont val="BundesSans"/>
        <family val="2"/>
      </rPr>
      <t>3</t>
    </r>
  </si>
  <si>
    <r>
      <rPr>
        <sz val="10"/>
        <color rgb="FF111111"/>
        <rFont val="BundesSans"/>
        <family val="2"/>
      </rPr>
      <t>60,00</t>
    </r>
  </si>
  <si>
    <r>
      <rPr>
        <sz val="10"/>
        <color rgb="FF010101"/>
        <rFont val="BundesSans"/>
        <family val="2"/>
      </rPr>
      <t>124988_12</t>
    </r>
  </si>
  <si>
    <r>
      <rPr>
        <sz val="10"/>
        <color rgb="FF010101"/>
        <rFont val="BundesSans"/>
        <family val="2"/>
      </rPr>
      <t>Breslauer Weg 2, 4</t>
    </r>
  </si>
  <si>
    <r>
      <rPr>
        <sz val="10"/>
        <color rgb="FF010101"/>
        <rFont val="BundesSans"/>
        <family val="2"/>
      </rPr>
      <t>60,00</t>
    </r>
  </si>
  <si>
    <r>
      <rPr>
        <sz val="10"/>
        <color rgb="FF010101"/>
        <rFont val="BundesSans"/>
        <family val="2"/>
      </rPr>
      <t>124988_13</t>
    </r>
  </si>
  <si>
    <r>
      <rPr>
        <sz val="10"/>
        <color rgb="FF010101"/>
        <rFont val="BundesSans"/>
        <family val="2"/>
      </rPr>
      <t xml:space="preserve">Breslauer Weg 6, </t>
    </r>
    <r>
      <rPr>
        <sz val="10"/>
        <color rgb="FF111111"/>
        <rFont val="BundesSans"/>
        <family val="2"/>
      </rPr>
      <t>8</t>
    </r>
  </si>
  <si>
    <r>
      <rPr>
        <sz val="10"/>
        <color rgb="FF010101"/>
        <rFont val="BundesSans"/>
        <family val="2"/>
      </rPr>
      <t>124988_14</t>
    </r>
  </si>
  <si>
    <r>
      <rPr>
        <sz val="10"/>
        <color rgb="FF010101"/>
        <rFont val="BundesSans"/>
        <family val="2"/>
      </rPr>
      <t>Breslauer Weg 10, 12</t>
    </r>
  </si>
  <si>
    <r>
      <rPr>
        <sz val="10"/>
        <color rgb="FF010101"/>
        <rFont val="BundesSans"/>
        <family val="2"/>
      </rPr>
      <t>124988_15</t>
    </r>
  </si>
  <si>
    <r>
      <rPr>
        <sz val="10"/>
        <color rgb="FF010101"/>
        <rFont val="BundesSans"/>
        <family val="2"/>
      </rPr>
      <t>Reichenbacher Weg 2, 4</t>
    </r>
  </si>
  <si>
    <r>
      <rPr>
        <sz val="10"/>
        <color rgb="FF010101"/>
        <rFont val="BundesSans"/>
        <family val="2"/>
      </rPr>
      <t>124988_16</t>
    </r>
  </si>
  <si>
    <r>
      <rPr>
        <sz val="10"/>
        <color rgb="FF010101"/>
        <rFont val="BundesSans"/>
        <family val="2"/>
      </rPr>
      <t xml:space="preserve">Reichenbacher Weg </t>
    </r>
    <r>
      <rPr>
        <sz val="10"/>
        <color rgb="FF111111"/>
        <rFont val="BundesSans"/>
        <family val="2"/>
      </rPr>
      <t>6, 8</t>
    </r>
  </si>
  <si>
    <r>
      <rPr>
        <sz val="10"/>
        <color rgb="FF030303"/>
        <rFont val="BundesSans"/>
        <family val="2"/>
      </rPr>
      <t>124988_17</t>
    </r>
  </si>
  <si>
    <r>
      <rPr>
        <sz val="10"/>
        <color rgb="FF030303"/>
        <rFont val="BundesSans"/>
        <family val="2"/>
      </rPr>
      <t>Reichenbacher Weg 10, 12, 14</t>
    </r>
  </si>
  <si>
    <r>
      <rPr>
        <sz val="10"/>
        <color rgb="FF030303"/>
        <rFont val="BundesSans"/>
        <family val="2"/>
      </rPr>
      <t>88,50</t>
    </r>
  </si>
  <si>
    <r>
      <rPr>
        <sz val="10"/>
        <color rgb="FF030303"/>
        <rFont val="BundesSans"/>
        <family val="2"/>
      </rPr>
      <t>7,00</t>
    </r>
  </si>
  <si>
    <r>
      <rPr>
        <sz val="10"/>
        <color rgb="FF030303"/>
        <rFont val="BundesSans"/>
        <family val="2"/>
      </rPr>
      <t>Spitzdach</t>
    </r>
  </si>
  <si>
    <r>
      <rPr>
        <sz val="10"/>
        <color rgb="FF030303"/>
        <rFont val="BundesSans"/>
        <family val="2"/>
      </rPr>
      <t>124988_18</t>
    </r>
  </si>
  <si>
    <r>
      <rPr>
        <sz val="10"/>
        <color rgb="FF030303"/>
        <rFont val="BundesSans"/>
        <family val="2"/>
      </rPr>
      <t>Schlesische Str. 1, 3</t>
    </r>
  </si>
  <si>
    <r>
      <rPr>
        <sz val="10"/>
        <color rgb="FF030303"/>
        <rFont val="BundesSans"/>
        <family val="2"/>
      </rPr>
      <t>60,00</t>
    </r>
  </si>
  <si>
    <r>
      <rPr>
        <sz val="10"/>
        <color rgb="FF030303"/>
        <rFont val="BundesSans"/>
        <family val="2"/>
      </rPr>
      <t>7</t>
    </r>
    <r>
      <rPr>
        <sz val="10"/>
        <color rgb="FF313131"/>
        <rFont val="BundesSans"/>
        <family val="2"/>
      </rPr>
      <t>,</t>
    </r>
    <r>
      <rPr>
        <sz val="10"/>
        <color rgb="FF030303"/>
        <rFont val="BundesSans"/>
        <family val="2"/>
      </rPr>
      <t>00</t>
    </r>
  </si>
  <si>
    <r>
      <rPr>
        <sz val="10"/>
        <color rgb="FF030303"/>
        <rFont val="BundesSans"/>
        <family val="2"/>
      </rPr>
      <t>124988_19</t>
    </r>
  </si>
  <si>
    <r>
      <rPr>
        <sz val="10"/>
        <color rgb="FF030303"/>
        <rFont val="BundesSans"/>
        <family val="2"/>
      </rPr>
      <t>Waldenburger Weg 11, 13</t>
    </r>
  </si>
  <si>
    <r>
      <rPr>
        <sz val="10"/>
        <color rgb="FF030303"/>
        <rFont val="BundesSans"/>
        <family val="2"/>
      </rPr>
      <t>124988_20</t>
    </r>
  </si>
  <si>
    <r>
      <rPr>
        <sz val="10"/>
        <color rgb="FF030303"/>
        <rFont val="BundesSans"/>
        <family val="2"/>
      </rPr>
      <t>Waldenburger Weg 5, 7, 9</t>
    </r>
  </si>
  <si>
    <r>
      <rPr>
        <sz val="10"/>
        <color rgb="FF030303"/>
        <rFont val="BundesSans"/>
        <family val="2"/>
      </rPr>
      <t>90,00</t>
    </r>
  </si>
  <si>
    <r>
      <rPr>
        <sz val="10"/>
        <color rgb="FF030303"/>
        <rFont val="BundesSans"/>
        <family val="2"/>
      </rPr>
      <t>124988_21</t>
    </r>
  </si>
  <si>
    <r>
      <rPr>
        <sz val="10"/>
        <color rgb="FF030303"/>
        <rFont val="BundesSans"/>
        <family val="2"/>
      </rPr>
      <t>Waldenburger Weg 1, 3</t>
    </r>
  </si>
  <si>
    <r>
      <rPr>
        <sz val="10"/>
        <color rgb="FF030303"/>
        <rFont val="BundesSans"/>
        <family val="2"/>
      </rPr>
      <t>116</t>
    </r>
    <r>
      <rPr>
        <sz val="10"/>
        <color rgb="FF313131"/>
        <rFont val="BundesSans"/>
        <family val="2"/>
      </rPr>
      <t>,</t>
    </r>
    <r>
      <rPr>
        <sz val="10"/>
        <color rgb="FF030303"/>
        <rFont val="BundesSans"/>
        <family val="2"/>
      </rPr>
      <t>00</t>
    </r>
  </si>
  <si>
    <r>
      <rPr>
        <sz val="10"/>
        <color rgb="FF030303"/>
        <rFont val="BundesSans"/>
        <family val="2"/>
      </rPr>
      <t>124988_22</t>
    </r>
  </si>
  <si>
    <r>
      <rPr>
        <sz val="10"/>
        <color rgb="FF030303"/>
        <rFont val="BundesSans"/>
        <family val="2"/>
      </rPr>
      <t>Neumarkter Weg 11</t>
    </r>
  </si>
  <si>
    <r>
      <rPr>
        <sz val="10"/>
        <color rgb="FF030303"/>
        <rFont val="BundesSans"/>
        <family val="2"/>
      </rPr>
      <t>44,00</t>
    </r>
  </si>
  <si>
    <r>
      <rPr>
        <sz val="10"/>
        <color rgb="FF030303"/>
        <rFont val="BundesSans"/>
        <family val="2"/>
      </rPr>
      <t>124988_23</t>
    </r>
  </si>
  <si>
    <r>
      <rPr>
        <sz val="10"/>
        <color rgb="FF030303"/>
        <rFont val="BundesSans"/>
        <family val="2"/>
      </rPr>
      <t>Neumarkter Weg 5, 7</t>
    </r>
    <r>
      <rPr>
        <sz val="10"/>
        <color rgb="FF313131"/>
        <rFont val="BundesSans"/>
        <family val="2"/>
      </rPr>
      <t xml:space="preserve">, </t>
    </r>
    <r>
      <rPr>
        <sz val="10"/>
        <color rgb="FF030303"/>
        <rFont val="BundesSans"/>
        <family val="2"/>
      </rPr>
      <t>9</t>
    </r>
  </si>
  <si>
    <r>
      <rPr>
        <sz val="10"/>
        <color rgb="FF030303"/>
        <rFont val="BundesSans"/>
        <family val="2"/>
      </rPr>
      <t>124988_24</t>
    </r>
  </si>
  <si>
    <r>
      <rPr>
        <sz val="10"/>
        <color rgb="FF030303"/>
        <rFont val="BundesSans"/>
        <family val="2"/>
      </rPr>
      <t>Neumarkter Weg 1, 3</t>
    </r>
  </si>
  <si>
    <r>
      <rPr>
        <sz val="10"/>
        <color rgb="FF030303"/>
        <rFont val="BundesSans"/>
        <family val="2"/>
      </rPr>
      <t>124988_25</t>
    </r>
  </si>
  <si>
    <r>
      <rPr>
        <sz val="10"/>
        <color rgb="FF030303"/>
        <rFont val="BundesSans"/>
        <family val="2"/>
      </rPr>
      <t>Neumarkter Weg 2, 4, 6</t>
    </r>
  </si>
  <si>
    <r>
      <rPr>
        <sz val="10"/>
        <color rgb="FF030303"/>
        <rFont val="BundesSans"/>
        <family val="2"/>
      </rPr>
      <t>104</t>
    </r>
    <r>
      <rPr>
        <sz val="10"/>
        <color rgb="FF313131"/>
        <rFont val="BundesSans"/>
        <family val="2"/>
      </rPr>
      <t>,</t>
    </r>
    <r>
      <rPr>
        <sz val="10"/>
        <color rgb="FF030303"/>
        <rFont val="BundesSans"/>
        <family val="2"/>
      </rPr>
      <t>00</t>
    </r>
  </si>
  <si>
    <r>
      <rPr>
        <sz val="10"/>
        <color rgb="FF030303"/>
        <rFont val="BundesSans"/>
        <family val="2"/>
      </rPr>
      <t>124988_26</t>
    </r>
  </si>
  <si>
    <r>
      <rPr>
        <sz val="10"/>
        <color rgb="FF030303"/>
        <rFont val="BundesSans"/>
        <family val="2"/>
      </rPr>
      <t>Neumarkter Weg 8, 10</t>
    </r>
  </si>
  <si>
    <r>
      <rPr>
        <sz val="10"/>
        <color rgb="FF030303"/>
        <rFont val="BundesSans"/>
        <family val="2"/>
      </rPr>
      <t>124988_27</t>
    </r>
  </si>
  <si>
    <r>
      <rPr>
        <sz val="10"/>
        <color rgb="FF030303"/>
        <rFont val="BundesSans"/>
        <family val="2"/>
      </rPr>
      <t>Neumarkter Weg 12</t>
    </r>
  </si>
  <si>
    <r>
      <rPr>
        <sz val="10"/>
        <color rgb="FF030303"/>
        <rFont val="BundesSans"/>
        <family val="2"/>
      </rPr>
      <t>30,00</t>
    </r>
  </si>
  <si>
    <r>
      <rPr>
        <sz val="10"/>
        <color rgb="FF030303"/>
        <rFont val="BundesSans"/>
        <family val="2"/>
      </rPr>
      <t>124988_28</t>
    </r>
  </si>
  <si>
    <r>
      <rPr>
        <sz val="10"/>
        <color rgb="FF030303"/>
        <rFont val="BundesSans"/>
        <family val="2"/>
      </rPr>
      <t>Waldenburger Weg 2, 4</t>
    </r>
  </si>
  <si>
    <r>
      <rPr>
        <sz val="10"/>
        <color rgb="FF030303"/>
        <rFont val="BundesSans"/>
        <family val="2"/>
      </rPr>
      <t>124988_29</t>
    </r>
  </si>
  <si>
    <r>
      <rPr>
        <sz val="10"/>
        <color rgb="FF030303"/>
        <rFont val="BundesSans"/>
        <family val="2"/>
      </rPr>
      <t>Waldenburger Weg 6, 8, 10</t>
    </r>
  </si>
  <si>
    <r>
      <rPr>
        <sz val="10"/>
        <color rgb="FF030303"/>
        <rFont val="BundesSans"/>
        <family val="2"/>
      </rPr>
      <t>124988_30</t>
    </r>
  </si>
  <si>
    <r>
      <rPr>
        <sz val="10"/>
        <color rgb="FF030303"/>
        <rFont val="BundesSans"/>
        <family val="2"/>
      </rPr>
      <t>Landeshuter Weg 5, 7</t>
    </r>
  </si>
  <si>
    <r>
      <rPr>
        <sz val="10"/>
        <color rgb="FF030303"/>
        <rFont val="BundesSans"/>
        <family val="2"/>
      </rPr>
      <t>56,00</t>
    </r>
  </si>
  <si>
    <r>
      <rPr>
        <sz val="10"/>
        <color rgb="FF030303"/>
        <rFont val="BundesSans"/>
        <family val="2"/>
      </rPr>
      <t>124988_31</t>
    </r>
  </si>
  <si>
    <r>
      <rPr>
        <sz val="10"/>
        <color rgb="FF030303"/>
        <rFont val="BundesSans"/>
        <family val="2"/>
      </rPr>
      <t>Landeshuter Weg 1, 3</t>
    </r>
  </si>
  <si>
    <r>
      <rPr>
        <sz val="10"/>
        <color rgb="FF030303"/>
        <rFont val="BundesSans"/>
        <family val="2"/>
      </rPr>
      <t>64,00</t>
    </r>
  </si>
  <si>
    <r>
      <rPr>
        <sz val="10"/>
        <color rgb="FF030303"/>
        <rFont val="BundesSans"/>
        <family val="2"/>
      </rPr>
      <t>124988_32</t>
    </r>
  </si>
  <si>
    <r>
      <rPr>
        <sz val="10"/>
        <color rgb="FF030303"/>
        <rFont val="BundesSans"/>
        <family val="2"/>
      </rPr>
      <t>Hirschberger Weg 9, 11</t>
    </r>
  </si>
  <si>
    <r>
      <rPr>
        <sz val="10"/>
        <color rgb="FF010101"/>
        <rFont val="BundesSans"/>
        <family val="2"/>
      </rPr>
      <t>124988_33</t>
    </r>
  </si>
  <si>
    <r>
      <rPr>
        <sz val="10"/>
        <color rgb="FF010101"/>
        <rFont val="BundesSans"/>
        <family val="2"/>
      </rPr>
      <t xml:space="preserve">Hirschberger Weg 5, </t>
    </r>
    <r>
      <rPr>
        <sz val="10"/>
        <color rgb="FF111111"/>
        <rFont val="BundesSans"/>
        <family val="2"/>
      </rPr>
      <t>7</t>
    </r>
  </si>
  <si>
    <r>
      <rPr>
        <sz val="10"/>
        <color rgb="FF111111"/>
        <rFont val="BundesSans"/>
        <family val="2"/>
      </rPr>
      <t>64,00</t>
    </r>
  </si>
  <si>
    <r>
      <rPr>
        <sz val="10"/>
        <color rgb="FF010101"/>
        <rFont val="BundesSans"/>
        <family val="2"/>
      </rPr>
      <t>124988_34</t>
    </r>
  </si>
  <si>
    <r>
      <rPr>
        <sz val="10"/>
        <color rgb="FF010101"/>
        <rFont val="BundesSans"/>
        <family val="2"/>
      </rPr>
      <t xml:space="preserve">Hirschberger Weg 1, </t>
    </r>
    <r>
      <rPr>
        <sz val="10"/>
        <color rgb="FF111111"/>
        <rFont val="BundesSans"/>
        <family val="2"/>
      </rPr>
      <t>3</t>
    </r>
  </si>
  <si>
    <r>
      <rPr>
        <sz val="10"/>
        <color rgb="FF010101"/>
        <rFont val="BundesSans"/>
        <family val="2"/>
      </rPr>
      <t>124988_35</t>
    </r>
  </si>
  <si>
    <r>
      <rPr>
        <sz val="10"/>
        <color rgb="FF010101"/>
        <rFont val="BundesSans"/>
        <family val="2"/>
      </rPr>
      <t>Hirschberger Weg 2, 4</t>
    </r>
  </si>
  <si>
    <r>
      <rPr>
        <sz val="10"/>
        <color rgb="FF010101"/>
        <rFont val="BundesSans"/>
        <family val="2"/>
      </rPr>
      <t>56,00</t>
    </r>
  </si>
  <si>
    <r>
      <rPr>
        <sz val="10"/>
        <color rgb="FF010101"/>
        <rFont val="BundesSans"/>
        <family val="2"/>
      </rPr>
      <t>124988_36</t>
    </r>
  </si>
  <si>
    <r>
      <rPr>
        <sz val="10"/>
        <color rgb="FF010101"/>
        <rFont val="BundesSans"/>
        <family val="2"/>
      </rPr>
      <t xml:space="preserve">Hirschberger Weg 6, </t>
    </r>
    <r>
      <rPr>
        <sz val="10"/>
        <color rgb="FF111111"/>
        <rFont val="BundesSans"/>
        <family val="2"/>
      </rPr>
      <t>8</t>
    </r>
  </si>
  <si>
    <r>
      <rPr>
        <sz val="10"/>
        <color rgb="FF010101"/>
        <rFont val="BundesSans"/>
        <family val="2"/>
      </rPr>
      <t>64,00</t>
    </r>
  </si>
  <si>
    <r>
      <rPr>
        <sz val="10"/>
        <color rgb="FF111111"/>
        <rFont val="BundesSans"/>
        <family val="2"/>
      </rPr>
      <t>Spitzdach</t>
    </r>
  </si>
  <si>
    <r>
      <rPr>
        <sz val="10"/>
        <color rgb="FF010101"/>
        <rFont val="BundesSans"/>
        <family val="2"/>
      </rPr>
      <t>124988_37</t>
    </r>
  </si>
  <si>
    <r>
      <rPr>
        <sz val="10"/>
        <color rgb="FF010101"/>
        <rFont val="BundesSans"/>
        <family val="2"/>
      </rPr>
      <t>Hirschberger Weg 10, 12</t>
    </r>
  </si>
  <si>
    <r>
      <rPr>
        <sz val="10"/>
        <color rgb="FF010101"/>
        <rFont val="BundesSans"/>
        <family val="2"/>
      </rPr>
      <t>124988_38</t>
    </r>
  </si>
  <si>
    <r>
      <rPr>
        <sz val="10"/>
        <color rgb="FF010101"/>
        <rFont val="BundesSans"/>
        <family val="2"/>
      </rPr>
      <t>Landeshuter Weg 2</t>
    </r>
  </si>
  <si>
    <r>
      <rPr>
        <sz val="10"/>
        <color rgb="FF010101"/>
        <rFont val="BundesSans"/>
        <family val="2"/>
      </rPr>
      <t>32,00</t>
    </r>
  </si>
  <si>
    <r>
      <rPr>
        <sz val="10"/>
        <color rgb="FF010101"/>
        <rFont val="BundesSans"/>
        <family val="2"/>
      </rPr>
      <t>124988_39</t>
    </r>
  </si>
  <si>
    <r>
      <rPr>
        <sz val="10"/>
        <color rgb="FF010101"/>
        <rFont val="BundesSans"/>
        <family val="2"/>
      </rPr>
      <t>Landeshuter Weg 4, 6</t>
    </r>
  </si>
  <si>
    <r>
      <rPr>
        <sz val="10"/>
        <color rgb="FF010101"/>
        <rFont val="BundesSans"/>
        <family val="2"/>
      </rPr>
      <t>124988_40</t>
    </r>
  </si>
  <si>
    <r>
      <rPr>
        <sz val="10"/>
        <color rgb="FF010101"/>
        <rFont val="BundesSans"/>
        <family val="2"/>
      </rPr>
      <t>Mullingser Weg 97, 99, 101</t>
    </r>
  </si>
  <si>
    <r>
      <rPr>
        <sz val="10"/>
        <color rgb="FF010101"/>
        <rFont val="BundesSans"/>
        <family val="2"/>
      </rPr>
      <t>70,00</t>
    </r>
  </si>
  <si>
    <r>
      <rPr>
        <sz val="10"/>
        <color rgb="FF010101"/>
        <rFont val="BundesSans"/>
        <family val="2"/>
      </rPr>
      <t>124988_41</t>
    </r>
  </si>
  <si>
    <r>
      <rPr>
        <sz val="10"/>
        <color rgb="FF010101"/>
        <rFont val="BundesSans"/>
        <family val="2"/>
      </rPr>
      <t>Schlesische Str. 11</t>
    </r>
  </si>
  <si>
    <r>
      <rPr>
        <sz val="10"/>
        <color rgb="FF010101"/>
        <rFont val="BundesSans"/>
        <family val="2"/>
      </rPr>
      <t>28,00</t>
    </r>
  </si>
  <si>
    <r>
      <rPr>
        <sz val="10"/>
        <color rgb="FF010101"/>
        <rFont val="BundesSans"/>
        <family val="2"/>
      </rPr>
      <t>124988_42</t>
    </r>
  </si>
  <si>
    <r>
      <rPr>
        <sz val="10"/>
        <color rgb="FF010101"/>
        <rFont val="BundesSans"/>
        <family val="2"/>
      </rPr>
      <t xml:space="preserve">Mullingser Weg </t>
    </r>
    <r>
      <rPr>
        <sz val="10"/>
        <color rgb="FF111111"/>
        <rFont val="BundesSans"/>
        <family val="2"/>
      </rPr>
      <t>95</t>
    </r>
  </si>
  <si>
    <r>
      <rPr>
        <sz val="10"/>
        <color rgb="FF010101"/>
        <rFont val="BundesSans"/>
        <family val="2"/>
      </rPr>
      <t>30,00</t>
    </r>
  </si>
  <si>
    <r>
      <rPr>
        <sz val="10"/>
        <color rgb="FF010101"/>
        <rFont val="BundesSans"/>
        <family val="2"/>
      </rPr>
      <t>124988_43</t>
    </r>
  </si>
  <si>
    <r>
      <rPr>
        <sz val="10"/>
        <color rgb="FF010101"/>
        <rFont val="BundesSans"/>
        <family val="2"/>
      </rPr>
      <t xml:space="preserve">Mullingser Weg </t>
    </r>
    <r>
      <rPr>
        <sz val="10"/>
        <color rgb="FF111111"/>
        <rFont val="BundesSans"/>
        <family val="2"/>
      </rPr>
      <t xml:space="preserve">85, 87, 89, </t>
    </r>
    <r>
      <rPr>
        <sz val="10"/>
        <color rgb="FF010101"/>
        <rFont val="BundesSans"/>
        <family val="2"/>
      </rPr>
      <t>91, 93</t>
    </r>
  </si>
  <si>
    <r>
      <rPr>
        <sz val="10"/>
        <color rgb="FF111111"/>
        <rFont val="BundesSans"/>
        <family val="2"/>
      </rPr>
      <t>132,00</t>
    </r>
  </si>
  <si>
    <r>
      <rPr>
        <sz val="10"/>
        <color rgb="FF010101"/>
        <rFont val="BundesSans"/>
        <family val="2"/>
      </rPr>
      <t>124988_44</t>
    </r>
  </si>
  <si>
    <r>
      <rPr>
        <sz val="10"/>
        <color rgb="FF010101"/>
        <rFont val="BundesSans"/>
        <family val="2"/>
      </rPr>
      <t xml:space="preserve">Mullingser Weg 79, </t>
    </r>
    <r>
      <rPr>
        <sz val="10"/>
        <color rgb="FF111111"/>
        <rFont val="BundesSans"/>
        <family val="2"/>
      </rPr>
      <t>81, 83</t>
    </r>
  </si>
  <si>
    <r>
      <rPr>
        <sz val="10"/>
        <color rgb="FF010101"/>
        <rFont val="BundesSans"/>
        <family val="2"/>
      </rPr>
      <t>62,00</t>
    </r>
  </si>
  <si>
    <r>
      <rPr>
        <sz val="10"/>
        <color rgb="FF010101"/>
        <rFont val="BundesSans"/>
        <family val="2"/>
      </rPr>
      <t>124988_45</t>
    </r>
  </si>
  <si>
    <r>
      <rPr>
        <sz val="10"/>
        <color rgb="FF010101"/>
        <rFont val="BundesSans"/>
        <family val="2"/>
      </rPr>
      <t>Mullingser Weg 100, 102</t>
    </r>
  </si>
  <si>
    <r>
      <rPr>
        <sz val="10"/>
        <color rgb="FF010101"/>
        <rFont val="BundesSans"/>
        <family val="2"/>
      </rPr>
      <t>124988_46</t>
    </r>
  </si>
  <si>
    <r>
      <rPr>
        <sz val="10"/>
        <color rgb="FF111111"/>
        <rFont val="BundesSans"/>
        <family val="2"/>
      </rPr>
      <t xml:space="preserve">Mullingser </t>
    </r>
    <r>
      <rPr>
        <sz val="10"/>
        <color rgb="FF010101"/>
        <rFont val="BundesSans"/>
        <family val="2"/>
      </rPr>
      <t xml:space="preserve">Weg </t>
    </r>
    <r>
      <rPr>
        <sz val="10"/>
        <color rgb="FF111111"/>
        <rFont val="BundesSans"/>
        <family val="2"/>
      </rPr>
      <t xml:space="preserve">104, 106, 108, </t>
    </r>
    <r>
      <rPr>
        <sz val="10"/>
        <color rgb="FF010101"/>
        <rFont val="BundesSans"/>
        <family val="2"/>
      </rPr>
      <t>110, 112, 114</t>
    </r>
  </si>
  <si>
    <r>
      <rPr>
        <sz val="10"/>
        <color rgb="FF111111"/>
        <rFont val="BundesSans"/>
        <family val="2"/>
      </rPr>
      <t>132</t>
    </r>
    <r>
      <rPr>
        <sz val="10"/>
        <color rgb="FF3A3A3A"/>
        <rFont val="BundesSans"/>
        <family val="2"/>
      </rPr>
      <t>,</t>
    </r>
    <r>
      <rPr>
        <sz val="10"/>
        <color rgb="FF010101"/>
        <rFont val="BundesSans"/>
        <family val="2"/>
      </rPr>
      <t>00</t>
    </r>
  </si>
  <si>
    <r>
      <rPr>
        <sz val="10"/>
        <color rgb="FF010101"/>
        <rFont val="BundesSans"/>
        <family val="2"/>
      </rPr>
      <t>124988_47</t>
    </r>
  </si>
  <si>
    <r>
      <rPr>
        <sz val="10"/>
        <color rgb="FF010101"/>
        <rFont val="BundesSans"/>
        <family val="2"/>
      </rPr>
      <t>Mullingser Weg 116, 118</t>
    </r>
  </si>
  <si>
    <r>
      <rPr>
        <sz val="10"/>
        <color rgb="FF010101"/>
        <rFont val="BundesSans"/>
        <family val="2"/>
      </rPr>
      <t>7</t>
    </r>
    <r>
      <rPr>
        <sz val="10"/>
        <color rgb="FF3A3A3A"/>
        <rFont val="BundesSans"/>
        <family val="2"/>
      </rPr>
      <t>,</t>
    </r>
    <r>
      <rPr>
        <sz val="10"/>
        <color rgb="FF010101"/>
        <rFont val="BundesSans"/>
        <family val="2"/>
      </rPr>
      <t>00</t>
    </r>
  </si>
  <si>
    <r>
      <rPr>
        <sz val="10"/>
        <color rgb="FF010101"/>
        <rFont val="BundesSans"/>
        <family val="2"/>
      </rPr>
      <t>124988_48</t>
    </r>
  </si>
  <si>
    <r>
      <rPr>
        <sz val="10"/>
        <color rgb="FF010101"/>
        <rFont val="BundesSans"/>
        <family val="2"/>
      </rPr>
      <t>Mullingser Weg 120, 122</t>
    </r>
  </si>
  <si>
    <t>Vergabe-Nr.: VOEK 576-25</t>
  </si>
  <si>
    <t>Anlage B-02 Preisblatt Dachrinnenreinigung</t>
  </si>
  <si>
    <t>Straße/Hausnummer</t>
  </si>
  <si>
    <t>e</t>
  </si>
  <si>
    <t>f</t>
  </si>
  <si>
    <t>i=c*h</t>
  </si>
  <si>
    <t>j=i*g</t>
  </si>
  <si>
    <t>k</t>
  </si>
  <si>
    <t>l=(d*e)*k</t>
  </si>
  <si>
    <t>m=g*l</t>
  </si>
  <si>
    <t>n=j+m</t>
  </si>
  <si>
    <t>Diverse Liegenschaften in Soest</t>
  </si>
  <si>
    <t>3. Summe Reinigung Fallrohre, Sinkkästen pro Ausführung</t>
  </si>
  <si>
    <t>4. Summe Reinigung Fallrohre, Sinkkästen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</si>
</sst>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\ &quot;%&quot;"/>
    <numFmt numFmtId="165" formatCode="#,##0.00\ &quot;m²&quot;"/>
    <numFmt numFmtId="166" formatCode="#,##0\ &quot;€&quot;"/>
    <numFmt numFmtId="167" formatCode="#,##0&quot; mal jährlich&quot;"/>
    <numFmt numFmtId="168" formatCode="#,##0&quot; Stück/Jahr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BundesSans"/>
      <family val="2"/>
    </font>
    <font>
      <sz val="11"/>
      <color theme="1"/>
      <name val="BundesSans"/>
      <family val="2"/>
    </font>
    <font>
      <sz val="10"/>
      <color theme="1"/>
      <name val="BundesSans"/>
      <family val="2"/>
    </font>
    <font>
      <b/>
      <sz val="16"/>
      <color theme="1"/>
      <name val="BundesSans"/>
      <family val="2"/>
    </font>
    <font>
      <b/>
      <sz val="12"/>
      <color theme="1"/>
      <name val="BundesSans"/>
      <family val="2"/>
    </font>
    <font>
      <b/>
      <sz val="10"/>
      <color theme="1"/>
      <name val="BundesSans"/>
      <family val="2"/>
    </font>
    <font>
      <b/>
      <sz val="14"/>
      <color theme="1"/>
      <name val="BundesSans"/>
      <family val="2"/>
    </font>
    <font>
      <b/>
      <sz val="12"/>
      <color rgb="FFFF0000"/>
      <name val="BundesSans"/>
      <family val="2"/>
    </font>
    <font>
      <b/>
      <sz val="11"/>
      <color theme="1"/>
      <name val="BundesSans"/>
      <family val="2"/>
    </font>
    <font>
      <sz val="9"/>
      <color theme="1"/>
      <name val="BundesSans"/>
      <family val="2"/>
    </font>
    <font>
      <b/>
      <i/>
      <sz val="9"/>
      <color theme="1"/>
      <name val="BundesSans"/>
      <family val="2"/>
    </font>
    <font>
      <i/>
      <sz val="9"/>
      <color theme="1"/>
      <name val="BundesSans"/>
      <family val="2"/>
    </font>
    <font>
      <sz val="12"/>
      <color theme="1"/>
      <name val="BundesSans"/>
      <family val="2"/>
    </font>
    <font>
      <sz val="12"/>
      <name val="BundesSans"/>
      <family val="2"/>
    </font>
    <font>
      <i/>
      <sz val="8"/>
      <color theme="1"/>
      <name val="BundesSans"/>
      <family val="2"/>
    </font>
    <font>
      <b/>
      <sz val="12"/>
      <name val="BundesSans"/>
      <family val="2"/>
    </font>
    <font>
      <i/>
      <sz val="11"/>
      <color theme="1"/>
      <name val="BundesSans"/>
      <family val="2"/>
    </font>
    <font>
      <i/>
      <vertAlign val="superscript"/>
      <sz val="11"/>
      <color theme="1"/>
      <name val="BundesSans"/>
      <family val="2"/>
    </font>
    <font>
      <b/>
      <sz val="10"/>
      <name val="BundesSans"/>
      <family val="2"/>
    </font>
    <font>
      <sz val="10"/>
      <name val="BundesSans"/>
      <family val="2"/>
    </font>
    <font>
      <sz val="10"/>
      <color rgb="FF010101"/>
      <name val="BundesSans"/>
      <family val="2"/>
    </font>
    <font>
      <sz val="10"/>
      <color rgb="FF111111"/>
      <name val="BundesSans"/>
      <family val="2"/>
    </font>
    <font>
      <sz val="10"/>
      <color rgb="FF030303"/>
      <name val="BundesSans"/>
      <family val="2"/>
    </font>
    <font>
      <sz val="10"/>
      <color rgb="FF313131"/>
      <name val="BundesSans"/>
      <family val="2"/>
    </font>
    <font>
      <sz val="10"/>
      <color rgb="FF3A3A3A"/>
      <name val="BundesSan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186">
    <xf numFmtId="0" fontId="0" fillId="0" borderId="0" xfId="0"/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165" fontId="8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Protection="1"/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/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/>
    <xf numFmtId="0" fontId="17" fillId="3" borderId="0" xfId="0" applyFont="1" applyFill="1" applyBorder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4" fontId="4" fillId="3" borderId="0" xfId="0" applyNumberFormat="1" applyFont="1" applyFill="1" applyAlignment="1" applyProtection="1">
      <alignment horizontal="center"/>
    </xf>
    <xf numFmtId="0" fontId="9" fillId="3" borderId="0" xfId="0" applyFont="1" applyFill="1" applyBorder="1" applyAlignment="1" applyProtection="1">
      <alignment vertical="center"/>
    </xf>
    <xf numFmtId="4" fontId="5" fillId="4" borderId="18" xfId="0" applyNumberFormat="1" applyFont="1" applyFill="1" applyBorder="1" applyAlignment="1" applyProtection="1">
      <alignment horizontal="center" vertical="center"/>
      <protection locked="0"/>
    </xf>
    <xf numFmtId="4" fontId="5" fillId="4" borderId="18" xfId="2" applyNumberFormat="1" applyFont="1" applyFill="1" applyBorder="1" applyAlignment="1" applyProtection="1">
      <alignment horizontal="center" vertical="center"/>
      <protection locked="0"/>
    </xf>
    <xf numFmtId="4" fontId="5" fillId="4" borderId="1" xfId="0" applyNumberFormat="1" applyFont="1" applyFill="1" applyBorder="1" applyAlignment="1" applyProtection="1">
      <alignment horizontal="center" vertical="center"/>
      <protection locked="0"/>
    </xf>
    <xf numFmtId="4" fontId="5" fillId="4" borderId="1" xfId="2" applyNumberFormat="1" applyFont="1" applyFill="1" applyBorder="1" applyAlignment="1" applyProtection="1">
      <alignment horizontal="center" vertical="center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4" fontId="5" fillId="4" borderId="20" xfId="2" applyNumberFormat="1" applyFont="1" applyFill="1" applyBorder="1" applyAlignment="1" applyProtection="1">
      <alignment horizontal="center" vertical="center"/>
      <protection locked="0"/>
    </xf>
    <xf numFmtId="4" fontId="5" fillId="4" borderId="8" xfId="0" applyNumberFormat="1" applyFont="1" applyFill="1" applyBorder="1" applyAlignment="1" applyProtection="1">
      <alignment horizontal="center" vertical="center"/>
      <protection locked="0"/>
    </xf>
    <xf numFmtId="4" fontId="5" fillId="4" borderId="8" xfId="2" applyNumberFormat="1" applyFont="1" applyFill="1" applyBorder="1" applyAlignment="1" applyProtection="1">
      <alignment horizontal="center" vertical="center"/>
      <protection locked="0"/>
    </xf>
    <xf numFmtId="44" fontId="15" fillId="4" borderId="17" xfId="2" applyNumberFormat="1" applyFont="1" applyFill="1" applyBorder="1" applyAlignment="1" applyProtection="1">
      <protection locked="0"/>
    </xf>
    <xf numFmtId="44" fontId="15" fillId="4" borderId="6" xfId="2" applyNumberFormat="1" applyFont="1" applyFill="1" applyBorder="1" applyAlignment="1" applyProtection="1">
      <alignment vertical="center"/>
      <protection locked="0"/>
    </xf>
    <xf numFmtId="164" fontId="4" fillId="4" borderId="6" xfId="0" applyNumberFormat="1" applyFont="1" applyFill="1" applyBorder="1" applyAlignment="1" applyProtection="1">
      <protection locked="0"/>
    </xf>
    <xf numFmtId="0" fontId="10" fillId="4" borderId="2" xfId="0" applyFont="1" applyFill="1" applyBorder="1" applyAlignment="1" applyProtection="1">
      <alignment horizontal="center" vertical="center"/>
    </xf>
    <xf numFmtId="0" fontId="11" fillId="4" borderId="2" xfId="0" applyFont="1" applyFill="1" applyBorder="1" applyProtection="1"/>
    <xf numFmtId="0" fontId="11" fillId="0" borderId="0" xfId="0" applyFont="1" applyProtection="1"/>
    <xf numFmtId="0" fontId="11" fillId="2" borderId="3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 wrapText="1"/>
    </xf>
    <xf numFmtId="0" fontId="4" fillId="0" borderId="0" xfId="0" applyFont="1" applyProtection="1"/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13" fillId="2" borderId="12" xfId="0" applyFont="1" applyFill="1" applyBorder="1" applyAlignment="1" applyProtection="1">
      <alignment horizontal="center" vertical="top"/>
    </xf>
    <xf numFmtId="0" fontId="13" fillId="2" borderId="3" xfId="0" applyFont="1" applyFill="1" applyBorder="1" applyAlignment="1" applyProtection="1">
      <alignment horizontal="center" vertical="top"/>
    </xf>
    <xf numFmtId="0" fontId="13" fillId="2" borderId="3" xfId="0" applyFont="1" applyFill="1" applyBorder="1" applyAlignment="1" applyProtection="1">
      <alignment horizontal="center" vertical="top" wrapText="1"/>
    </xf>
    <xf numFmtId="0" fontId="13" fillId="2" borderId="15" xfId="0" applyFont="1" applyFill="1" applyBorder="1" applyAlignment="1" applyProtection="1">
      <alignment horizontal="center" vertical="top"/>
    </xf>
    <xf numFmtId="0" fontId="14" fillId="0" borderId="0" xfId="0" applyFont="1" applyBorder="1" applyProtection="1"/>
    <xf numFmtId="0" fontId="22" fillId="0" borderId="23" xfId="0" applyFont="1" applyBorder="1" applyAlignment="1" applyProtection="1">
      <alignment horizontal="left" vertical="center" wrapText="1"/>
    </xf>
    <xf numFmtId="0" fontId="22" fillId="0" borderId="18" xfId="0" applyFont="1" applyBorder="1" applyAlignment="1" applyProtection="1">
      <alignment horizontal="left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1" fontId="23" fillId="0" borderId="18" xfId="0" applyNumberFormat="1" applyFont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center" vertical="center" wrapText="1"/>
    </xf>
    <xf numFmtId="4" fontId="5" fillId="3" borderId="18" xfId="0" applyNumberFormat="1" applyFont="1" applyFill="1" applyBorder="1" applyAlignment="1" applyProtection="1">
      <alignment horizontal="center" vertical="center" wrapText="1"/>
    </xf>
    <xf numFmtId="4" fontId="5" fillId="0" borderId="18" xfId="0" applyNumberFormat="1" applyFont="1" applyFill="1" applyBorder="1" applyAlignment="1" applyProtection="1">
      <alignment horizontal="center" vertical="center" wrapText="1"/>
    </xf>
    <xf numFmtId="4" fontId="5" fillId="3" borderId="19" xfId="0" applyNumberFormat="1" applyFont="1" applyFill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horizontal="center" vertical="center" wrapText="1"/>
    </xf>
    <xf numFmtId="1" fontId="23" fillId="0" borderId="1" xfId="0" applyNumberFormat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3" borderId="25" xfId="0" applyNumberFormat="1" applyFont="1" applyFill="1" applyBorder="1" applyAlignment="1" applyProtection="1">
      <alignment horizontal="center" vertical="center"/>
    </xf>
    <xf numFmtId="1" fontId="24" fillId="0" borderId="1" xfId="0" applyNumberFormat="1" applyFont="1" applyBorder="1" applyAlignment="1" applyProtection="1">
      <alignment horizontal="center" vertical="center" shrinkToFit="1"/>
    </xf>
    <xf numFmtId="1" fontId="25" fillId="0" borderId="1" xfId="0" applyNumberFormat="1" applyFont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/>
    </xf>
    <xf numFmtId="0" fontId="22" fillId="0" borderId="20" xfId="0" applyFont="1" applyBorder="1" applyAlignment="1" applyProtection="1">
      <alignment horizontal="left" vertical="center" wrapText="1"/>
    </xf>
    <xf numFmtId="0" fontId="22" fillId="0" borderId="20" xfId="0" applyFont="1" applyBorder="1" applyAlignment="1" applyProtection="1">
      <alignment horizontal="center" vertical="center" wrapText="1"/>
    </xf>
    <xf numFmtId="1" fontId="24" fillId="0" borderId="20" xfId="0" applyNumberFormat="1" applyFont="1" applyBorder="1" applyAlignment="1" applyProtection="1">
      <alignment horizontal="center" vertical="center" shrinkToFit="1"/>
    </xf>
    <xf numFmtId="0" fontId="5" fillId="3" borderId="20" xfId="0" applyFont="1" applyFill="1" applyBorder="1" applyAlignment="1" applyProtection="1">
      <alignment horizontal="center" vertical="center" wrapText="1"/>
    </xf>
    <xf numFmtId="4" fontId="5" fillId="3" borderId="20" xfId="0" applyNumberFormat="1" applyFont="1" applyFill="1" applyBorder="1" applyAlignment="1" applyProtection="1">
      <alignment horizontal="center" vertical="center" wrapText="1"/>
    </xf>
    <xf numFmtId="4" fontId="5" fillId="0" borderId="20" xfId="0" applyNumberFormat="1" applyFont="1" applyFill="1" applyBorder="1" applyAlignment="1" applyProtection="1">
      <alignment horizontal="center" vertical="center" wrapText="1"/>
    </xf>
    <xf numFmtId="4" fontId="5" fillId="3" borderId="21" xfId="0" applyNumberFormat="1" applyFont="1" applyFill="1" applyBorder="1" applyAlignment="1" applyProtection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</xf>
    <xf numFmtId="0" fontId="22" fillId="0" borderId="8" xfId="0" applyFont="1" applyBorder="1" applyAlignment="1" applyProtection="1">
      <alignment horizontal="left" vertical="center" wrapText="1"/>
    </xf>
    <xf numFmtId="2" fontId="22" fillId="0" borderId="8" xfId="0" applyNumberFormat="1" applyFont="1" applyBorder="1" applyAlignment="1" applyProtection="1">
      <alignment horizontal="center" vertical="center" wrapText="1"/>
    </xf>
    <xf numFmtId="1" fontId="24" fillId="0" borderId="8" xfId="0" applyNumberFormat="1" applyFont="1" applyBorder="1" applyAlignment="1" applyProtection="1">
      <alignment horizontal="center" vertical="center" shrinkToFit="1"/>
    </xf>
    <xf numFmtId="0" fontId="22" fillId="0" borderId="8" xfId="0" applyFont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4" fontId="5" fillId="3" borderId="8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4" fontId="5" fillId="3" borderId="9" xfId="0" applyNumberFormat="1" applyFont="1" applyFill="1" applyBorder="1" applyAlignment="1" applyProtection="1">
      <alignment horizontal="center" vertical="center"/>
    </xf>
    <xf numFmtId="2" fontId="22" fillId="0" borderId="18" xfId="0" applyNumberFormat="1" applyFont="1" applyBorder="1" applyAlignment="1" applyProtection="1">
      <alignment horizontal="center" vertical="center" wrapText="1"/>
    </xf>
    <xf numFmtId="2" fontId="22" fillId="0" borderId="1" xfId="0" applyNumberFormat="1" applyFont="1" applyBorder="1" applyAlignment="1" applyProtection="1">
      <alignment horizontal="center" vertical="center" wrapText="1"/>
    </xf>
    <xf numFmtId="2" fontId="22" fillId="0" borderId="20" xfId="0" applyNumberFormat="1" applyFont="1" applyBorder="1" applyAlignment="1" applyProtection="1">
      <alignment horizontal="center" vertical="center" wrapText="1"/>
    </xf>
    <xf numFmtId="1" fontId="23" fillId="0" borderId="20" xfId="0" applyNumberFormat="1" applyFont="1" applyBorder="1" applyAlignment="1" applyProtection="1">
      <alignment horizontal="center" vertical="center" shrinkToFit="1"/>
    </xf>
    <xf numFmtId="1" fontId="24" fillId="0" borderId="18" xfId="0" applyNumberFormat="1" applyFont="1" applyBorder="1" applyAlignment="1" applyProtection="1">
      <alignment horizontal="center" vertical="center" shrinkToFit="1"/>
    </xf>
    <xf numFmtId="1" fontId="23" fillId="0" borderId="8" xfId="0" applyNumberFormat="1" applyFont="1" applyBorder="1" applyAlignment="1" applyProtection="1">
      <alignment horizontal="center" vertical="center" shrinkToFit="1"/>
    </xf>
    <xf numFmtId="0" fontId="15" fillId="2" borderId="29" xfId="0" applyFont="1" applyFill="1" applyBorder="1" applyAlignment="1" applyProtection="1">
      <alignment horizontal="left" vertical="top" wrapText="1"/>
    </xf>
    <xf numFmtId="0" fontId="15" fillId="2" borderId="31" xfId="0" applyFont="1" applyFill="1" applyBorder="1" applyAlignment="1" applyProtection="1">
      <alignment horizontal="left" vertical="top" wrapText="1"/>
    </xf>
    <xf numFmtId="44" fontId="15" fillId="3" borderId="30" xfId="2" applyFont="1" applyFill="1" applyBorder="1" applyAlignment="1" applyProtection="1">
      <alignment vertical="center" wrapText="1"/>
    </xf>
    <xf numFmtId="0" fontId="15" fillId="2" borderId="30" xfId="0" applyFont="1" applyFill="1" applyBorder="1" applyAlignment="1" applyProtection="1">
      <alignment vertical="center" wrapText="1"/>
    </xf>
    <xf numFmtId="4" fontId="15" fillId="2" borderId="0" xfId="0" applyNumberFormat="1" applyFont="1" applyFill="1" applyBorder="1" applyAlignment="1" applyProtection="1"/>
    <xf numFmtId="4" fontId="4" fillId="2" borderId="16" xfId="0" applyNumberFormat="1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left" vertical="top" wrapText="1"/>
    </xf>
    <xf numFmtId="0" fontId="15" fillId="2" borderId="4" xfId="0" applyFont="1" applyFill="1" applyBorder="1" applyAlignment="1" applyProtection="1">
      <alignment vertical="center" wrapText="1"/>
    </xf>
    <xf numFmtId="0" fontId="15" fillId="2" borderId="6" xfId="0" applyFont="1" applyFill="1" applyBorder="1" applyAlignment="1" applyProtection="1">
      <alignment vertical="center" wrapText="1"/>
    </xf>
    <xf numFmtId="44" fontId="15" fillId="3" borderId="5" xfId="2" applyFont="1" applyFill="1" applyBorder="1" applyAlignment="1" applyProtection="1">
      <alignment vertical="center" wrapText="1"/>
    </xf>
    <xf numFmtId="4" fontId="15" fillId="2" borderId="5" xfId="0" applyNumberFormat="1" applyFont="1" applyFill="1" applyBorder="1" applyAlignment="1" applyProtection="1"/>
    <xf numFmtId="4" fontId="15" fillId="2" borderId="4" xfId="0" applyNumberFormat="1" applyFont="1" applyFill="1" applyBorder="1" applyAlignment="1" applyProtection="1"/>
    <xf numFmtId="4" fontId="15" fillId="2" borderId="27" xfId="0" applyNumberFormat="1" applyFont="1" applyFill="1" applyBorder="1" applyAlignment="1" applyProtection="1"/>
    <xf numFmtId="4" fontId="4" fillId="2" borderId="22" xfId="0" applyNumberFormat="1" applyFont="1" applyFill="1" applyBorder="1" applyAlignment="1" applyProtection="1">
      <alignment horizontal="center"/>
    </xf>
    <xf numFmtId="0" fontId="15" fillId="2" borderId="27" xfId="0" applyFont="1" applyFill="1" applyBorder="1" applyAlignment="1" applyProtection="1">
      <alignment horizontal="left" vertical="top" wrapText="1"/>
    </xf>
    <xf numFmtId="0" fontId="15" fillId="2" borderId="27" xfId="0" applyFont="1" applyFill="1" applyBorder="1" applyAlignment="1" applyProtection="1">
      <alignment vertical="center" wrapText="1"/>
    </xf>
    <xf numFmtId="4" fontId="15" fillId="2" borderId="27" xfId="0" applyNumberFormat="1" applyFont="1" applyFill="1" applyBorder="1" applyAlignment="1" applyProtection="1">
      <alignment vertical="center" wrapText="1"/>
    </xf>
    <xf numFmtId="0" fontId="15" fillId="2" borderId="22" xfId="0" applyFont="1" applyFill="1" applyBorder="1" applyAlignment="1" applyProtection="1">
      <alignment vertical="center" wrapText="1"/>
    </xf>
    <xf numFmtId="44" fontId="15" fillId="3" borderId="14" xfId="2" applyFont="1" applyFill="1" applyBorder="1" applyAlignment="1" applyProtection="1"/>
    <xf numFmtId="4" fontId="15" fillId="2" borderId="22" xfId="0" applyNumberFormat="1" applyFont="1" applyFill="1" applyBorder="1" applyAlignment="1" applyProtection="1">
      <alignment horizontal="center"/>
    </xf>
    <xf numFmtId="4" fontId="15" fillId="2" borderId="22" xfId="0" applyNumberFormat="1" applyFont="1" applyFill="1" applyBorder="1" applyAlignment="1" applyProtection="1"/>
    <xf numFmtId="0" fontId="15" fillId="2" borderId="5" xfId="0" applyFont="1" applyFill="1" applyBorder="1" applyAlignment="1" applyProtection="1">
      <alignment horizontal="left" vertical="center"/>
    </xf>
    <xf numFmtId="0" fontId="15" fillId="2" borderId="4" xfId="0" applyFont="1" applyFill="1" applyBorder="1" applyAlignment="1" applyProtection="1">
      <alignment horizontal="left" vertical="center" wrapText="1"/>
    </xf>
    <xf numFmtId="4" fontId="15" fillId="2" borderId="4" xfId="0" applyNumberFormat="1" applyFont="1" applyFill="1" applyBorder="1" applyAlignment="1" applyProtection="1">
      <alignment vertical="center" wrapText="1"/>
    </xf>
    <xf numFmtId="4" fontId="15" fillId="2" borderId="6" xfId="0" applyNumberFormat="1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left" vertical="center" wrapText="1"/>
    </xf>
    <xf numFmtId="4" fontId="15" fillId="2" borderId="17" xfId="0" applyNumberFormat="1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left" vertical="center"/>
    </xf>
    <xf numFmtId="0" fontId="15" fillId="2" borderId="6" xfId="0" applyFont="1" applyFill="1" applyBorder="1" applyAlignment="1" applyProtection="1">
      <alignment horizontal="right" wrapText="1"/>
    </xf>
    <xf numFmtId="167" fontId="15" fillId="2" borderId="17" xfId="0" applyNumberFormat="1" applyFont="1" applyFill="1" applyBorder="1" applyAlignment="1" applyProtection="1">
      <alignment horizontal="right"/>
    </xf>
    <xf numFmtId="166" fontId="15" fillId="3" borderId="17" xfId="2" applyNumberFormat="1" applyFont="1" applyFill="1" applyBorder="1" applyAlignment="1" applyProtection="1"/>
    <xf numFmtId="44" fontId="15" fillId="3" borderId="17" xfId="2" applyFont="1" applyFill="1" applyBorder="1" applyAlignment="1" applyProtection="1"/>
    <xf numFmtId="0" fontId="7" fillId="2" borderId="4" xfId="0" applyFont="1" applyFill="1" applyBorder="1" applyAlignment="1" applyProtection="1">
      <alignment horizontal="right" wrapText="1"/>
    </xf>
    <xf numFmtId="4" fontId="7" fillId="2" borderId="4" xfId="0" applyNumberFormat="1" applyFont="1" applyFill="1" applyBorder="1" applyAlignment="1" applyProtection="1">
      <alignment horizontal="right"/>
    </xf>
    <xf numFmtId="44" fontId="7" fillId="3" borderId="17" xfId="2" applyFont="1" applyFill="1" applyBorder="1" applyAlignment="1" applyProtection="1"/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168" fontId="4" fillId="2" borderId="17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left" wrapText="1"/>
    </xf>
    <xf numFmtId="44" fontId="7" fillId="3" borderId="17" xfId="0" applyNumberFormat="1" applyFont="1" applyFill="1" applyBorder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right" wrapText="1"/>
    </xf>
    <xf numFmtId="4" fontId="15" fillId="2" borderId="6" xfId="0" applyNumberFormat="1" applyFont="1" applyFill="1" applyBorder="1" applyAlignment="1" applyProtection="1">
      <alignment horizontal="right"/>
    </xf>
    <xf numFmtId="4" fontId="15" fillId="2" borderId="4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 wrapText="1"/>
    </xf>
    <xf numFmtId="164" fontId="4" fillId="3" borderId="0" xfId="0" applyNumberFormat="1" applyFont="1" applyFill="1" applyBorder="1" applyAlignment="1" applyProtection="1"/>
    <xf numFmtId="0" fontId="4" fillId="0" borderId="0" xfId="0" applyFont="1" applyAlignment="1" applyProtection="1">
      <alignment horizontal="center"/>
    </xf>
    <xf numFmtId="0" fontId="4" fillId="2" borderId="5" xfId="0" applyFont="1" applyFill="1" applyBorder="1" applyAlignment="1" applyProtection="1">
      <alignment horizontal="right" wrapText="1"/>
    </xf>
    <xf numFmtId="0" fontId="4" fillId="2" borderId="4" xfId="0" applyFont="1" applyFill="1" applyBorder="1" applyAlignment="1" applyProtection="1">
      <alignment horizontal="right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left" vertical="center" wrapText="1"/>
    </xf>
    <xf numFmtId="0" fontId="15" fillId="2" borderId="29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center" wrapText="1"/>
    </xf>
    <xf numFmtId="0" fontId="15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15" fillId="2" borderId="14" xfId="0" applyFont="1" applyFill="1" applyBorder="1" applyAlignment="1" applyProtection="1">
      <alignment horizontal="left" vertical="center" wrapText="1"/>
    </xf>
    <xf numFmtId="0" fontId="15" fillId="2" borderId="27" xfId="0" applyFont="1" applyFill="1" applyBorder="1" applyAlignment="1" applyProtection="1">
      <alignment horizontal="left" vertical="center" wrapText="1"/>
    </xf>
    <xf numFmtId="0" fontId="15" fillId="2" borderId="5" xfId="0" applyFont="1" applyFill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top"/>
    </xf>
    <xf numFmtId="0" fontId="6" fillId="0" borderId="0" xfId="3" applyFont="1" applyFill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7" fillId="2" borderId="30" xfId="0" applyFont="1" applyFill="1" applyBorder="1" applyAlignment="1" applyProtection="1">
      <alignment horizontal="left" vertical="center" wrapText="1"/>
    </xf>
    <xf numFmtId="0" fontId="15" fillId="0" borderId="29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8" fillId="2" borderId="5" xfId="0" applyFont="1" applyFill="1" applyBorder="1" applyAlignment="1" applyProtection="1">
      <alignment horizontal="left" vertical="center" wrapText="1"/>
    </xf>
    <xf numFmtId="0" fontId="16" fillId="0" borderId="4" xfId="0" applyFont="1" applyBorder="1" applyAlignment="1" applyProtection="1">
      <alignment vertical="center"/>
    </xf>
    <xf numFmtId="0" fontId="7" fillId="2" borderId="14" xfId="0" applyFont="1" applyFill="1" applyBorder="1" applyAlignment="1" applyProtection="1">
      <alignment horizontal="left" vertical="center" wrapText="1"/>
    </xf>
    <xf numFmtId="0" fontId="15" fillId="0" borderId="27" xfId="0" applyFont="1" applyBorder="1" applyAlignment="1" applyProtection="1">
      <alignment vertical="center"/>
    </xf>
    <xf numFmtId="0" fontId="11" fillId="3" borderId="13" xfId="0" applyFont="1" applyFill="1" applyBorder="1" applyAlignment="1" applyProtection="1">
      <alignment horizontal="center" wrapText="1"/>
    </xf>
    <xf numFmtId="0" fontId="11" fillId="3" borderId="0" xfId="0" applyFont="1" applyFill="1" applyBorder="1" applyAlignment="1" applyProtection="1">
      <alignment horizontal="center" wrapText="1"/>
    </xf>
    <xf numFmtId="0" fontId="21" fillId="2" borderId="13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/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/>
    <xf numFmtId="0" fontId="9" fillId="3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</cellXfs>
  <cellStyles count="4">
    <cellStyle name="Standard" xfId="0" builtinId="0"/>
    <cellStyle name="Standard 2" xfId="1" xr:uid="{00000000-0005-0000-0000-000001000000}"/>
    <cellStyle name="Standard 5 3" xfId="3" xr:uid="{00000000-0005-0000-0000-000002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W95"/>
  <sheetViews>
    <sheetView showGridLines="0" tabSelected="1" view="pageLayout" zoomScaleNormal="100" zoomScaleSheetLayoutView="100" workbookViewId="0">
      <selection activeCell="H11" sqref="H11"/>
    </sheetView>
  </sheetViews>
  <sheetFormatPr baseColWidth="10" defaultColWidth="0" defaultRowHeight="15" zeroHeight="1" x14ac:dyDescent="0.25"/>
  <cols>
    <col min="1" max="1" width="15.7109375" style="34" customWidth="1"/>
    <col min="2" max="2" width="27.140625" style="37" customWidth="1"/>
    <col min="3" max="4" width="15.7109375" style="37" customWidth="1"/>
    <col min="5" max="5" width="12.85546875" style="37" customWidth="1"/>
    <col min="6" max="6" width="15.7109375" style="37" customWidth="1"/>
    <col min="7" max="7" width="10.85546875" style="37" customWidth="1"/>
    <col min="8" max="8" width="15.7109375" style="37" customWidth="1"/>
    <col min="9" max="13" width="15.7109375" style="138" customWidth="1"/>
    <col min="14" max="14" width="15.7109375" style="37" customWidth="1"/>
    <col min="15" max="16377" width="0" style="37" hidden="1"/>
    <col min="16378" max="16384" width="17.7109375" style="37" hidden="1"/>
  </cols>
  <sheetData>
    <row r="1" spans="1:14" s="4" customFormat="1" ht="20.25" customHeight="1" x14ac:dyDescent="0.25">
      <c r="A1" s="1" t="s">
        <v>215</v>
      </c>
      <c r="B1" s="2"/>
      <c r="C1" s="2"/>
      <c r="D1" s="2"/>
      <c r="E1" s="3"/>
      <c r="F1" s="3"/>
      <c r="G1" s="3"/>
      <c r="H1" s="3"/>
      <c r="L1" s="154" t="s">
        <v>214</v>
      </c>
      <c r="M1" s="154"/>
      <c r="N1" s="155"/>
    </row>
    <row r="2" spans="1:14" s="8" customFormat="1" ht="10.5" customHeight="1" x14ac:dyDescent="0.2">
      <c r="A2" s="5"/>
      <c r="B2" s="6"/>
      <c r="C2" s="6"/>
      <c r="D2" s="6"/>
      <c r="E2" s="7"/>
      <c r="F2" s="7"/>
      <c r="G2" s="7"/>
      <c r="H2" s="6"/>
      <c r="I2" s="6"/>
      <c r="K2" s="9"/>
      <c r="L2" s="10"/>
      <c r="M2" s="10"/>
    </row>
    <row r="3" spans="1:14" s="11" customFormat="1" ht="49.5" customHeight="1" x14ac:dyDescent="0.25">
      <c r="A3" s="183" t="s">
        <v>225</v>
      </c>
      <c r="B3" s="184"/>
      <c r="C3" s="184"/>
      <c r="D3" s="184"/>
      <c r="E3" s="184"/>
      <c r="F3" s="184"/>
      <c r="G3" s="155"/>
      <c r="H3" s="155"/>
      <c r="I3" s="185"/>
      <c r="J3" s="185"/>
      <c r="K3" s="12"/>
      <c r="L3" s="13"/>
      <c r="M3" s="13"/>
    </row>
    <row r="4" spans="1:14" s="11" customFormat="1" ht="21.75" customHeight="1" x14ac:dyDescent="0.2">
      <c r="A4" s="20"/>
      <c r="B4" s="20"/>
      <c r="C4" s="6"/>
      <c r="D4" s="6"/>
      <c r="E4" s="7"/>
      <c r="F4" s="7"/>
      <c r="G4" s="7"/>
      <c r="H4" s="6"/>
      <c r="I4" s="6"/>
      <c r="J4" s="6"/>
      <c r="K4" s="6"/>
      <c r="L4" s="7"/>
      <c r="M4" s="6"/>
    </row>
    <row r="5" spans="1:14" s="34" customFormat="1" ht="26.25" customHeight="1" thickBot="1" x14ac:dyDescent="0.3">
      <c r="A5" s="32"/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33"/>
      <c r="M5" s="33"/>
      <c r="N5" s="32"/>
    </row>
    <row r="6" spans="1:14" ht="15.75" hidden="1" customHeight="1" thickBot="1" x14ac:dyDescent="0.3">
      <c r="A6" s="35" t="s">
        <v>0</v>
      </c>
      <c r="B6" s="35" t="s">
        <v>1</v>
      </c>
      <c r="C6" s="36" t="s">
        <v>2</v>
      </c>
      <c r="D6" s="35" t="s">
        <v>3</v>
      </c>
      <c r="E6" s="36" t="s">
        <v>4</v>
      </c>
      <c r="F6" s="36"/>
      <c r="G6" s="36"/>
      <c r="H6" s="36" t="s">
        <v>5</v>
      </c>
      <c r="I6" s="36"/>
      <c r="J6" s="36"/>
      <c r="K6" s="35" t="s">
        <v>6</v>
      </c>
      <c r="L6" s="35"/>
      <c r="M6" s="35"/>
      <c r="N6" s="35"/>
    </row>
    <row r="7" spans="1:14" ht="21" thickBot="1" x14ac:dyDescent="0.35">
      <c r="A7" s="173" t="s">
        <v>24</v>
      </c>
      <c r="B7" s="174"/>
      <c r="C7" s="174"/>
      <c r="D7" s="174"/>
      <c r="E7" s="174"/>
      <c r="F7" s="174"/>
      <c r="G7" s="38"/>
      <c r="H7" s="39"/>
      <c r="I7" s="181" t="s">
        <v>14</v>
      </c>
      <c r="J7" s="181"/>
      <c r="K7" s="181"/>
      <c r="L7" s="181"/>
      <c r="M7" s="181"/>
      <c r="N7" s="182"/>
    </row>
    <row r="8" spans="1:14" ht="59.25" customHeight="1" thickBot="1" x14ac:dyDescent="0.3">
      <c r="A8" s="175" t="s">
        <v>40</v>
      </c>
      <c r="B8" s="141" t="s">
        <v>216</v>
      </c>
      <c r="C8" s="141" t="s">
        <v>25</v>
      </c>
      <c r="D8" s="141" t="s">
        <v>7</v>
      </c>
      <c r="E8" s="141" t="s">
        <v>8</v>
      </c>
      <c r="F8" s="168" t="s">
        <v>23</v>
      </c>
      <c r="G8" s="170" t="s">
        <v>80</v>
      </c>
      <c r="H8" s="171"/>
      <c r="I8" s="171"/>
      <c r="J8" s="172"/>
      <c r="K8" s="165" t="s">
        <v>28</v>
      </c>
      <c r="L8" s="166"/>
      <c r="M8" s="167"/>
      <c r="N8" s="179" t="s">
        <v>20</v>
      </c>
    </row>
    <row r="9" spans="1:14" s="45" customFormat="1" ht="51.75" thickBot="1" x14ac:dyDescent="0.25">
      <c r="A9" s="176"/>
      <c r="B9" s="142"/>
      <c r="C9" s="143"/>
      <c r="D9" s="143"/>
      <c r="E9" s="143"/>
      <c r="F9" s="169" t="s">
        <v>23</v>
      </c>
      <c r="G9" s="40" t="s">
        <v>15</v>
      </c>
      <c r="H9" s="41" t="s">
        <v>16</v>
      </c>
      <c r="I9" s="41" t="s">
        <v>17</v>
      </c>
      <c r="J9" s="42" t="s">
        <v>19</v>
      </c>
      <c r="K9" s="43" t="s">
        <v>16</v>
      </c>
      <c r="L9" s="41" t="s">
        <v>17</v>
      </c>
      <c r="M9" s="44" t="s">
        <v>18</v>
      </c>
      <c r="N9" s="180"/>
    </row>
    <row r="10" spans="1:14" s="50" customFormat="1" ht="12.75" thickBot="1" x14ac:dyDescent="0.25">
      <c r="A10" s="46" t="s">
        <v>9</v>
      </c>
      <c r="B10" s="47" t="s">
        <v>10</v>
      </c>
      <c r="C10" s="48" t="s">
        <v>11</v>
      </c>
      <c r="D10" s="48" t="s">
        <v>12</v>
      </c>
      <c r="E10" s="48" t="s">
        <v>217</v>
      </c>
      <c r="F10" s="48" t="s">
        <v>218</v>
      </c>
      <c r="G10" s="48" t="s">
        <v>21</v>
      </c>
      <c r="H10" s="48" t="s">
        <v>22</v>
      </c>
      <c r="I10" s="48" t="s">
        <v>219</v>
      </c>
      <c r="J10" s="48" t="s">
        <v>220</v>
      </c>
      <c r="K10" s="48" t="s">
        <v>221</v>
      </c>
      <c r="L10" s="48" t="s">
        <v>222</v>
      </c>
      <c r="M10" s="48" t="s">
        <v>223</v>
      </c>
      <c r="N10" s="49" t="s">
        <v>224</v>
      </c>
    </row>
    <row r="11" spans="1:14" ht="24.95" customHeight="1" x14ac:dyDescent="0.25">
      <c r="A11" s="51" t="s">
        <v>81</v>
      </c>
      <c r="B11" s="52" t="s">
        <v>82</v>
      </c>
      <c r="C11" s="53" t="s">
        <v>83</v>
      </c>
      <c r="D11" s="53" t="s">
        <v>84</v>
      </c>
      <c r="E11" s="54">
        <v>4</v>
      </c>
      <c r="F11" s="53" t="s">
        <v>85</v>
      </c>
      <c r="G11" s="55">
        <v>1</v>
      </c>
      <c r="H11" s="21"/>
      <c r="I11" s="56" t="str">
        <f>IF(H11=0,"",((($C11*H11))))</f>
        <v/>
      </c>
      <c r="J11" s="56" t="str">
        <f>IF(I11="","",(I11*$G11))</f>
        <v/>
      </c>
      <c r="K11" s="22"/>
      <c r="L11" s="56" t="str">
        <f>IF(K11=0,"",((($D11*$E11)*K11)))</f>
        <v/>
      </c>
      <c r="M11" s="57" t="str">
        <f>IF(K11="","",(L11*$G11))</f>
        <v/>
      </c>
      <c r="N11" s="58" t="str">
        <f>IF(AND(H11="",K11=""),"",IF(SUM(J11,M11)=0,0,IF(SUM(J11,M11)&gt;0,SUM(J11,M11))))</f>
        <v/>
      </c>
    </row>
    <row r="12" spans="1:14" ht="24.95" customHeight="1" x14ac:dyDescent="0.25">
      <c r="A12" s="59" t="s">
        <v>86</v>
      </c>
      <c r="B12" s="60" t="s">
        <v>87</v>
      </c>
      <c r="C12" s="61" t="s">
        <v>88</v>
      </c>
      <c r="D12" s="61" t="s">
        <v>84</v>
      </c>
      <c r="E12" s="62">
        <v>4</v>
      </c>
      <c r="F12" s="61" t="s">
        <v>85</v>
      </c>
      <c r="G12" s="63">
        <v>1</v>
      </c>
      <c r="H12" s="23"/>
      <c r="I12" s="64" t="str">
        <f t="shared" ref="I12:I75" si="0">IF(H12=0,"",((($C12*H12))))</f>
        <v/>
      </c>
      <c r="J12" s="64" t="str">
        <f t="shared" ref="J12:J75" si="1">IF(I12="","",(I12*$G12))</f>
        <v/>
      </c>
      <c r="K12" s="24"/>
      <c r="L12" s="64" t="str">
        <f t="shared" ref="L12:L75" si="2">IF(K12=0,"",((($D12*$E12)*K12)))</f>
        <v/>
      </c>
      <c r="M12" s="65" t="str">
        <f t="shared" ref="M12:M75" si="3">IF(K12="","",(L12*$G12))</f>
        <v/>
      </c>
      <c r="N12" s="66" t="str">
        <f t="shared" ref="N12:N75" si="4">IF(AND(H12="",K12=""),"",IF(SUM(J12,M12)=0,0,IF(SUM(J12,M12)&gt;0,SUM(J12,M12))))</f>
        <v/>
      </c>
    </row>
    <row r="13" spans="1:14" ht="24.95" customHeight="1" x14ac:dyDescent="0.25">
      <c r="A13" s="59" t="s">
        <v>89</v>
      </c>
      <c r="B13" s="60" t="s">
        <v>90</v>
      </c>
      <c r="C13" s="61" t="s">
        <v>83</v>
      </c>
      <c r="D13" s="61" t="s">
        <v>84</v>
      </c>
      <c r="E13" s="62">
        <v>4</v>
      </c>
      <c r="F13" s="61" t="s">
        <v>85</v>
      </c>
      <c r="G13" s="63">
        <v>1</v>
      </c>
      <c r="H13" s="23"/>
      <c r="I13" s="64" t="str">
        <f t="shared" si="0"/>
        <v/>
      </c>
      <c r="J13" s="64" t="str">
        <f t="shared" si="1"/>
        <v/>
      </c>
      <c r="K13" s="24"/>
      <c r="L13" s="64" t="str">
        <f t="shared" si="2"/>
        <v/>
      </c>
      <c r="M13" s="65" t="str">
        <f t="shared" si="3"/>
        <v/>
      </c>
      <c r="N13" s="66" t="str">
        <f t="shared" si="4"/>
        <v/>
      </c>
    </row>
    <row r="14" spans="1:14" ht="24.95" customHeight="1" x14ac:dyDescent="0.25">
      <c r="A14" s="59" t="s">
        <v>91</v>
      </c>
      <c r="B14" s="60" t="s">
        <v>92</v>
      </c>
      <c r="C14" s="61" t="s">
        <v>93</v>
      </c>
      <c r="D14" s="61" t="s">
        <v>84</v>
      </c>
      <c r="E14" s="67">
        <v>8</v>
      </c>
      <c r="F14" s="61" t="s">
        <v>85</v>
      </c>
      <c r="G14" s="63">
        <v>1</v>
      </c>
      <c r="H14" s="23"/>
      <c r="I14" s="64" t="str">
        <f t="shared" si="0"/>
        <v/>
      </c>
      <c r="J14" s="64" t="str">
        <f t="shared" si="1"/>
        <v/>
      </c>
      <c r="K14" s="24"/>
      <c r="L14" s="64" t="str">
        <f t="shared" si="2"/>
        <v/>
      </c>
      <c r="M14" s="65" t="str">
        <f t="shared" si="3"/>
        <v/>
      </c>
      <c r="N14" s="66" t="str">
        <f t="shared" si="4"/>
        <v/>
      </c>
    </row>
    <row r="15" spans="1:14" ht="24.95" customHeight="1" x14ac:dyDescent="0.25">
      <c r="A15" s="59" t="s">
        <v>94</v>
      </c>
      <c r="B15" s="60" t="s">
        <v>95</v>
      </c>
      <c r="C15" s="61" t="s">
        <v>96</v>
      </c>
      <c r="D15" s="61" t="s">
        <v>84</v>
      </c>
      <c r="E15" s="62">
        <v>4</v>
      </c>
      <c r="F15" s="61" t="s">
        <v>85</v>
      </c>
      <c r="G15" s="63">
        <v>1</v>
      </c>
      <c r="H15" s="23"/>
      <c r="I15" s="64" t="str">
        <f t="shared" si="0"/>
        <v/>
      </c>
      <c r="J15" s="64" t="str">
        <f t="shared" si="1"/>
        <v/>
      </c>
      <c r="K15" s="24"/>
      <c r="L15" s="64" t="str">
        <f t="shared" si="2"/>
        <v/>
      </c>
      <c r="M15" s="65" t="str">
        <f t="shared" si="3"/>
        <v/>
      </c>
      <c r="N15" s="66" t="str">
        <f t="shared" si="4"/>
        <v/>
      </c>
    </row>
    <row r="16" spans="1:14" ht="24.95" customHeight="1" x14ac:dyDescent="0.25">
      <c r="A16" s="59" t="s">
        <v>97</v>
      </c>
      <c r="B16" s="60" t="s">
        <v>98</v>
      </c>
      <c r="C16" s="61" t="s">
        <v>99</v>
      </c>
      <c r="D16" s="61" t="s">
        <v>84</v>
      </c>
      <c r="E16" s="62">
        <v>4</v>
      </c>
      <c r="F16" s="61" t="s">
        <v>85</v>
      </c>
      <c r="G16" s="63">
        <v>1</v>
      </c>
      <c r="H16" s="23"/>
      <c r="I16" s="64" t="str">
        <f t="shared" si="0"/>
        <v/>
      </c>
      <c r="J16" s="64" t="str">
        <f t="shared" si="1"/>
        <v/>
      </c>
      <c r="K16" s="24"/>
      <c r="L16" s="64" t="str">
        <f t="shared" si="2"/>
        <v/>
      </c>
      <c r="M16" s="65" t="str">
        <f>IF(K16="","",(L16*$G16))</f>
        <v/>
      </c>
      <c r="N16" s="66" t="str">
        <f t="shared" si="4"/>
        <v/>
      </c>
    </row>
    <row r="17" spans="1:14" ht="24.95" customHeight="1" x14ac:dyDescent="0.25">
      <c r="A17" s="59" t="s">
        <v>100</v>
      </c>
      <c r="B17" s="60" t="s">
        <v>101</v>
      </c>
      <c r="C17" s="61" t="s">
        <v>102</v>
      </c>
      <c r="D17" s="61" t="s">
        <v>84</v>
      </c>
      <c r="E17" s="67">
        <v>6</v>
      </c>
      <c r="F17" s="61" t="s">
        <v>85</v>
      </c>
      <c r="G17" s="63">
        <v>1</v>
      </c>
      <c r="H17" s="23"/>
      <c r="I17" s="64" t="str">
        <f t="shared" si="0"/>
        <v/>
      </c>
      <c r="J17" s="64" t="str">
        <f t="shared" si="1"/>
        <v/>
      </c>
      <c r="K17" s="24"/>
      <c r="L17" s="64" t="str">
        <f t="shared" si="2"/>
        <v/>
      </c>
      <c r="M17" s="65" t="str">
        <f t="shared" si="3"/>
        <v/>
      </c>
      <c r="N17" s="66" t="str">
        <f t="shared" si="4"/>
        <v/>
      </c>
    </row>
    <row r="18" spans="1:14" ht="24.95" customHeight="1" x14ac:dyDescent="0.25">
      <c r="A18" s="59" t="s">
        <v>103</v>
      </c>
      <c r="B18" s="60" t="s">
        <v>104</v>
      </c>
      <c r="C18" s="61" t="s">
        <v>105</v>
      </c>
      <c r="D18" s="61" t="s">
        <v>84</v>
      </c>
      <c r="E18" s="62">
        <v>4</v>
      </c>
      <c r="F18" s="61" t="s">
        <v>85</v>
      </c>
      <c r="G18" s="63">
        <v>1</v>
      </c>
      <c r="H18" s="23"/>
      <c r="I18" s="64" t="str">
        <f t="shared" si="0"/>
        <v/>
      </c>
      <c r="J18" s="64" t="str">
        <f t="shared" si="1"/>
        <v/>
      </c>
      <c r="K18" s="24"/>
      <c r="L18" s="64" t="str">
        <f t="shared" si="2"/>
        <v/>
      </c>
      <c r="M18" s="65" t="str">
        <f t="shared" si="3"/>
        <v/>
      </c>
      <c r="N18" s="66" t="str">
        <f t="shared" si="4"/>
        <v/>
      </c>
    </row>
    <row r="19" spans="1:14" ht="24.95" customHeight="1" x14ac:dyDescent="0.25">
      <c r="A19" s="59" t="s">
        <v>106</v>
      </c>
      <c r="B19" s="60" t="s">
        <v>107</v>
      </c>
      <c r="C19" s="61" t="s">
        <v>108</v>
      </c>
      <c r="D19" s="61" t="s">
        <v>84</v>
      </c>
      <c r="E19" s="62">
        <v>4</v>
      </c>
      <c r="F19" s="61" t="s">
        <v>85</v>
      </c>
      <c r="G19" s="63">
        <v>1</v>
      </c>
      <c r="H19" s="23"/>
      <c r="I19" s="64" t="str">
        <f t="shared" si="0"/>
        <v/>
      </c>
      <c r="J19" s="64" t="str">
        <f t="shared" si="1"/>
        <v/>
      </c>
      <c r="K19" s="24"/>
      <c r="L19" s="64" t="str">
        <f t="shared" si="2"/>
        <v/>
      </c>
      <c r="M19" s="65" t="str">
        <f t="shared" si="3"/>
        <v/>
      </c>
      <c r="N19" s="66" t="str">
        <f t="shared" si="4"/>
        <v/>
      </c>
    </row>
    <row r="20" spans="1:14" ht="24.95" customHeight="1" x14ac:dyDescent="0.25">
      <c r="A20" s="59" t="s">
        <v>109</v>
      </c>
      <c r="B20" s="60" t="s">
        <v>110</v>
      </c>
      <c r="C20" s="61" t="s">
        <v>111</v>
      </c>
      <c r="D20" s="61" t="s">
        <v>84</v>
      </c>
      <c r="E20" s="62">
        <v>4</v>
      </c>
      <c r="F20" s="61" t="s">
        <v>85</v>
      </c>
      <c r="G20" s="63">
        <v>1</v>
      </c>
      <c r="H20" s="23"/>
      <c r="I20" s="64" t="str">
        <f t="shared" si="0"/>
        <v/>
      </c>
      <c r="J20" s="64" t="str">
        <f t="shared" si="1"/>
        <v/>
      </c>
      <c r="K20" s="24"/>
      <c r="L20" s="64" t="str">
        <f t="shared" si="2"/>
        <v/>
      </c>
      <c r="M20" s="65" t="str">
        <f t="shared" si="3"/>
        <v/>
      </c>
      <c r="N20" s="66" t="str">
        <f t="shared" si="4"/>
        <v/>
      </c>
    </row>
    <row r="21" spans="1:14" ht="24.95" customHeight="1" x14ac:dyDescent="0.25">
      <c r="A21" s="59" t="s">
        <v>112</v>
      </c>
      <c r="B21" s="60" t="s">
        <v>113</v>
      </c>
      <c r="C21" s="61" t="s">
        <v>114</v>
      </c>
      <c r="D21" s="61" t="s">
        <v>84</v>
      </c>
      <c r="E21" s="62">
        <v>4</v>
      </c>
      <c r="F21" s="61" t="s">
        <v>85</v>
      </c>
      <c r="G21" s="63">
        <v>1</v>
      </c>
      <c r="H21" s="23"/>
      <c r="I21" s="64" t="str">
        <f t="shared" si="0"/>
        <v/>
      </c>
      <c r="J21" s="64" t="str">
        <f t="shared" si="1"/>
        <v/>
      </c>
      <c r="K21" s="24"/>
      <c r="L21" s="64" t="str">
        <f t="shared" si="2"/>
        <v/>
      </c>
      <c r="M21" s="65" t="str">
        <f t="shared" si="3"/>
        <v/>
      </c>
      <c r="N21" s="66" t="str">
        <f t="shared" si="4"/>
        <v/>
      </c>
    </row>
    <row r="22" spans="1:14" ht="24.95" customHeight="1" x14ac:dyDescent="0.25">
      <c r="A22" s="59" t="s">
        <v>115</v>
      </c>
      <c r="B22" s="60" t="s">
        <v>116</v>
      </c>
      <c r="C22" s="61" t="s">
        <v>117</v>
      </c>
      <c r="D22" s="61" t="s">
        <v>84</v>
      </c>
      <c r="E22" s="62">
        <v>4</v>
      </c>
      <c r="F22" s="61" t="s">
        <v>85</v>
      </c>
      <c r="G22" s="63">
        <v>1</v>
      </c>
      <c r="H22" s="23"/>
      <c r="I22" s="64" t="str">
        <f t="shared" si="0"/>
        <v/>
      </c>
      <c r="J22" s="64" t="str">
        <f t="shared" si="1"/>
        <v/>
      </c>
      <c r="K22" s="24"/>
      <c r="L22" s="64" t="str">
        <f t="shared" si="2"/>
        <v/>
      </c>
      <c r="M22" s="65" t="str">
        <f t="shared" si="3"/>
        <v/>
      </c>
      <c r="N22" s="66" t="str">
        <f t="shared" si="4"/>
        <v/>
      </c>
    </row>
    <row r="23" spans="1:14" ht="24.95" customHeight="1" x14ac:dyDescent="0.25">
      <c r="A23" s="59" t="s">
        <v>118</v>
      </c>
      <c r="B23" s="60" t="s">
        <v>119</v>
      </c>
      <c r="C23" s="61" t="s">
        <v>111</v>
      </c>
      <c r="D23" s="61" t="s">
        <v>84</v>
      </c>
      <c r="E23" s="62">
        <v>4</v>
      </c>
      <c r="F23" s="61" t="s">
        <v>85</v>
      </c>
      <c r="G23" s="63">
        <v>1</v>
      </c>
      <c r="H23" s="23"/>
      <c r="I23" s="64" t="str">
        <f t="shared" si="0"/>
        <v/>
      </c>
      <c r="J23" s="64" t="str">
        <f t="shared" si="1"/>
        <v/>
      </c>
      <c r="K23" s="24"/>
      <c r="L23" s="64" t="str">
        <f t="shared" si="2"/>
        <v/>
      </c>
      <c r="M23" s="65" t="str">
        <f t="shared" si="3"/>
        <v/>
      </c>
      <c r="N23" s="66" t="str">
        <f t="shared" si="4"/>
        <v/>
      </c>
    </row>
    <row r="24" spans="1:14" ht="24.95" customHeight="1" x14ac:dyDescent="0.25">
      <c r="A24" s="59" t="s">
        <v>120</v>
      </c>
      <c r="B24" s="60" t="s">
        <v>121</v>
      </c>
      <c r="C24" s="61" t="s">
        <v>111</v>
      </c>
      <c r="D24" s="61" t="s">
        <v>84</v>
      </c>
      <c r="E24" s="62">
        <v>4</v>
      </c>
      <c r="F24" s="61" t="s">
        <v>85</v>
      </c>
      <c r="G24" s="63">
        <v>1</v>
      </c>
      <c r="H24" s="23"/>
      <c r="I24" s="64" t="str">
        <f t="shared" si="0"/>
        <v/>
      </c>
      <c r="J24" s="64" t="str">
        <f t="shared" si="1"/>
        <v/>
      </c>
      <c r="K24" s="24"/>
      <c r="L24" s="64" t="str">
        <f t="shared" si="2"/>
        <v/>
      </c>
      <c r="M24" s="65" t="str">
        <f t="shared" si="3"/>
        <v/>
      </c>
      <c r="N24" s="66" t="str">
        <f t="shared" si="4"/>
        <v/>
      </c>
    </row>
    <row r="25" spans="1:14" ht="24.95" customHeight="1" x14ac:dyDescent="0.25">
      <c r="A25" s="59" t="s">
        <v>122</v>
      </c>
      <c r="B25" s="60" t="s">
        <v>123</v>
      </c>
      <c r="C25" s="61" t="s">
        <v>105</v>
      </c>
      <c r="D25" s="61" t="s">
        <v>84</v>
      </c>
      <c r="E25" s="62">
        <v>4</v>
      </c>
      <c r="F25" s="61" t="s">
        <v>85</v>
      </c>
      <c r="G25" s="63">
        <v>1</v>
      </c>
      <c r="H25" s="23"/>
      <c r="I25" s="64" t="str">
        <f t="shared" si="0"/>
        <v/>
      </c>
      <c r="J25" s="64" t="str">
        <f t="shared" si="1"/>
        <v/>
      </c>
      <c r="K25" s="24"/>
      <c r="L25" s="64" t="str">
        <f t="shared" si="2"/>
        <v/>
      </c>
      <c r="M25" s="65" t="str">
        <f t="shared" si="3"/>
        <v/>
      </c>
      <c r="N25" s="66" t="str">
        <f t="shared" si="4"/>
        <v/>
      </c>
    </row>
    <row r="26" spans="1:14" ht="24.95" customHeight="1" x14ac:dyDescent="0.25">
      <c r="A26" s="59" t="s">
        <v>124</v>
      </c>
      <c r="B26" s="60" t="s">
        <v>125</v>
      </c>
      <c r="C26" s="61" t="s">
        <v>111</v>
      </c>
      <c r="D26" s="61" t="s">
        <v>84</v>
      </c>
      <c r="E26" s="62">
        <v>4</v>
      </c>
      <c r="F26" s="61" t="s">
        <v>85</v>
      </c>
      <c r="G26" s="63">
        <v>1</v>
      </c>
      <c r="H26" s="23"/>
      <c r="I26" s="64" t="str">
        <f t="shared" si="0"/>
        <v/>
      </c>
      <c r="J26" s="64" t="str">
        <f t="shared" si="1"/>
        <v/>
      </c>
      <c r="K26" s="24"/>
      <c r="L26" s="64" t="str">
        <f t="shared" si="2"/>
        <v/>
      </c>
      <c r="M26" s="65" t="str">
        <f t="shared" si="3"/>
        <v/>
      </c>
      <c r="N26" s="66" t="str">
        <f t="shared" si="4"/>
        <v/>
      </c>
    </row>
    <row r="27" spans="1:14" ht="24.95" customHeight="1" x14ac:dyDescent="0.25">
      <c r="A27" s="59" t="s">
        <v>126</v>
      </c>
      <c r="B27" s="60" t="s">
        <v>127</v>
      </c>
      <c r="C27" s="61" t="s">
        <v>128</v>
      </c>
      <c r="D27" s="61" t="s">
        <v>129</v>
      </c>
      <c r="E27" s="68">
        <v>6</v>
      </c>
      <c r="F27" s="61" t="s">
        <v>130</v>
      </c>
      <c r="G27" s="63">
        <v>1</v>
      </c>
      <c r="H27" s="23"/>
      <c r="I27" s="64" t="str">
        <f t="shared" si="0"/>
        <v/>
      </c>
      <c r="J27" s="64" t="str">
        <f t="shared" si="1"/>
        <v/>
      </c>
      <c r="K27" s="24"/>
      <c r="L27" s="64" t="str">
        <f t="shared" si="2"/>
        <v/>
      </c>
      <c r="M27" s="65" t="str">
        <f t="shared" si="3"/>
        <v/>
      </c>
      <c r="N27" s="66" t="str">
        <f t="shared" si="4"/>
        <v/>
      </c>
    </row>
    <row r="28" spans="1:14" ht="24.95" customHeight="1" x14ac:dyDescent="0.25">
      <c r="A28" s="59" t="s">
        <v>131</v>
      </c>
      <c r="B28" s="60" t="s">
        <v>132</v>
      </c>
      <c r="C28" s="61" t="s">
        <v>133</v>
      </c>
      <c r="D28" s="61" t="s">
        <v>134</v>
      </c>
      <c r="E28" s="68">
        <v>4</v>
      </c>
      <c r="F28" s="61" t="s">
        <v>130</v>
      </c>
      <c r="G28" s="63">
        <v>1</v>
      </c>
      <c r="H28" s="23"/>
      <c r="I28" s="64" t="str">
        <f t="shared" si="0"/>
        <v/>
      </c>
      <c r="J28" s="64" t="str">
        <f t="shared" si="1"/>
        <v/>
      </c>
      <c r="K28" s="24"/>
      <c r="L28" s="64" t="str">
        <f t="shared" si="2"/>
        <v/>
      </c>
      <c r="M28" s="65" t="str">
        <f t="shared" si="3"/>
        <v/>
      </c>
      <c r="N28" s="66" t="str">
        <f t="shared" si="4"/>
        <v/>
      </c>
    </row>
    <row r="29" spans="1:14" ht="24.95" customHeight="1" x14ac:dyDescent="0.25">
      <c r="A29" s="59" t="s">
        <v>135</v>
      </c>
      <c r="B29" s="60" t="s">
        <v>136</v>
      </c>
      <c r="C29" s="61" t="s">
        <v>133</v>
      </c>
      <c r="D29" s="61" t="s">
        <v>129</v>
      </c>
      <c r="E29" s="68">
        <v>4</v>
      </c>
      <c r="F29" s="61" t="s">
        <v>130</v>
      </c>
      <c r="G29" s="63">
        <v>1</v>
      </c>
      <c r="H29" s="23"/>
      <c r="I29" s="64" t="str">
        <f t="shared" si="0"/>
        <v/>
      </c>
      <c r="J29" s="64" t="str">
        <f t="shared" si="1"/>
        <v/>
      </c>
      <c r="K29" s="24"/>
      <c r="L29" s="64" t="str">
        <f t="shared" si="2"/>
        <v/>
      </c>
      <c r="M29" s="65" t="str">
        <f t="shared" si="3"/>
        <v/>
      </c>
      <c r="N29" s="66" t="str">
        <f t="shared" si="4"/>
        <v/>
      </c>
    </row>
    <row r="30" spans="1:14" ht="24.95" customHeight="1" x14ac:dyDescent="0.25">
      <c r="A30" s="59" t="s">
        <v>137</v>
      </c>
      <c r="B30" s="60" t="s">
        <v>138</v>
      </c>
      <c r="C30" s="61" t="s">
        <v>139</v>
      </c>
      <c r="D30" s="61" t="s">
        <v>129</v>
      </c>
      <c r="E30" s="68">
        <v>6</v>
      </c>
      <c r="F30" s="61" t="s">
        <v>130</v>
      </c>
      <c r="G30" s="63">
        <v>1</v>
      </c>
      <c r="H30" s="23"/>
      <c r="I30" s="64" t="str">
        <f t="shared" si="0"/>
        <v/>
      </c>
      <c r="J30" s="64" t="str">
        <f t="shared" si="1"/>
        <v/>
      </c>
      <c r="K30" s="24"/>
      <c r="L30" s="64" t="str">
        <f t="shared" si="2"/>
        <v/>
      </c>
      <c r="M30" s="65" t="str">
        <f t="shared" si="3"/>
        <v/>
      </c>
      <c r="N30" s="66" t="str">
        <f t="shared" si="4"/>
        <v/>
      </c>
    </row>
    <row r="31" spans="1:14" ht="24.95" customHeight="1" x14ac:dyDescent="0.25">
      <c r="A31" s="59" t="s">
        <v>140</v>
      </c>
      <c r="B31" s="60" t="s">
        <v>141</v>
      </c>
      <c r="C31" s="61" t="s">
        <v>142</v>
      </c>
      <c r="D31" s="61" t="s">
        <v>129</v>
      </c>
      <c r="E31" s="68">
        <v>6</v>
      </c>
      <c r="F31" s="61" t="s">
        <v>130</v>
      </c>
      <c r="G31" s="63">
        <v>1</v>
      </c>
      <c r="H31" s="23"/>
      <c r="I31" s="64" t="str">
        <f t="shared" si="0"/>
        <v/>
      </c>
      <c r="J31" s="64" t="str">
        <f t="shared" si="1"/>
        <v/>
      </c>
      <c r="K31" s="24"/>
      <c r="L31" s="64" t="str">
        <f t="shared" si="2"/>
        <v/>
      </c>
      <c r="M31" s="65" t="str">
        <f t="shared" si="3"/>
        <v/>
      </c>
      <c r="N31" s="66" t="str">
        <f t="shared" si="4"/>
        <v/>
      </c>
    </row>
    <row r="32" spans="1:14" ht="24.95" customHeight="1" x14ac:dyDescent="0.25">
      <c r="A32" s="59" t="s">
        <v>143</v>
      </c>
      <c r="B32" s="60" t="s">
        <v>144</v>
      </c>
      <c r="C32" s="61" t="s">
        <v>145</v>
      </c>
      <c r="D32" s="61" t="s">
        <v>134</v>
      </c>
      <c r="E32" s="68">
        <v>4</v>
      </c>
      <c r="F32" s="61" t="s">
        <v>130</v>
      </c>
      <c r="G32" s="63">
        <v>1</v>
      </c>
      <c r="H32" s="23"/>
      <c r="I32" s="64" t="str">
        <f t="shared" si="0"/>
        <v/>
      </c>
      <c r="J32" s="64" t="str">
        <f t="shared" si="1"/>
        <v/>
      </c>
      <c r="K32" s="24"/>
      <c r="L32" s="64" t="str">
        <f t="shared" si="2"/>
        <v/>
      </c>
      <c r="M32" s="65" t="str">
        <f t="shared" si="3"/>
        <v/>
      </c>
      <c r="N32" s="66" t="str">
        <f t="shared" si="4"/>
        <v/>
      </c>
    </row>
    <row r="33" spans="1:14" ht="24.95" customHeight="1" x14ac:dyDescent="0.25">
      <c r="A33" s="59" t="s">
        <v>146</v>
      </c>
      <c r="B33" s="60" t="s">
        <v>147</v>
      </c>
      <c r="C33" s="61" t="s">
        <v>139</v>
      </c>
      <c r="D33" s="61" t="s">
        <v>129</v>
      </c>
      <c r="E33" s="68">
        <v>6</v>
      </c>
      <c r="F33" s="61" t="s">
        <v>130</v>
      </c>
      <c r="G33" s="63">
        <v>1</v>
      </c>
      <c r="H33" s="23"/>
      <c r="I33" s="64" t="str">
        <f t="shared" si="0"/>
        <v/>
      </c>
      <c r="J33" s="64" t="str">
        <f t="shared" si="1"/>
        <v/>
      </c>
      <c r="K33" s="24"/>
      <c r="L33" s="64" t="str">
        <f t="shared" si="2"/>
        <v/>
      </c>
      <c r="M33" s="65" t="str">
        <f t="shared" si="3"/>
        <v/>
      </c>
      <c r="N33" s="66" t="str">
        <f t="shared" si="4"/>
        <v/>
      </c>
    </row>
    <row r="34" spans="1:14" ht="24.95" customHeight="1" x14ac:dyDescent="0.25">
      <c r="A34" s="59" t="s">
        <v>148</v>
      </c>
      <c r="B34" s="60" t="s">
        <v>149</v>
      </c>
      <c r="C34" s="61" t="s">
        <v>133</v>
      </c>
      <c r="D34" s="61" t="s">
        <v>134</v>
      </c>
      <c r="E34" s="68">
        <v>4</v>
      </c>
      <c r="F34" s="61" t="s">
        <v>130</v>
      </c>
      <c r="G34" s="63">
        <v>1</v>
      </c>
      <c r="H34" s="23"/>
      <c r="I34" s="64" t="str">
        <f t="shared" si="0"/>
        <v/>
      </c>
      <c r="J34" s="64" t="str">
        <f t="shared" si="1"/>
        <v/>
      </c>
      <c r="K34" s="24"/>
      <c r="L34" s="64" t="str">
        <f t="shared" si="2"/>
        <v/>
      </c>
      <c r="M34" s="65" t="str">
        <f t="shared" si="3"/>
        <v/>
      </c>
      <c r="N34" s="66" t="str">
        <f t="shared" si="4"/>
        <v/>
      </c>
    </row>
    <row r="35" spans="1:14" ht="24.95" customHeight="1" x14ac:dyDescent="0.25">
      <c r="A35" s="59" t="s">
        <v>150</v>
      </c>
      <c r="B35" s="60" t="s">
        <v>151</v>
      </c>
      <c r="C35" s="61" t="s">
        <v>152</v>
      </c>
      <c r="D35" s="61" t="s">
        <v>129</v>
      </c>
      <c r="E35" s="68">
        <v>8</v>
      </c>
      <c r="F35" s="61" t="s">
        <v>130</v>
      </c>
      <c r="G35" s="63">
        <v>1</v>
      </c>
      <c r="H35" s="23"/>
      <c r="I35" s="64" t="str">
        <f t="shared" si="0"/>
        <v/>
      </c>
      <c r="J35" s="64" t="str">
        <f t="shared" si="1"/>
        <v/>
      </c>
      <c r="K35" s="24"/>
      <c r="L35" s="64" t="str">
        <f t="shared" si="2"/>
        <v/>
      </c>
      <c r="M35" s="65" t="str">
        <f t="shared" si="3"/>
        <v/>
      </c>
      <c r="N35" s="66" t="str">
        <f t="shared" si="4"/>
        <v/>
      </c>
    </row>
    <row r="36" spans="1:14" ht="24.95" customHeight="1" x14ac:dyDescent="0.25">
      <c r="A36" s="59" t="s">
        <v>153</v>
      </c>
      <c r="B36" s="60" t="s">
        <v>154</v>
      </c>
      <c r="C36" s="61" t="s">
        <v>133</v>
      </c>
      <c r="D36" s="61" t="s">
        <v>134</v>
      </c>
      <c r="E36" s="68">
        <v>4</v>
      </c>
      <c r="F36" s="61" t="s">
        <v>130</v>
      </c>
      <c r="G36" s="63">
        <v>1</v>
      </c>
      <c r="H36" s="23"/>
      <c r="I36" s="64" t="str">
        <f t="shared" si="0"/>
        <v/>
      </c>
      <c r="J36" s="64" t="str">
        <f t="shared" si="1"/>
        <v/>
      </c>
      <c r="K36" s="24"/>
      <c r="L36" s="64" t="str">
        <f t="shared" si="2"/>
        <v/>
      </c>
      <c r="M36" s="65" t="str">
        <f t="shared" si="3"/>
        <v/>
      </c>
      <c r="N36" s="66" t="str">
        <f t="shared" si="4"/>
        <v/>
      </c>
    </row>
    <row r="37" spans="1:14" ht="24.95" customHeight="1" x14ac:dyDescent="0.25">
      <c r="A37" s="59" t="s">
        <v>155</v>
      </c>
      <c r="B37" s="60" t="s">
        <v>156</v>
      </c>
      <c r="C37" s="61" t="s">
        <v>157</v>
      </c>
      <c r="D37" s="61" t="s">
        <v>129</v>
      </c>
      <c r="E37" s="68">
        <v>2</v>
      </c>
      <c r="F37" s="61" t="s">
        <v>130</v>
      </c>
      <c r="G37" s="63">
        <v>1</v>
      </c>
      <c r="H37" s="23"/>
      <c r="I37" s="64" t="str">
        <f t="shared" si="0"/>
        <v/>
      </c>
      <c r="J37" s="64" t="str">
        <f t="shared" si="1"/>
        <v/>
      </c>
      <c r="K37" s="24"/>
      <c r="L37" s="64" t="str">
        <f t="shared" si="2"/>
        <v/>
      </c>
      <c r="M37" s="65" t="str">
        <f t="shared" si="3"/>
        <v/>
      </c>
      <c r="N37" s="66" t="str">
        <f t="shared" si="4"/>
        <v/>
      </c>
    </row>
    <row r="38" spans="1:14" ht="24.95" customHeight="1" x14ac:dyDescent="0.25">
      <c r="A38" s="59" t="s">
        <v>158</v>
      </c>
      <c r="B38" s="60" t="s">
        <v>159</v>
      </c>
      <c r="C38" s="61" t="s">
        <v>133</v>
      </c>
      <c r="D38" s="61" t="s">
        <v>129</v>
      </c>
      <c r="E38" s="68">
        <v>4</v>
      </c>
      <c r="F38" s="61" t="s">
        <v>130</v>
      </c>
      <c r="G38" s="63">
        <v>1</v>
      </c>
      <c r="H38" s="23"/>
      <c r="I38" s="64" t="str">
        <f t="shared" si="0"/>
        <v/>
      </c>
      <c r="J38" s="64" t="str">
        <f t="shared" si="1"/>
        <v/>
      </c>
      <c r="K38" s="24"/>
      <c r="L38" s="64" t="str">
        <f t="shared" si="2"/>
        <v/>
      </c>
      <c r="M38" s="65" t="str">
        <f t="shared" si="3"/>
        <v/>
      </c>
      <c r="N38" s="66" t="str">
        <f t="shared" si="4"/>
        <v/>
      </c>
    </row>
    <row r="39" spans="1:14" ht="24.95" customHeight="1" x14ac:dyDescent="0.25">
      <c r="A39" s="59" t="s">
        <v>160</v>
      </c>
      <c r="B39" s="60" t="s">
        <v>161</v>
      </c>
      <c r="C39" s="61" t="s">
        <v>139</v>
      </c>
      <c r="D39" s="61" t="s">
        <v>129</v>
      </c>
      <c r="E39" s="68">
        <v>6</v>
      </c>
      <c r="F39" s="61" t="s">
        <v>130</v>
      </c>
      <c r="G39" s="69">
        <v>1</v>
      </c>
      <c r="H39" s="23"/>
      <c r="I39" s="64" t="str">
        <f t="shared" si="0"/>
        <v/>
      </c>
      <c r="J39" s="64" t="str">
        <f t="shared" si="1"/>
        <v/>
      </c>
      <c r="K39" s="24"/>
      <c r="L39" s="64" t="str">
        <f t="shared" si="2"/>
        <v/>
      </c>
      <c r="M39" s="65" t="str">
        <f t="shared" si="3"/>
        <v/>
      </c>
      <c r="N39" s="66" t="str">
        <f t="shared" si="4"/>
        <v/>
      </c>
    </row>
    <row r="40" spans="1:14" ht="24.95" customHeight="1" x14ac:dyDescent="0.25">
      <c r="A40" s="59" t="s">
        <v>162</v>
      </c>
      <c r="B40" s="60" t="s">
        <v>163</v>
      </c>
      <c r="C40" s="61" t="s">
        <v>164</v>
      </c>
      <c r="D40" s="61" t="s">
        <v>134</v>
      </c>
      <c r="E40" s="68">
        <v>4</v>
      </c>
      <c r="F40" s="61" t="s">
        <v>130</v>
      </c>
      <c r="G40" s="63">
        <v>1</v>
      </c>
      <c r="H40" s="23"/>
      <c r="I40" s="64" t="str">
        <f t="shared" si="0"/>
        <v/>
      </c>
      <c r="J40" s="64" t="str">
        <f t="shared" si="1"/>
        <v/>
      </c>
      <c r="K40" s="24"/>
      <c r="L40" s="64" t="str">
        <f t="shared" si="2"/>
        <v/>
      </c>
      <c r="M40" s="65" t="str">
        <f t="shared" si="3"/>
        <v/>
      </c>
      <c r="N40" s="66" t="str">
        <f t="shared" si="4"/>
        <v/>
      </c>
    </row>
    <row r="41" spans="1:14" ht="24.95" customHeight="1" x14ac:dyDescent="0.25">
      <c r="A41" s="59" t="s">
        <v>165</v>
      </c>
      <c r="B41" s="60" t="s">
        <v>166</v>
      </c>
      <c r="C41" s="61" t="s">
        <v>167</v>
      </c>
      <c r="D41" s="61" t="s">
        <v>129</v>
      </c>
      <c r="E41" s="68">
        <v>4</v>
      </c>
      <c r="F41" s="61" t="s">
        <v>130</v>
      </c>
      <c r="G41" s="63">
        <v>1</v>
      </c>
      <c r="H41" s="23"/>
      <c r="I41" s="64" t="str">
        <f t="shared" si="0"/>
        <v/>
      </c>
      <c r="J41" s="64" t="str">
        <f t="shared" si="1"/>
        <v/>
      </c>
      <c r="K41" s="24"/>
      <c r="L41" s="64" t="str">
        <f t="shared" si="2"/>
        <v/>
      </c>
      <c r="M41" s="65" t="str">
        <f t="shared" si="3"/>
        <v/>
      </c>
      <c r="N41" s="66" t="str">
        <f t="shared" si="4"/>
        <v/>
      </c>
    </row>
    <row r="42" spans="1:14" ht="24.95" customHeight="1" x14ac:dyDescent="0.25">
      <c r="A42" s="59" t="s">
        <v>168</v>
      </c>
      <c r="B42" s="60" t="s">
        <v>169</v>
      </c>
      <c r="C42" s="61" t="s">
        <v>133</v>
      </c>
      <c r="D42" s="61" t="s">
        <v>134</v>
      </c>
      <c r="E42" s="68">
        <v>4</v>
      </c>
      <c r="F42" s="61" t="s">
        <v>130</v>
      </c>
      <c r="G42" s="63">
        <v>1</v>
      </c>
      <c r="H42" s="23"/>
      <c r="I42" s="64" t="str">
        <f t="shared" si="0"/>
        <v/>
      </c>
      <c r="J42" s="64" t="str">
        <f t="shared" si="1"/>
        <v/>
      </c>
      <c r="K42" s="24"/>
      <c r="L42" s="64" t="str">
        <f t="shared" si="2"/>
        <v/>
      </c>
      <c r="M42" s="65" t="str">
        <f t="shared" si="3"/>
        <v/>
      </c>
      <c r="N42" s="66" t="str">
        <f t="shared" si="4"/>
        <v/>
      </c>
    </row>
    <row r="43" spans="1:14" ht="24.95" customHeight="1" x14ac:dyDescent="0.25">
      <c r="A43" s="59" t="s">
        <v>170</v>
      </c>
      <c r="B43" s="60" t="s">
        <v>171</v>
      </c>
      <c r="C43" s="61" t="s">
        <v>172</v>
      </c>
      <c r="D43" s="61" t="s">
        <v>84</v>
      </c>
      <c r="E43" s="62">
        <v>4</v>
      </c>
      <c r="F43" s="61" t="s">
        <v>85</v>
      </c>
      <c r="G43" s="63">
        <v>1</v>
      </c>
      <c r="H43" s="23"/>
      <c r="I43" s="64" t="str">
        <f t="shared" si="0"/>
        <v/>
      </c>
      <c r="J43" s="64" t="str">
        <f t="shared" si="1"/>
        <v/>
      </c>
      <c r="K43" s="24"/>
      <c r="L43" s="64" t="str">
        <f t="shared" si="2"/>
        <v/>
      </c>
      <c r="M43" s="65" t="str">
        <f t="shared" si="3"/>
        <v/>
      </c>
      <c r="N43" s="66" t="str">
        <f t="shared" si="4"/>
        <v/>
      </c>
    </row>
    <row r="44" spans="1:14" ht="24.95" customHeight="1" x14ac:dyDescent="0.25">
      <c r="A44" s="59" t="s">
        <v>173</v>
      </c>
      <c r="B44" s="60" t="s">
        <v>174</v>
      </c>
      <c r="C44" s="61" t="s">
        <v>117</v>
      </c>
      <c r="D44" s="61" t="s">
        <v>84</v>
      </c>
      <c r="E44" s="62">
        <v>4</v>
      </c>
      <c r="F44" s="61" t="s">
        <v>85</v>
      </c>
      <c r="G44" s="63">
        <v>1</v>
      </c>
      <c r="H44" s="23"/>
      <c r="I44" s="64" t="str">
        <f t="shared" si="0"/>
        <v/>
      </c>
      <c r="J44" s="64" t="str">
        <f t="shared" si="1"/>
        <v/>
      </c>
      <c r="K44" s="24"/>
      <c r="L44" s="64" t="str">
        <f t="shared" si="2"/>
        <v/>
      </c>
      <c r="M44" s="65" t="str">
        <f t="shared" si="3"/>
        <v/>
      </c>
      <c r="N44" s="66" t="str">
        <f t="shared" si="4"/>
        <v/>
      </c>
    </row>
    <row r="45" spans="1:14" ht="24.95" customHeight="1" x14ac:dyDescent="0.25">
      <c r="A45" s="59" t="s">
        <v>175</v>
      </c>
      <c r="B45" s="60" t="s">
        <v>176</v>
      </c>
      <c r="C45" s="61" t="s">
        <v>177</v>
      </c>
      <c r="D45" s="61" t="s">
        <v>84</v>
      </c>
      <c r="E45" s="67">
        <v>4</v>
      </c>
      <c r="F45" s="61" t="s">
        <v>85</v>
      </c>
      <c r="G45" s="63">
        <v>1</v>
      </c>
      <c r="H45" s="23"/>
      <c r="I45" s="64" t="str">
        <f t="shared" si="0"/>
        <v/>
      </c>
      <c r="J45" s="64" t="str">
        <f t="shared" si="1"/>
        <v/>
      </c>
      <c r="K45" s="24"/>
      <c r="L45" s="64" t="str">
        <f t="shared" si="2"/>
        <v/>
      </c>
      <c r="M45" s="65" t="str">
        <f t="shared" si="3"/>
        <v/>
      </c>
      <c r="N45" s="66" t="str">
        <f t="shared" si="4"/>
        <v/>
      </c>
    </row>
    <row r="46" spans="1:14" ht="24.95" customHeight="1" x14ac:dyDescent="0.25">
      <c r="A46" s="59" t="s">
        <v>178</v>
      </c>
      <c r="B46" s="60" t="s">
        <v>179</v>
      </c>
      <c r="C46" s="61" t="s">
        <v>180</v>
      </c>
      <c r="D46" s="61" t="s">
        <v>84</v>
      </c>
      <c r="E46" s="62">
        <v>4</v>
      </c>
      <c r="F46" s="61" t="s">
        <v>181</v>
      </c>
      <c r="G46" s="63">
        <v>1</v>
      </c>
      <c r="H46" s="23"/>
      <c r="I46" s="64" t="str">
        <f t="shared" si="0"/>
        <v/>
      </c>
      <c r="J46" s="64" t="str">
        <f t="shared" si="1"/>
        <v/>
      </c>
      <c r="K46" s="24"/>
      <c r="L46" s="64" t="str">
        <f t="shared" si="2"/>
        <v/>
      </c>
      <c r="M46" s="65" t="str">
        <f t="shared" si="3"/>
        <v/>
      </c>
      <c r="N46" s="66" t="str">
        <f t="shared" si="4"/>
        <v/>
      </c>
    </row>
    <row r="47" spans="1:14" ht="24.95" customHeight="1" x14ac:dyDescent="0.25">
      <c r="A47" s="59" t="s">
        <v>182</v>
      </c>
      <c r="B47" s="60" t="s">
        <v>183</v>
      </c>
      <c r="C47" s="61" t="s">
        <v>172</v>
      </c>
      <c r="D47" s="61" t="s">
        <v>84</v>
      </c>
      <c r="E47" s="62">
        <v>4</v>
      </c>
      <c r="F47" s="61" t="s">
        <v>85</v>
      </c>
      <c r="G47" s="63">
        <v>1</v>
      </c>
      <c r="H47" s="23"/>
      <c r="I47" s="64" t="str">
        <f t="shared" si="0"/>
        <v/>
      </c>
      <c r="J47" s="64" t="str">
        <f t="shared" si="1"/>
        <v/>
      </c>
      <c r="K47" s="24"/>
      <c r="L47" s="64" t="str">
        <f t="shared" si="2"/>
        <v/>
      </c>
      <c r="M47" s="65" t="str">
        <f t="shared" si="3"/>
        <v/>
      </c>
      <c r="N47" s="66" t="str">
        <f t="shared" si="4"/>
        <v/>
      </c>
    </row>
    <row r="48" spans="1:14" ht="24.95" customHeight="1" x14ac:dyDescent="0.25">
      <c r="A48" s="59" t="s">
        <v>184</v>
      </c>
      <c r="B48" s="60" t="s">
        <v>185</v>
      </c>
      <c r="C48" s="61" t="s">
        <v>186</v>
      </c>
      <c r="D48" s="61" t="s">
        <v>84</v>
      </c>
      <c r="E48" s="62">
        <v>2</v>
      </c>
      <c r="F48" s="61" t="s">
        <v>181</v>
      </c>
      <c r="G48" s="63">
        <v>1</v>
      </c>
      <c r="H48" s="23"/>
      <c r="I48" s="64" t="str">
        <f t="shared" si="0"/>
        <v/>
      </c>
      <c r="J48" s="64" t="str">
        <f t="shared" si="1"/>
        <v/>
      </c>
      <c r="K48" s="24"/>
      <c r="L48" s="64" t="str">
        <f t="shared" si="2"/>
        <v/>
      </c>
      <c r="M48" s="65" t="str">
        <f t="shared" si="3"/>
        <v/>
      </c>
      <c r="N48" s="66" t="str">
        <f t="shared" si="4"/>
        <v/>
      </c>
    </row>
    <row r="49" spans="1:14" ht="24.95" customHeight="1" x14ac:dyDescent="0.25">
      <c r="A49" s="59" t="s">
        <v>187</v>
      </c>
      <c r="B49" s="60" t="s">
        <v>188</v>
      </c>
      <c r="C49" s="61" t="s">
        <v>172</v>
      </c>
      <c r="D49" s="61" t="s">
        <v>84</v>
      </c>
      <c r="E49" s="62">
        <v>4</v>
      </c>
      <c r="F49" s="61" t="s">
        <v>85</v>
      </c>
      <c r="G49" s="63">
        <v>1</v>
      </c>
      <c r="H49" s="23"/>
      <c r="I49" s="64" t="str">
        <f t="shared" si="0"/>
        <v/>
      </c>
      <c r="J49" s="64" t="str">
        <f t="shared" si="1"/>
        <v/>
      </c>
      <c r="K49" s="24"/>
      <c r="L49" s="64" t="str">
        <f t="shared" si="2"/>
        <v/>
      </c>
      <c r="M49" s="65" t="str">
        <f t="shared" si="3"/>
        <v/>
      </c>
      <c r="N49" s="66" t="str">
        <f t="shared" si="4"/>
        <v/>
      </c>
    </row>
    <row r="50" spans="1:14" ht="24.95" customHeight="1" x14ac:dyDescent="0.25">
      <c r="A50" s="59" t="s">
        <v>189</v>
      </c>
      <c r="B50" s="60" t="s">
        <v>190</v>
      </c>
      <c r="C50" s="61" t="s">
        <v>191</v>
      </c>
      <c r="D50" s="61" t="s">
        <v>84</v>
      </c>
      <c r="E50" s="62">
        <v>4</v>
      </c>
      <c r="F50" s="61" t="s">
        <v>85</v>
      </c>
      <c r="G50" s="63">
        <v>1</v>
      </c>
      <c r="H50" s="23"/>
      <c r="I50" s="64" t="str">
        <f t="shared" si="0"/>
        <v/>
      </c>
      <c r="J50" s="64" t="str">
        <f t="shared" si="1"/>
        <v/>
      </c>
      <c r="K50" s="24"/>
      <c r="L50" s="64" t="str">
        <f t="shared" si="2"/>
        <v/>
      </c>
      <c r="M50" s="65" t="str">
        <f t="shared" si="3"/>
        <v/>
      </c>
      <c r="N50" s="66" t="str">
        <f t="shared" si="4"/>
        <v/>
      </c>
    </row>
    <row r="51" spans="1:14" ht="24.95" customHeight="1" x14ac:dyDescent="0.25">
      <c r="A51" s="59" t="s">
        <v>192</v>
      </c>
      <c r="B51" s="60" t="s">
        <v>193</v>
      </c>
      <c r="C51" s="61" t="s">
        <v>194</v>
      </c>
      <c r="D51" s="61" t="s">
        <v>84</v>
      </c>
      <c r="E51" s="62">
        <v>2</v>
      </c>
      <c r="F51" s="61" t="s">
        <v>85</v>
      </c>
      <c r="G51" s="63">
        <v>1</v>
      </c>
      <c r="H51" s="23"/>
      <c r="I51" s="64" t="str">
        <f t="shared" si="0"/>
        <v/>
      </c>
      <c r="J51" s="64" t="str">
        <f t="shared" si="1"/>
        <v/>
      </c>
      <c r="K51" s="24"/>
      <c r="L51" s="64" t="str">
        <f t="shared" si="2"/>
        <v/>
      </c>
      <c r="M51" s="65" t="str">
        <f t="shared" si="3"/>
        <v/>
      </c>
      <c r="N51" s="66" t="str">
        <f t="shared" si="4"/>
        <v/>
      </c>
    </row>
    <row r="52" spans="1:14" ht="24.95" customHeight="1" x14ac:dyDescent="0.25">
      <c r="A52" s="59" t="s">
        <v>195</v>
      </c>
      <c r="B52" s="60" t="s">
        <v>196</v>
      </c>
      <c r="C52" s="61" t="s">
        <v>197</v>
      </c>
      <c r="D52" s="61" t="s">
        <v>84</v>
      </c>
      <c r="E52" s="62">
        <v>2</v>
      </c>
      <c r="F52" s="61" t="s">
        <v>85</v>
      </c>
      <c r="G52" s="63">
        <v>1</v>
      </c>
      <c r="H52" s="23"/>
      <c r="I52" s="64" t="str">
        <f t="shared" si="0"/>
        <v/>
      </c>
      <c r="J52" s="64" t="str">
        <f t="shared" si="1"/>
        <v/>
      </c>
      <c r="K52" s="24"/>
      <c r="L52" s="64" t="str">
        <f t="shared" si="2"/>
        <v/>
      </c>
      <c r="M52" s="65" t="str">
        <f t="shared" si="3"/>
        <v/>
      </c>
      <c r="N52" s="66" t="str">
        <f t="shared" si="4"/>
        <v/>
      </c>
    </row>
    <row r="53" spans="1:14" ht="24.95" customHeight="1" x14ac:dyDescent="0.25">
      <c r="A53" s="59" t="s">
        <v>198</v>
      </c>
      <c r="B53" s="60" t="s">
        <v>199</v>
      </c>
      <c r="C53" s="61" t="s">
        <v>200</v>
      </c>
      <c r="D53" s="61" t="s">
        <v>84</v>
      </c>
      <c r="E53" s="62">
        <v>6</v>
      </c>
      <c r="F53" s="61" t="s">
        <v>85</v>
      </c>
      <c r="G53" s="63">
        <v>1</v>
      </c>
      <c r="H53" s="23"/>
      <c r="I53" s="64" t="str">
        <f t="shared" si="0"/>
        <v/>
      </c>
      <c r="J53" s="64" t="str">
        <f t="shared" si="1"/>
        <v/>
      </c>
      <c r="K53" s="24"/>
      <c r="L53" s="64" t="str">
        <f t="shared" si="2"/>
        <v/>
      </c>
      <c r="M53" s="65" t="str">
        <f t="shared" si="3"/>
        <v/>
      </c>
      <c r="N53" s="66" t="str">
        <f t="shared" si="4"/>
        <v/>
      </c>
    </row>
    <row r="54" spans="1:14" ht="24.95" customHeight="1" x14ac:dyDescent="0.25">
      <c r="A54" s="59" t="s">
        <v>201</v>
      </c>
      <c r="B54" s="60" t="s">
        <v>202</v>
      </c>
      <c r="C54" s="61" t="s">
        <v>203</v>
      </c>
      <c r="D54" s="61" t="s">
        <v>84</v>
      </c>
      <c r="E54" s="62">
        <v>4</v>
      </c>
      <c r="F54" s="61" t="s">
        <v>85</v>
      </c>
      <c r="G54" s="63">
        <v>1</v>
      </c>
      <c r="H54" s="23"/>
      <c r="I54" s="64" t="str">
        <f t="shared" si="0"/>
        <v/>
      </c>
      <c r="J54" s="64" t="str">
        <f t="shared" si="1"/>
        <v/>
      </c>
      <c r="K54" s="24"/>
      <c r="L54" s="64" t="str">
        <f t="shared" si="2"/>
        <v/>
      </c>
      <c r="M54" s="65" t="str">
        <f t="shared" si="3"/>
        <v/>
      </c>
      <c r="N54" s="66" t="str">
        <f t="shared" si="4"/>
        <v/>
      </c>
    </row>
    <row r="55" spans="1:14" ht="24.95" customHeight="1" x14ac:dyDescent="0.25">
      <c r="A55" s="59" t="s">
        <v>204</v>
      </c>
      <c r="B55" s="60" t="s">
        <v>205</v>
      </c>
      <c r="C55" s="61" t="s">
        <v>203</v>
      </c>
      <c r="D55" s="61" t="s">
        <v>84</v>
      </c>
      <c r="E55" s="62">
        <v>6</v>
      </c>
      <c r="F55" s="61" t="s">
        <v>85</v>
      </c>
      <c r="G55" s="63">
        <v>1</v>
      </c>
      <c r="H55" s="23"/>
      <c r="I55" s="64" t="str">
        <f t="shared" si="0"/>
        <v/>
      </c>
      <c r="J55" s="64" t="str">
        <f t="shared" si="1"/>
        <v/>
      </c>
      <c r="K55" s="24"/>
      <c r="L55" s="64" t="str">
        <f t="shared" si="2"/>
        <v/>
      </c>
      <c r="M55" s="65" t="str">
        <f t="shared" si="3"/>
        <v/>
      </c>
      <c r="N55" s="66" t="str">
        <f t="shared" si="4"/>
        <v/>
      </c>
    </row>
    <row r="56" spans="1:14" ht="24.95" customHeight="1" x14ac:dyDescent="0.25">
      <c r="A56" s="59" t="s">
        <v>206</v>
      </c>
      <c r="B56" s="60" t="s">
        <v>207</v>
      </c>
      <c r="C56" s="61" t="s">
        <v>208</v>
      </c>
      <c r="D56" s="61" t="s">
        <v>84</v>
      </c>
      <c r="E56" s="67">
        <v>6</v>
      </c>
      <c r="F56" s="61" t="s">
        <v>85</v>
      </c>
      <c r="G56" s="63">
        <v>1</v>
      </c>
      <c r="H56" s="23"/>
      <c r="I56" s="64" t="str">
        <f t="shared" si="0"/>
        <v/>
      </c>
      <c r="J56" s="64" t="str">
        <f t="shared" si="1"/>
        <v/>
      </c>
      <c r="K56" s="24"/>
      <c r="L56" s="64" t="str">
        <f t="shared" si="2"/>
        <v/>
      </c>
      <c r="M56" s="65" t="str">
        <f t="shared" si="3"/>
        <v/>
      </c>
      <c r="N56" s="66" t="str">
        <f t="shared" si="4"/>
        <v/>
      </c>
    </row>
    <row r="57" spans="1:14" ht="24.95" customHeight="1" x14ac:dyDescent="0.25">
      <c r="A57" s="59" t="s">
        <v>209</v>
      </c>
      <c r="B57" s="60" t="s">
        <v>210</v>
      </c>
      <c r="C57" s="61" t="s">
        <v>117</v>
      </c>
      <c r="D57" s="61" t="s">
        <v>211</v>
      </c>
      <c r="E57" s="62">
        <v>4</v>
      </c>
      <c r="F57" s="61" t="s">
        <v>85</v>
      </c>
      <c r="G57" s="63">
        <v>1</v>
      </c>
      <c r="H57" s="23"/>
      <c r="I57" s="64" t="str">
        <f t="shared" si="0"/>
        <v/>
      </c>
      <c r="J57" s="64" t="str">
        <f t="shared" si="1"/>
        <v/>
      </c>
      <c r="K57" s="24"/>
      <c r="L57" s="64" t="str">
        <f t="shared" si="2"/>
        <v/>
      </c>
      <c r="M57" s="65" t="str">
        <f t="shared" si="3"/>
        <v/>
      </c>
      <c r="N57" s="66" t="str">
        <f t="shared" si="4"/>
        <v/>
      </c>
    </row>
    <row r="58" spans="1:14" ht="24.95" customHeight="1" thickBot="1" x14ac:dyDescent="0.3">
      <c r="A58" s="70" t="s">
        <v>212</v>
      </c>
      <c r="B58" s="71" t="s">
        <v>213</v>
      </c>
      <c r="C58" s="72" t="s">
        <v>114</v>
      </c>
      <c r="D58" s="72" t="s">
        <v>84</v>
      </c>
      <c r="E58" s="73">
        <v>4</v>
      </c>
      <c r="F58" s="72" t="s">
        <v>85</v>
      </c>
      <c r="G58" s="74">
        <v>1</v>
      </c>
      <c r="H58" s="25"/>
      <c r="I58" s="75" t="str">
        <f t="shared" si="0"/>
        <v/>
      </c>
      <c r="J58" s="75" t="str">
        <f t="shared" si="1"/>
        <v/>
      </c>
      <c r="K58" s="26"/>
      <c r="L58" s="75" t="str">
        <f t="shared" si="2"/>
        <v/>
      </c>
      <c r="M58" s="76" t="str">
        <f t="shared" si="3"/>
        <v/>
      </c>
      <c r="N58" s="77" t="str">
        <f t="shared" si="4"/>
        <v/>
      </c>
    </row>
    <row r="59" spans="1:14" ht="24.95" customHeight="1" thickBot="1" x14ac:dyDescent="0.3">
      <c r="A59" s="78" t="s">
        <v>41</v>
      </c>
      <c r="B59" s="79" t="s">
        <v>54</v>
      </c>
      <c r="C59" s="80">
        <v>52</v>
      </c>
      <c r="D59" s="80">
        <v>7</v>
      </c>
      <c r="E59" s="81">
        <v>4</v>
      </c>
      <c r="F59" s="82" t="s">
        <v>67</v>
      </c>
      <c r="G59" s="83">
        <v>1</v>
      </c>
      <c r="H59" s="27"/>
      <c r="I59" s="84" t="str">
        <f t="shared" si="0"/>
        <v/>
      </c>
      <c r="J59" s="84" t="str">
        <f t="shared" si="1"/>
        <v/>
      </c>
      <c r="K59" s="28"/>
      <c r="L59" s="84" t="str">
        <f t="shared" si="2"/>
        <v/>
      </c>
      <c r="M59" s="85" t="str">
        <f t="shared" si="3"/>
        <v/>
      </c>
      <c r="N59" s="86" t="str">
        <f t="shared" si="4"/>
        <v/>
      </c>
    </row>
    <row r="60" spans="1:14" ht="24.95" customHeight="1" x14ac:dyDescent="0.25">
      <c r="A60" s="51" t="s">
        <v>42</v>
      </c>
      <c r="B60" s="52" t="s">
        <v>55</v>
      </c>
      <c r="C60" s="87">
        <v>94</v>
      </c>
      <c r="D60" s="87">
        <v>10</v>
      </c>
      <c r="E60" s="54">
        <v>6</v>
      </c>
      <c r="F60" s="53" t="s">
        <v>67</v>
      </c>
      <c r="G60" s="55">
        <v>1</v>
      </c>
      <c r="H60" s="21"/>
      <c r="I60" s="56" t="str">
        <f t="shared" si="0"/>
        <v/>
      </c>
      <c r="J60" s="56" t="str">
        <f t="shared" si="1"/>
        <v/>
      </c>
      <c r="K60" s="22"/>
      <c r="L60" s="56" t="str">
        <f t="shared" si="2"/>
        <v/>
      </c>
      <c r="M60" s="57" t="str">
        <f t="shared" si="3"/>
        <v/>
      </c>
      <c r="N60" s="58" t="str">
        <f t="shared" si="4"/>
        <v/>
      </c>
    </row>
    <row r="61" spans="1:14" ht="24.95" customHeight="1" x14ac:dyDescent="0.25">
      <c r="A61" s="59" t="s">
        <v>43</v>
      </c>
      <c r="B61" s="60" t="s">
        <v>56</v>
      </c>
      <c r="C61" s="88">
        <v>122</v>
      </c>
      <c r="D61" s="88">
        <v>6</v>
      </c>
      <c r="E61" s="62">
        <v>8</v>
      </c>
      <c r="F61" s="61" t="s">
        <v>67</v>
      </c>
      <c r="G61" s="63">
        <v>1</v>
      </c>
      <c r="H61" s="23"/>
      <c r="I61" s="64" t="str">
        <f t="shared" si="0"/>
        <v/>
      </c>
      <c r="J61" s="64" t="str">
        <f t="shared" si="1"/>
        <v/>
      </c>
      <c r="K61" s="24"/>
      <c r="L61" s="64" t="str">
        <f t="shared" si="2"/>
        <v/>
      </c>
      <c r="M61" s="65" t="str">
        <f t="shared" si="3"/>
        <v/>
      </c>
      <c r="N61" s="66" t="str">
        <f t="shared" si="4"/>
        <v/>
      </c>
    </row>
    <row r="62" spans="1:14" ht="24.95" customHeight="1" x14ac:dyDescent="0.25">
      <c r="A62" s="59" t="s">
        <v>44</v>
      </c>
      <c r="B62" s="60" t="s">
        <v>57</v>
      </c>
      <c r="C62" s="88">
        <v>84</v>
      </c>
      <c r="D62" s="88">
        <v>10</v>
      </c>
      <c r="E62" s="67">
        <v>6</v>
      </c>
      <c r="F62" s="61" t="s">
        <v>67</v>
      </c>
      <c r="G62" s="63">
        <v>1</v>
      </c>
      <c r="H62" s="23"/>
      <c r="I62" s="64" t="str">
        <f t="shared" si="0"/>
        <v/>
      </c>
      <c r="J62" s="64" t="str">
        <f t="shared" si="1"/>
        <v/>
      </c>
      <c r="K62" s="24"/>
      <c r="L62" s="64" t="str">
        <f t="shared" si="2"/>
        <v/>
      </c>
      <c r="M62" s="65" t="str">
        <f t="shared" si="3"/>
        <v/>
      </c>
      <c r="N62" s="66" t="str">
        <f t="shared" si="4"/>
        <v/>
      </c>
    </row>
    <row r="63" spans="1:14" ht="24.95" customHeight="1" x14ac:dyDescent="0.25">
      <c r="A63" s="59" t="s">
        <v>45</v>
      </c>
      <c r="B63" s="60" t="s">
        <v>58</v>
      </c>
      <c r="C63" s="88">
        <v>22</v>
      </c>
      <c r="D63" s="88">
        <v>5</v>
      </c>
      <c r="E63" s="62">
        <v>2</v>
      </c>
      <c r="F63" s="61" t="s">
        <v>67</v>
      </c>
      <c r="G63" s="63">
        <v>1</v>
      </c>
      <c r="H63" s="23"/>
      <c r="I63" s="64" t="str">
        <f t="shared" si="0"/>
        <v/>
      </c>
      <c r="J63" s="64" t="str">
        <f t="shared" si="1"/>
        <v/>
      </c>
      <c r="K63" s="24"/>
      <c r="L63" s="64" t="str">
        <f t="shared" si="2"/>
        <v/>
      </c>
      <c r="M63" s="65" t="str">
        <f t="shared" si="3"/>
        <v/>
      </c>
      <c r="N63" s="66" t="str">
        <f t="shared" si="4"/>
        <v/>
      </c>
    </row>
    <row r="64" spans="1:14" ht="24.95" customHeight="1" x14ac:dyDescent="0.25">
      <c r="A64" s="59" t="s">
        <v>46</v>
      </c>
      <c r="B64" s="60" t="s">
        <v>59</v>
      </c>
      <c r="C64" s="88">
        <v>22</v>
      </c>
      <c r="D64" s="88">
        <v>5</v>
      </c>
      <c r="E64" s="62">
        <v>2</v>
      </c>
      <c r="F64" s="61" t="s">
        <v>67</v>
      </c>
      <c r="G64" s="63">
        <v>1</v>
      </c>
      <c r="H64" s="23"/>
      <c r="I64" s="64" t="str">
        <f t="shared" si="0"/>
        <v/>
      </c>
      <c r="J64" s="64" t="str">
        <f t="shared" si="1"/>
        <v/>
      </c>
      <c r="K64" s="24"/>
      <c r="L64" s="64" t="str">
        <f t="shared" si="2"/>
        <v/>
      </c>
      <c r="M64" s="65" t="str">
        <f t="shared" si="3"/>
        <v/>
      </c>
      <c r="N64" s="66" t="str">
        <f t="shared" si="4"/>
        <v/>
      </c>
    </row>
    <row r="65" spans="1:14" ht="24.95" customHeight="1" x14ac:dyDescent="0.25">
      <c r="A65" s="59" t="s">
        <v>47</v>
      </c>
      <c r="B65" s="60" t="s">
        <v>60</v>
      </c>
      <c r="C65" s="88">
        <v>42</v>
      </c>
      <c r="D65" s="88">
        <v>10</v>
      </c>
      <c r="E65" s="62">
        <v>4</v>
      </c>
      <c r="F65" s="61" t="s">
        <v>67</v>
      </c>
      <c r="G65" s="63">
        <v>1</v>
      </c>
      <c r="H65" s="23"/>
      <c r="I65" s="64" t="str">
        <f t="shared" si="0"/>
        <v/>
      </c>
      <c r="J65" s="64" t="str">
        <f t="shared" si="1"/>
        <v/>
      </c>
      <c r="K65" s="24"/>
      <c r="L65" s="64" t="str">
        <f t="shared" si="2"/>
        <v/>
      </c>
      <c r="M65" s="65" t="str">
        <f t="shared" si="3"/>
        <v/>
      </c>
      <c r="N65" s="66" t="str">
        <f t="shared" si="4"/>
        <v/>
      </c>
    </row>
    <row r="66" spans="1:14" ht="24.95" customHeight="1" x14ac:dyDescent="0.25">
      <c r="A66" s="59" t="s">
        <v>48</v>
      </c>
      <c r="B66" s="60" t="s">
        <v>61</v>
      </c>
      <c r="C66" s="88">
        <v>96</v>
      </c>
      <c r="D66" s="88">
        <v>10</v>
      </c>
      <c r="E66" s="62">
        <v>6</v>
      </c>
      <c r="F66" s="61" t="s">
        <v>67</v>
      </c>
      <c r="G66" s="63">
        <v>1</v>
      </c>
      <c r="H66" s="23"/>
      <c r="I66" s="64" t="str">
        <f t="shared" si="0"/>
        <v/>
      </c>
      <c r="J66" s="64" t="str">
        <f t="shared" si="1"/>
        <v/>
      </c>
      <c r="K66" s="24"/>
      <c r="L66" s="64" t="str">
        <f t="shared" si="2"/>
        <v/>
      </c>
      <c r="M66" s="65" t="str">
        <f t="shared" si="3"/>
        <v/>
      </c>
      <c r="N66" s="66" t="str">
        <f t="shared" si="4"/>
        <v/>
      </c>
    </row>
    <row r="67" spans="1:14" ht="24.95" customHeight="1" x14ac:dyDescent="0.25">
      <c r="A67" s="59" t="s">
        <v>49</v>
      </c>
      <c r="B67" s="60" t="s">
        <v>62</v>
      </c>
      <c r="C67" s="88">
        <v>23</v>
      </c>
      <c r="D67" s="88">
        <v>5</v>
      </c>
      <c r="E67" s="62">
        <v>2</v>
      </c>
      <c r="F67" s="61" t="s">
        <v>67</v>
      </c>
      <c r="G67" s="63">
        <v>1</v>
      </c>
      <c r="H67" s="23"/>
      <c r="I67" s="64" t="str">
        <f t="shared" si="0"/>
        <v/>
      </c>
      <c r="J67" s="64" t="str">
        <f t="shared" si="1"/>
        <v/>
      </c>
      <c r="K67" s="24"/>
      <c r="L67" s="64" t="str">
        <f t="shared" si="2"/>
        <v/>
      </c>
      <c r="M67" s="65" t="str">
        <f t="shared" si="3"/>
        <v/>
      </c>
      <c r="N67" s="66" t="str">
        <f t="shared" si="4"/>
        <v/>
      </c>
    </row>
    <row r="68" spans="1:14" ht="24.95" customHeight="1" x14ac:dyDescent="0.25">
      <c r="A68" s="59" t="s">
        <v>50</v>
      </c>
      <c r="B68" s="60" t="s">
        <v>63</v>
      </c>
      <c r="C68" s="88">
        <v>53</v>
      </c>
      <c r="D68" s="88">
        <v>6</v>
      </c>
      <c r="E68" s="62">
        <v>4</v>
      </c>
      <c r="F68" s="61" t="s">
        <v>67</v>
      </c>
      <c r="G68" s="63">
        <v>1</v>
      </c>
      <c r="H68" s="23"/>
      <c r="I68" s="64" t="str">
        <f t="shared" si="0"/>
        <v/>
      </c>
      <c r="J68" s="64" t="str">
        <f t="shared" si="1"/>
        <v/>
      </c>
      <c r="K68" s="24"/>
      <c r="L68" s="64" t="str">
        <f t="shared" si="2"/>
        <v/>
      </c>
      <c r="M68" s="65" t="str">
        <f t="shared" si="3"/>
        <v/>
      </c>
      <c r="N68" s="66" t="str">
        <f t="shared" si="4"/>
        <v/>
      </c>
    </row>
    <row r="69" spans="1:14" ht="24.95" customHeight="1" x14ac:dyDescent="0.25">
      <c r="A69" s="59" t="s">
        <v>51</v>
      </c>
      <c r="B69" s="60" t="s">
        <v>64</v>
      </c>
      <c r="C69" s="88">
        <v>40</v>
      </c>
      <c r="D69" s="88">
        <v>6</v>
      </c>
      <c r="E69" s="62">
        <v>4</v>
      </c>
      <c r="F69" s="61" t="s">
        <v>67</v>
      </c>
      <c r="G69" s="63">
        <v>1</v>
      </c>
      <c r="H69" s="23"/>
      <c r="I69" s="64" t="str">
        <f t="shared" si="0"/>
        <v/>
      </c>
      <c r="J69" s="64" t="str">
        <f t="shared" si="1"/>
        <v/>
      </c>
      <c r="K69" s="24"/>
      <c r="L69" s="64" t="str">
        <f t="shared" si="2"/>
        <v/>
      </c>
      <c r="M69" s="65" t="str">
        <f t="shared" si="3"/>
        <v/>
      </c>
      <c r="N69" s="66" t="str">
        <f t="shared" si="4"/>
        <v/>
      </c>
    </row>
    <row r="70" spans="1:14" ht="24.95" customHeight="1" x14ac:dyDescent="0.25">
      <c r="A70" s="59" t="s">
        <v>52</v>
      </c>
      <c r="B70" s="60" t="s">
        <v>65</v>
      </c>
      <c r="C70" s="88">
        <v>46</v>
      </c>
      <c r="D70" s="88">
        <v>6</v>
      </c>
      <c r="E70" s="62">
        <v>4</v>
      </c>
      <c r="F70" s="61" t="s">
        <v>67</v>
      </c>
      <c r="G70" s="63">
        <v>1</v>
      </c>
      <c r="H70" s="23"/>
      <c r="I70" s="64" t="str">
        <f t="shared" si="0"/>
        <v/>
      </c>
      <c r="J70" s="64" t="str">
        <f t="shared" si="1"/>
        <v/>
      </c>
      <c r="K70" s="24"/>
      <c r="L70" s="64" t="str">
        <f t="shared" si="2"/>
        <v/>
      </c>
      <c r="M70" s="65" t="str">
        <f t="shared" si="3"/>
        <v/>
      </c>
      <c r="N70" s="66" t="str">
        <f t="shared" si="4"/>
        <v/>
      </c>
    </row>
    <row r="71" spans="1:14" ht="24.95" customHeight="1" x14ac:dyDescent="0.25">
      <c r="A71" s="59" t="s">
        <v>53</v>
      </c>
      <c r="B71" s="60" t="s">
        <v>66</v>
      </c>
      <c r="C71" s="88">
        <v>61</v>
      </c>
      <c r="D71" s="88">
        <v>6</v>
      </c>
      <c r="E71" s="62">
        <v>4</v>
      </c>
      <c r="F71" s="61" t="s">
        <v>67</v>
      </c>
      <c r="G71" s="63">
        <v>1</v>
      </c>
      <c r="H71" s="23"/>
      <c r="I71" s="64" t="str">
        <f t="shared" si="0"/>
        <v/>
      </c>
      <c r="J71" s="64" t="str">
        <f t="shared" si="1"/>
        <v/>
      </c>
      <c r="K71" s="24"/>
      <c r="L71" s="64" t="str">
        <f t="shared" si="2"/>
        <v/>
      </c>
      <c r="M71" s="65" t="str">
        <f t="shared" si="3"/>
        <v/>
      </c>
      <c r="N71" s="66" t="str">
        <f t="shared" si="4"/>
        <v/>
      </c>
    </row>
    <row r="72" spans="1:14" ht="24.95" customHeight="1" x14ac:dyDescent="0.25">
      <c r="A72" s="59" t="s">
        <v>68</v>
      </c>
      <c r="B72" s="60" t="s">
        <v>74</v>
      </c>
      <c r="C72" s="88">
        <v>48</v>
      </c>
      <c r="D72" s="88">
        <v>10</v>
      </c>
      <c r="E72" s="67">
        <v>4</v>
      </c>
      <c r="F72" s="61" t="s">
        <v>67</v>
      </c>
      <c r="G72" s="63">
        <v>1</v>
      </c>
      <c r="H72" s="23"/>
      <c r="I72" s="64" t="str">
        <f t="shared" si="0"/>
        <v/>
      </c>
      <c r="J72" s="64" t="str">
        <f t="shared" si="1"/>
        <v/>
      </c>
      <c r="K72" s="24"/>
      <c r="L72" s="64" t="str">
        <f t="shared" si="2"/>
        <v/>
      </c>
      <c r="M72" s="65" t="str">
        <f t="shared" si="3"/>
        <v/>
      </c>
      <c r="N72" s="66" t="str">
        <f t="shared" si="4"/>
        <v/>
      </c>
    </row>
    <row r="73" spans="1:14" ht="24.95" customHeight="1" thickBot="1" x14ac:dyDescent="0.3">
      <c r="A73" s="70" t="s">
        <v>69</v>
      </c>
      <c r="B73" s="71" t="s">
        <v>75</v>
      </c>
      <c r="C73" s="89">
        <v>41</v>
      </c>
      <c r="D73" s="89">
        <v>6</v>
      </c>
      <c r="E73" s="90">
        <v>4</v>
      </c>
      <c r="F73" s="72" t="s">
        <v>67</v>
      </c>
      <c r="G73" s="74">
        <v>1</v>
      </c>
      <c r="H73" s="25"/>
      <c r="I73" s="75" t="str">
        <f t="shared" si="0"/>
        <v/>
      </c>
      <c r="J73" s="75" t="str">
        <f t="shared" si="1"/>
        <v/>
      </c>
      <c r="K73" s="26"/>
      <c r="L73" s="75" t="str">
        <f t="shared" si="2"/>
        <v/>
      </c>
      <c r="M73" s="76" t="str">
        <f t="shared" si="3"/>
        <v/>
      </c>
      <c r="N73" s="77" t="str">
        <f t="shared" si="4"/>
        <v/>
      </c>
    </row>
    <row r="74" spans="1:14" ht="24.95" customHeight="1" x14ac:dyDescent="0.25">
      <c r="A74" s="51" t="s">
        <v>70</v>
      </c>
      <c r="B74" s="52" t="s">
        <v>76</v>
      </c>
      <c r="C74" s="87">
        <v>52</v>
      </c>
      <c r="D74" s="87">
        <v>6</v>
      </c>
      <c r="E74" s="91">
        <v>4</v>
      </c>
      <c r="F74" s="53" t="s">
        <v>67</v>
      </c>
      <c r="G74" s="55">
        <v>1</v>
      </c>
      <c r="H74" s="21"/>
      <c r="I74" s="56" t="str">
        <f t="shared" si="0"/>
        <v/>
      </c>
      <c r="J74" s="56" t="str">
        <f t="shared" si="1"/>
        <v/>
      </c>
      <c r="K74" s="22"/>
      <c r="L74" s="56" t="str">
        <f t="shared" si="2"/>
        <v/>
      </c>
      <c r="M74" s="57" t="str">
        <f t="shared" si="3"/>
        <v/>
      </c>
      <c r="N74" s="58" t="str">
        <f t="shared" si="4"/>
        <v/>
      </c>
    </row>
    <row r="75" spans="1:14" ht="24.95" customHeight="1" x14ac:dyDescent="0.25">
      <c r="A75" s="59" t="s">
        <v>71</v>
      </c>
      <c r="B75" s="60" t="s">
        <v>77</v>
      </c>
      <c r="C75" s="88">
        <v>152</v>
      </c>
      <c r="D75" s="88">
        <v>6</v>
      </c>
      <c r="E75" s="62">
        <v>10</v>
      </c>
      <c r="F75" s="61" t="s">
        <v>67</v>
      </c>
      <c r="G75" s="63">
        <v>1</v>
      </c>
      <c r="H75" s="23"/>
      <c r="I75" s="64" t="str">
        <f t="shared" si="0"/>
        <v/>
      </c>
      <c r="J75" s="64" t="str">
        <f t="shared" si="1"/>
        <v/>
      </c>
      <c r="K75" s="24"/>
      <c r="L75" s="64" t="str">
        <f t="shared" si="2"/>
        <v/>
      </c>
      <c r="M75" s="65" t="str">
        <f t="shared" si="3"/>
        <v/>
      </c>
      <c r="N75" s="66" t="str">
        <f t="shared" si="4"/>
        <v/>
      </c>
    </row>
    <row r="76" spans="1:14" ht="24.95" customHeight="1" thickBot="1" x14ac:dyDescent="0.3">
      <c r="A76" s="70" t="s">
        <v>72</v>
      </c>
      <c r="B76" s="71" t="s">
        <v>78</v>
      </c>
      <c r="C76" s="89">
        <v>52</v>
      </c>
      <c r="D76" s="89">
        <v>6</v>
      </c>
      <c r="E76" s="90">
        <v>4</v>
      </c>
      <c r="F76" s="72" t="s">
        <v>67</v>
      </c>
      <c r="G76" s="74">
        <v>1</v>
      </c>
      <c r="H76" s="25"/>
      <c r="I76" s="75" t="str">
        <f t="shared" ref="I76:I77" si="5">IF(H76=0,"",((($C76*H76))))</f>
        <v/>
      </c>
      <c r="J76" s="75" t="str">
        <f t="shared" ref="J76:J77" si="6">IF(I76="","",(I76*$G76))</f>
        <v/>
      </c>
      <c r="K76" s="26"/>
      <c r="L76" s="75" t="str">
        <f t="shared" ref="L76:L77" si="7">IF(K76=0,"",((($D76*$E76)*K76)))</f>
        <v/>
      </c>
      <c r="M76" s="76" t="str">
        <f t="shared" ref="M76:M77" si="8">IF(K76="","",(L76*$G76))</f>
        <v/>
      </c>
      <c r="N76" s="77" t="str">
        <f t="shared" ref="N76:N77" si="9">IF(AND(H76="",K76=""),"",IF(SUM(J76,M76)=0,0,IF(SUM(J76,M76)&gt;0,SUM(J76,M76))))</f>
        <v/>
      </c>
    </row>
    <row r="77" spans="1:14" ht="24.95" customHeight="1" thickBot="1" x14ac:dyDescent="0.3">
      <c r="A77" s="78" t="s">
        <v>73</v>
      </c>
      <c r="B77" s="79" t="s">
        <v>79</v>
      </c>
      <c r="C77" s="80">
        <v>78</v>
      </c>
      <c r="D77" s="80">
        <v>6</v>
      </c>
      <c r="E77" s="92">
        <v>4</v>
      </c>
      <c r="F77" s="82" t="s">
        <v>67</v>
      </c>
      <c r="G77" s="83">
        <v>1</v>
      </c>
      <c r="H77" s="27"/>
      <c r="I77" s="84" t="str">
        <f t="shared" si="5"/>
        <v/>
      </c>
      <c r="J77" s="84" t="str">
        <f t="shared" si="6"/>
        <v/>
      </c>
      <c r="K77" s="28"/>
      <c r="L77" s="84" t="str">
        <f t="shared" si="7"/>
        <v/>
      </c>
      <c r="M77" s="85" t="str">
        <f t="shared" si="8"/>
        <v/>
      </c>
      <c r="N77" s="86" t="str">
        <f t="shared" si="9"/>
        <v/>
      </c>
    </row>
    <row r="78" spans="1:14" ht="24.95" customHeight="1" thickBot="1" x14ac:dyDescent="0.3">
      <c r="A78" s="144" t="s">
        <v>29</v>
      </c>
      <c r="B78" s="145"/>
      <c r="C78" s="145"/>
      <c r="D78" s="145"/>
      <c r="E78" s="145"/>
      <c r="F78" s="93"/>
      <c r="G78" s="93"/>
      <c r="H78" s="94"/>
      <c r="I78" s="95">
        <f>SUM(I11:I77)</f>
        <v>0</v>
      </c>
      <c r="J78" s="96"/>
      <c r="K78" s="97"/>
      <c r="L78" s="97"/>
      <c r="M78" s="97"/>
      <c r="N78" s="98"/>
    </row>
    <row r="79" spans="1:14" ht="24.95" customHeight="1" thickBot="1" x14ac:dyDescent="0.3">
      <c r="A79" s="146" t="s">
        <v>30</v>
      </c>
      <c r="B79" s="147"/>
      <c r="C79" s="147"/>
      <c r="D79" s="147"/>
      <c r="E79" s="147"/>
      <c r="F79" s="99"/>
      <c r="G79" s="99"/>
      <c r="H79" s="100"/>
      <c r="I79" s="101"/>
      <c r="J79" s="102">
        <f>SUM(J11:J77)</f>
        <v>0</v>
      </c>
      <c r="K79" s="103"/>
      <c r="L79" s="104"/>
      <c r="M79" s="105"/>
      <c r="N79" s="106"/>
    </row>
    <row r="80" spans="1:14" ht="24.95" customHeight="1" thickBot="1" x14ac:dyDescent="0.3">
      <c r="A80" s="150" t="s">
        <v>226</v>
      </c>
      <c r="B80" s="151"/>
      <c r="C80" s="151"/>
      <c r="D80" s="151"/>
      <c r="E80" s="151"/>
      <c r="F80" s="107"/>
      <c r="G80" s="107"/>
      <c r="H80" s="108"/>
      <c r="I80" s="109"/>
      <c r="J80" s="108"/>
      <c r="K80" s="110"/>
      <c r="L80" s="111">
        <f>SUM(L11:L77)</f>
        <v>0</v>
      </c>
      <c r="M80" s="103"/>
      <c r="N80" s="112"/>
    </row>
    <row r="81" spans="1:16" ht="24.95" customHeight="1" thickBot="1" x14ac:dyDescent="0.3">
      <c r="A81" s="150" t="s">
        <v>227</v>
      </c>
      <c r="B81" s="151"/>
      <c r="C81" s="151"/>
      <c r="D81" s="151"/>
      <c r="E81" s="151"/>
      <c r="F81" s="107"/>
      <c r="G81" s="107"/>
      <c r="H81" s="108"/>
      <c r="I81" s="108"/>
      <c r="J81" s="109"/>
      <c r="K81" s="105"/>
      <c r="L81" s="113"/>
      <c r="M81" s="111">
        <f>SUM(M11:M77)</f>
        <v>0</v>
      </c>
      <c r="N81" s="112"/>
    </row>
    <row r="82" spans="1:16" ht="24.95" customHeight="1" thickBot="1" x14ac:dyDescent="0.3">
      <c r="A82" s="114" t="s">
        <v>31</v>
      </c>
      <c r="B82" s="115"/>
      <c r="C82" s="115"/>
      <c r="D82" s="115"/>
      <c r="E82" s="115"/>
      <c r="F82" s="115"/>
      <c r="G82" s="115"/>
      <c r="H82" s="115"/>
      <c r="I82" s="100"/>
      <c r="J82" s="116"/>
      <c r="K82" s="104"/>
      <c r="L82" s="104"/>
      <c r="M82" s="104"/>
      <c r="N82" s="117"/>
    </row>
    <row r="83" spans="1:16" ht="24.95" customHeight="1" thickBot="1" x14ac:dyDescent="0.3">
      <c r="A83" s="114" t="s">
        <v>32</v>
      </c>
      <c r="B83" s="118"/>
      <c r="C83" s="115"/>
      <c r="D83" s="115"/>
      <c r="E83" s="115"/>
      <c r="F83" s="115"/>
      <c r="G83" s="115"/>
      <c r="H83" s="115"/>
      <c r="I83" s="100"/>
      <c r="J83" s="116"/>
      <c r="K83" s="104"/>
      <c r="L83" s="104"/>
      <c r="M83" s="104"/>
      <c r="N83" s="119"/>
    </row>
    <row r="84" spans="1:16" ht="24.95" customHeight="1" thickBot="1" x14ac:dyDescent="0.3">
      <c r="A84" s="114" t="s">
        <v>35</v>
      </c>
      <c r="B84" s="120"/>
      <c r="C84" s="120"/>
      <c r="D84" s="120"/>
      <c r="E84" s="120"/>
      <c r="F84" s="120"/>
      <c r="G84" s="120"/>
      <c r="H84" s="120"/>
      <c r="I84" s="120"/>
      <c r="J84" s="121"/>
      <c r="K84" s="29"/>
      <c r="L84" s="122">
        <v>1</v>
      </c>
      <c r="M84" s="123" t="str">
        <f>IF(K84="","",K84*L84)</f>
        <v/>
      </c>
      <c r="N84" s="124" t="str">
        <f>IF(K84="","",M84)</f>
        <v/>
      </c>
    </row>
    <row r="85" spans="1:16" ht="24.95" customHeight="1" thickBot="1" x14ac:dyDescent="0.3">
      <c r="A85" s="148" t="s">
        <v>36</v>
      </c>
      <c r="B85" s="149"/>
      <c r="C85" s="149"/>
      <c r="D85" s="149"/>
      <c r="E85" s="149"/>
      <c r="F85" s="149"/>
      <c r="G85" s="149"/>
      <c r="H85" s="149"/>
      <c r="I85" s="125"/>
      <c r="J85" s="126"/>
      <c r="K85" s="126"/>
      <c r="L85" s="126"/>
      <c r="M85" s="126"/>
      <c r="N85" s="127" t="str">
        <f>IFERROR(SUM(J79+M81+N84),"")</f>
        <v/>
      </c>
    </row>
    <row r="86" spans="1:16" ht="24.95" customHeight="1" thickBot="1" x14ac:dyDescent="0.3">
      <c r="A86" s="163" t="s">
        <v>26</v>
      </c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</row>
    <row r="87" spans="1:16" ht="19.5" customHeight="1" thickBot="1" x14ac:dyDescent="0.3">
      <c r="A87" s="152" t="s">
        <v>37</v>
      </c>
      <c r="B87" s="153"/>
      <c r="C87" s="153"/>
      <c r="D87" s="153"/>
      <c r="E87" s="153"/>
      <c r="F87" s="128"/>
      <c r="G87" s="128"/>
      <c r="H87" s="128"/>
      <c r="I87" s="128"/>
      <c r="J87" s="129"/>
      <c r="K87" s="30"/>
      <c r="L87" s="130">
        <v>134</v>
      </c>
      <c r="M87" s="123" t="str">
        <f>IF(K87="","",K87*$L87)</f>
        <v/>
      </c>
      <c r="N87" s="124" t="str">
        <f>IF(K87="","",M87)</f>
        <v/>
      </c>
      <c r="O87" s="14"/>
      <c r="P87" s="15"/>
    </row>
    <row r="88" spans="1:16" ht="24.95" customHeight="1" thickBot="1" x14ac:dyDescent="0.3">
      <c r="A88" s="156" t="s">
        <v>38</v>
      </c>
      <c r="B88" s="157"/>
      <c r="C88" s="157"/>
      <c r="D88" s="157"/>
      <c r="E88" s="157"/>
      <c r="F88" s="157"/>
      <c r="G88" s="157"/>
      <c r="H88" s="157"/>
      <c r="I88" s="157"/>
      <c r="J88" s="157"/>
      <c r="K88" s="158"/>
      <c r="L88" s="131"/>
      <c r="M88" s="131"/>
      <c r="N88" s="132" t="str">
        <f>N87</f>
        <v/>
      </c>
    </row>
    <row r="89" spans="1:16" ht="24.95" customHeight="1" thickBot="1" x14ac:dyDescent="0.3">
      <c r="A89" s="159" t="s">
        <v>39</v>
      </c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31" t="str">
        <f>IF(I85="","",I85+L88)</f>
        <v/>
      </c>
      <c r="M89" s="131"/>
      <c r="N89" s="132" t="str">
        <f>IF(N85="","",N85+N88)</f>
        <v/>
      </c>
    </row>
    <row r="90" spans="1:16" s="15" customFormat="1" ht="24.95" customHeight="1" thickBot="1" x14ac:dyDescent="0.3">
      <c r="A90" s="161" t="s">
        <v>27</v>
      </c>
      <c r="B90" s="162"/>
      <c r="C90" s="162"/>
      <c r="D90" s="162"/>
      <c r="E90" s="162"/>
      <c r="F90" s="162"/>
      <c r="G90" s="162"/>
      <c r="H90" s="162"/>
      <c r="I90" s="162"/>
      <c r="J90" s="162"/>
      <c r="K90" s="158"/>
      <c r="L90" s="131" t="str">
        <f>IF(L89="","",L89*6)</f>
        <v/>
      </c>
      <c r="M90" s="131"/>
      <c r="N90" s="132" t="str">
        <f>IF(N89="","",N89*6)</f>
        <v/>
      </c>
    </row>
    <row r="91" spans="1:16" ht="24.95" customHeight="1" thickBot="1" x14ac:dyDescent="0.3">
      <c r="A91" s="139" t="s">
        <v>13</v>
      </c>
      <c r="B91" s="140"/>
      <c r="C91" s="140"/>
      <c r="D91" s="140"/>
      <c r="E91" s="140"/>
      <c r="F91" s="140"/>
      <c r="G91" s="140"/>
      <c r="H91" s="140"/>
      <c r="I91" s="133"/>
      <c r="J91" s="134"/>
      <c r="K91" s="31"/>
      <c r="L91" s="135"/>
      <c r="M91" s="135"/>
      <c r="N91" s="117"/>
    </row>
    <row r="92" spans="1:16" ht="30" customHeight="1" x14ac:dyDescent="0.25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7"/>
      <c r="L92" s="137"/>
      <c r="M92" s="137"/>
    </row>
    <row r="93" spans="1:16" s="17" customFormat="1" ht="15" customHeight="1" x14ac:dyDescent="0.25">
      <c r="A93" s="16" t="s">
        <v>33</v>
      </c>
      <c r="E93" s="18"/>
      <c r="F93" s="18"/>
      <c r="G93" s="18"/>
      <c r="H93" s="18"/>
      <c r="I93" s="18"/>
      <c r="J93" s="18"/>
      <c r="K93" s="19"/>
      <c r="L93" s="137"/>
      <c r="M93" s="137"/>
    </row>
    <row r="94" spans="1:16" s="17" customFormat="1" ht="17.25" x14ac:dyDescent="0.25">
      <c r="A94" s="16" t="s">
        <v>34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9"/>
      <c r="M94" s="19"/>
    </row>
    <row r="95" spans="1:16" s="15" customFormat="1" ht="14.25" customHeight="1" x14ac:dyDescent="0.25">
      <c r="A95" s="34"/>
      <c r="B95" s="37"/>
      <c r="C95" s="37"/>
      <c r="D95" s="37"/>
      <c r="E95" s="37"/>
      <c r="F95" s="37"/>
      <c r="G95" s="37"/>
      <c r="H95" s="37"/>
      <c r="I95" s="138"/>
      <c r="J95" s="138"/>
      <c r="K95" s="138"/>
      <c r="L95" s="16"/>
      <c r="M95" s="16"/>
      <c r="N95" s="16"/>
    </row>
  </sheetData>
  <sortState xmlns:xlrd2="http://schemas.microsoft.com/office/spreadsheetml/2017/richdata2" ref="B7:L12">
    <sortCondition descending="1" ref="B7:B12"/>
  </sortState>
  <mergeCells count="25">
    <mergeCell ref="L1:N1"/>
    <mergeCell ref="A88:K88"/>
    <mergeCell ref="A89:K89"/>
    <mergeCell ref="A90:K90"/>
    <mergeCell ref="A86:N86"/>
    <mergeCell ref="E8:E9"/>
    <mergeCell ref="K8:M8"/>
    <mergeCell ref="F8:F9"/>
    <mergeCell ref="G8:J8"/>
    <mergeCell ref="A7:F7"/>
    <mergeCell ref="A8:A9"/>
    <mergeCell ref="B5:K5"/>
    <mergeCell ref="N8:N9"/>
    <mergeCell ref="I7:N7"/>
    <mergeCell ref="A3:J3"/>
    <mergeCell ref="A91:H91"/>
    <mergeCell ref="B8:B9"/>
    <mergeCell ref="C8:C9"/>
    <mergeCell ref="D8:D9"/>
    <mergeCell ref="A78:E78"/>
    <mergeCell ref="A79:E79"/>
    <mergeCell ref="A85:H85"/>
    <mergeCell ref="A80:E80"/>
    <mergeCell ref="A87:E87"/>
    <mergeCell ref="A81:E81"/>
  </mergeCells>
  <pageMargins left="0.70866141732283472" right="0.70866141732283472" top="0.78740157480314965" bottom="0.78740157480314965" header="0.31496062992125984" footer="0.31496062992125984"/>
  <pageSetup paperSize="9" scale="39" fitToHeight="0" orientation="portrait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Anlage B-02 Preisblatt</vt:lpstr>
      <vt:lpstr>'Anlage B-02 Preisblatt'!Drucktitel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Pagel</dc:creator>
  <cp:lastModifiedBy>Krätzig, Kathleen</cp:lastModifiedBy>
  <cp:lastPrinted>2019-01-08T10:40:58Z</cp:lastPrinted>
  <dcterms:created xsi:type="dcterms:W3CDTF">2019-01-08T10:17:19Z</dcterms:created>
  <dcterms:modified xsi:type="dcterms:W3CDTF">2026-03-24T08:26:51Z</dcterms:modified>
</cp:coreProperties>
</file>