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O:\Abteilung_ZIB\ZIB12\24-9979_Infoblox\03 Vergabeunterlagen\Arbeitsversion\"/>
    </mc:Choice>
  </mc:AlternateContent>
  <xr:revisionPtr revIDLastSave="0" documentId="13_ncr:1_{26D65A9F-7AAA-40EE-ABC3-B0628C2E4405}" xr6:coauthVersionLast="36" xr6:coauthVersionMax="36" xr10:uidLastSave="{00000000-0000-0000-0000-000000000000}"/>
  <bookViews>
    <workbookView xWindow="120" yWindow="105" windowWidth="28515" windowHeight="11055" xr2:uid="{00000000-000D-0000-FFFF-FFFF00000000}"/>
  </bookViews>
  <sheets>
    <sheet name="Infoblox" sheetId="1" r:id="rId1"/>
  </sheets>
  <calcPr calcId="191029"/>
</workbook>
</file>

<file path=xl/calcChain.xml><?xml version="1.0" encoding="utf-8"?>
<calcChain xmlns="http://schemas.openxmlformats.org/spreadsheetml/2006/main">
  <c r="E12" i="1" l="1"/>
  <c r="E16" i="1" l="1"/>
  <c r="E15" i="1"/>
  <c r="E14" i="1" l="1"/>
  <c r="E17" i="1" s="1"/>
  <c r="E18" i="1" s="1"/>
  <c r="E11" i="1" l="1"/>
  <c r="E10" i="1" l="1"/>
  <c r="E7" i="1" l="1"/>
  <c r="E8" i="1"/>
  <c r="E9" i="1"/>
  <c r="E6" i="1"/>
</calcChain>
</file>

<file path=xl/sharedStrings.xml><?xml version="1.0" encoding="utf-8"?>
<sst xmlns="http://schemas.openxmlformats.org/spreadsheetml/2006/main" count="36" uniqueCount="30">
  <si>
    <t>Summe in Euro netto</t>
  </si>
  <si>
    <t xml:space="preserve">Geschätzte  Abrufvolumen in Personentage (PT) für 4 Jahre </t>
  </si>
  <si>
    <t>Uhrzeit</t>
  </si>
  <si>
    <t>Aufschlag (%)</t>
  </si>
  <si>
    <t xml:space="preserve">Außerhalb der Servicestunden Mo.-Fr.: </t>
  </si>
  <si>
    <t>00:00 - 08:00 Uhr;
17:00 - 23:59 Uhr</t>
  </si>
  <si>
    <t>Samstags</t>
  </si>
  <si>
    <t>08:00-17:00 Uhr</t>
  </si>
  <si>
    <t>Sonn- und Feiertags:</t>
  </si>
  <si>
    <t>Tagessatz 8h *</t>
  </si>
  <si>
    <r>
      <rPr>
        <b/>
        <vertAlign val="superscript"/>
        <sz val="10"/>
        <rFont val="Calibri"/>
        <family val="2"/>
        <scheme val="minor"/>
      </rPr>
      <t xml:space="preserve">* </t>
    </r>
    <r>
      <rPr>
        <b/>
        <sz val="10"/>
        <rFont val="Calibri"/>
        <family val="2"/>
        <scheme val="minor"/>
      </rPr>
      <t>Zuschläge für die Erbringung von Leistungen außerhalb der Regelarbeitszeit 
Werktags Mo.-Fr. 08:00-17:00</t>
    </r>
  </si>
  <si>
    <t xml:space="preserve">Unterstützungsleistungen Partner
</t>
  </si>
  <si>
    <t>Generelle Ausfüllhinweise:</t>
  </si>
  <si>
    <t xml:space="preserve">Geschätztes unrabattiertes 
Abrufvolumen für 4 Jahre in 
Euro netto </t>
  </si>
  <si>
    <r>
      <rPr>
        <b/>
        <i/>
        <sz val="11"/>
        <rFont val="Calibri"/>
        <family val="2"/>
        <scheme val="minor"/>
      </rPr>
      <t xml:space="preserve">In die als Eingabe formatierten Felder [Orange] geben Sie bitte die geforderten Werte ein. </t>
    </r>
    <r>
      <rPr>
        <i/>
        <sz val="11"/>
        <rFont val="Calibri"/>
        <family val="2"/>
        <scheme val="minor"/>
      </rPr>
      <t xml:space="preserve">Der Angebotsrabatt bezieht sich hierbei auf den von Ihnen eingeräumten Rabatt in der jeweiligen Kategorie. Es sind nur Angebote mit max. 2 Nachkommazahlen zulässig. Negative Rabattsätze sind unzulässig und führen zum Ausschluss des Angebots.
</t>
    </r>
    <r>
      <rPr>
        <b/>
        <i/>
        <sz val="11"/>
        <rFont val="Calibri"/>
        <family val="2"/>
        <scheme val="minor"/>
      </rPr>
      <t xml:space="preserve">
Bitte übernehmen Sie  die "Gesamtsumme Produktkategorien (Bewertungspreis)" aus diesem Tabellenblatt in das Angebotsformular. 
</t>
    </r>
    <r>
      <rPr>
        <i/>
        <sz val="11"/>
        <rFont val="Calibri"/>
        <family val="2"/>
        <scheme val="minor"/>
      </rPr>
      <t>Anmerkung: Eine Verpflichtung der Auftraggeberin bzw. des Bedarfsträgers zur Bestellung und Abnahme einer bestimmten Menge oder eines bestimmten Volumens besteht nicht.</t>
    </r>
  </si>
  <si>
    <r>
      <t xml:space="preserve">Angebotsrabatt in %
</t>
    </r>
    <r>
      <rPr>
        <sz val="11"/>
        <rFont val="Calibri"/>
        <family val="2"/>
        <scheme val="minor"/>
      </rPr>
      <t>(auf die aktuell gültige Herstellerpreisliste)</t>
    </r>
  </si>
  <si>
    <r>
      <rPr>
        <b/>
        <sz val="11"/>
        <color theme="1"/>
        <rFont val="Calibri"/>
        <family val="2"/>
        <scheme val="minor"/>
      </rPr>
      <t>Subscription Produkt</t>
    </r>
    <r>
      <rPr>
        <sz val="11"/>
        <color theme="1"/>
        <rFont val="Calibri"/>
        <family val="2"/>
        <scheme val="minor"/>
      </rPr>
      <t xml:space="preserve">
Nutzung von Software, wie z.B. für das Trinzic X6 1516 Software Bundle welches DDI, DNS Traffic Control, DNS Firewall, and Grid beinhalten kann.</t>
    </r>
  </si>
  <si>
    <r>
      <rPr>
        <b/>
        <sz val="11"/>
        <color theme="1"/>
        <rFont val="Calibri"/>
        <family val="2"/>
        <scheme val="minor"/>
      </rPr>
      <t>Subscription-Data Feed</t>
    </r>
    <r>
      <rPr>
        <sz val="11"/>
        <color theme="1"/>
        <rFont val="Calibri"/>
        <family val="2"/>
        <scheme val="minor"/>
      </rPr>
      <t xml:space="preserve">
Threat-Intelligence-Datenfeed, der in Echtzeit Domains erfasst, die erst kürzlich im Internet beobachtet wurden– also Domains, die zuvor noch nie aktiv waren. Die Kosten für den Farsight NOD Feed werden als jährliche Lizenzgebühr berechnet und richten sich nach der Mitarbeiterzahl des Unternehmens.
</t>
    </r>
  </si>
  <si>
    <r>
      <rPr>
        <b/>
        <sz val="11"/>
        <color theme="1"/>
        <rFont val="Calibri"/>
        <family val="2"/>
        <scheme val="minor"/>
      </rPr>
      <t>Hardware</t>
    </r>
    <r>
      <rPr>
        <sz val="11"/>
        <color theme="1"/>
        <rFont val="Calibri"/>
        <family val="2"/>
        <scheme val="minor"/>
      </rPr>
      <t xml:space="preserve">
Physische Geräte (z.B. Trinzic Appliances), variieren je nach Ausstattung und Leistungsumfang.</t>
    </r>
  </si>
  <si>
    <r>
      <rPr>
        <b/>
        <sz val="11"/>
        <color theme="1"/>
        <rFont val="Calibri"/>
        <family val="2"/>
        <scheme val="minor"/>
      </rPr>
      <t>Maintenance</t>
    </r>
    <r>
      <rPr>
        <sz val="11"/>
        <color theme="1"/>
        <rFont val="Calibri"/>
        <family val="2"/>
        <scheme val="minor"/>
      </rPr>
      <t xml:space="preserve">
Technischer Support und Fehlerbehebung für den angegebenen Zeitraum. Es gibt zwei Einstufungen des Supports, Premium (Reaktionszeit x h) und Elite  (Reaktionszeit y h), die unterschiedliche Leistungen beinhalten</t>
    </r>
  </si>
  <si>
    <r>
      <rPr>
        <b/>
        <sz val="11"/>
        <color theme="1"/>
        <rFont val="Calibri"/>
        <family val="2"/>
        <scheme val="minor"/>
      </rPr>
      <t>Professional Services &amp; Training</t>
    </r>
    <r>
      <rPr>
        <sz val="11"/>
        <color theme="1"/>
        <rFont val="Calibri"/>
        <family val="2"/>
        <scheme val="minor"/>
      </rPr>
      <t xml:space="preserve">
Alle projektbezogenen Dienstleistungen, die über die reine Produktbereitstellung und Maintenance hinausgehen, aber in direktem Zusammenhang mit Infoblox-Produkten stehen.  </t>
    </r>
  </si>
  <si>
    <r>
      <rPr>
        <b/>
        <sz val="11"/>
        <color theme="1"/>
        <rFont val="Calibri"/>
        <family val="2"/>
        <scheme val="minor"/>
      </rPr>
      <t>SaaS</t>
    </r>
    <r>
      <rPr>
        <sz val="11"/>
        <color theme="1"/>
        <rFont val="Calibri"/>
        <family val="2"/>
        <scheme val="minor"/>
      </rPr>
      <t xml:space="preserve">
Z.B. Produkte aus der Security (z.B. BloxOne Threat Defense (B1TDE), Cybersecurity Ecosystem (SECECO), Advanced DNS Protection (ADNS), Threat Intelligence ). 
Es ist zu beachten, dass eine DDI Lösung, welche cloud basiert bereitgestellt wird, z.B. über AWS, nicht Gegenstand der Rahmenvereinbarung ist. Die Abrechnung erfolgt in tokens pro Jahr.</t>
    </r>
  </si>
  <si>
    <r>
      <rPr>
        <b/>
        <sz val="11"/>
        <rFont val="Calibri"/>
        <family val="2"/>
        <scheme val="minor"/>
      </rPr>
      <t>Dienstleistungen / Service 1</t>
    </r>
    <r>
      <rPr>
        <sz val="11"/>
        <rFont val="Calibri"/>
        <family val="2"/>
        <scheme val="minor"/>
      </rPr>
      <t xml:space="preserve">
Leistungen die nicht Teil der Infoblox Preisliste sind und durch einen Geschäftspartner von Infoblox erbracht werden können. 
Hier: </t>
    </r>
    <r>
      <rPr>
        <b/>
        <sz val="11"/>
        <rFont val="Calibri"/>
        <family val="2"/>
        <scheme val="minor"/>
      </rPr>
      <t>Projektleiter/Berater für hochkomplexe Designs</t>
    </r>
  </si>
  <si>
    <r>
      <rPr>
        <b/>
        <sz val="11"/>
        <rFont val="Calibri"/>
        <family val="2"/>
        <scheme val="minor"/>
      </rPr>
      <t>Dienstleistungen / Service 2</t>
    </r>
    <r>
      <rPr>
        <sz val="11"/>
        <rFont val="Calibri"/>
        <family val="2"/>
        <scheme val="minor"/>
      </rPr>
      <t xml:space="preserve">
Leistungen die nicht Teil der Infoblox Preisliste sind und durch einen Geschäftspartner von Infoblox erbracht werden können. 
Hier: </t>
    </r>
    <r>
      <rPr>
        <b/>
        <sz val="11"/>
        <rFont val="Calibri"/>
        <family val="2"/>
        <scheme val="minor"/>
      </rPr>
      <t>Senior Architekt/Projektmanager</t>
    </r>
  </si>
  <si>
    <r>
      <rPr>
        <b/>
        <sz val="11"/>
        <rFont val="Calibri"/>
        <family val="2"/>
        <scheme val="minor"/>
      </rPr>
      <t>Dienstleistungen / Service 3</t>
    </r>
    <r>
      <rPr>
        <sz val="11"/>
        <rFont val="Calibri"/>
        <family val="2"/>
        <scheme val="minor"/>
      </rPr>
      <t xml:space="preserve">
Leistungen die nicht Teil der Infoblox-Preisliste sind und durch einen Geschäftspartner von Infoblox erbracht werden können. 
Hier: </t>
    </r>
    <r>
      <rPr>
        <b/>
        <sz val="11"/>
        <rFont val="Calibri"/>
        <family val="2"/>
        <scheme val="minor"/>
      </rPr>
      <t>Systemtechnik /Betriebsunterstützung (Architekt/Programmierer/Techniker)</t>
    </r>
  </si>
  <si>
    <t xml:space="preserve">Produktkategorien
</t>
  </si>
  <si>
    <t>ZIB 12.05 - 9979/24/VV : 2 Netzwerksicherheitsprodukte des Herstellers Infoblox sowie zugehörige Dienstleistungen Los 2</t>
  </si>
  <si>
    <t xml:space="preserve">Zwischensumme Produktkategorien Infoblox </t>
  </si>
  <si>
    <t>Zwischensumme Unterstützungsleistungen Partner</t>
  </si>
  <si>
    <r>
      <t xml:space="preserve">Gesamtsumme (Bewertungspreis)
</t>
    </r>
    <r>
      <rPr>
        <b/>
        <sz val="14"/>
        <color rgb="FFFF0000"/>
        <rFont val="Calibri"/>
        <family val="2"/>
        <scheme val="minor"/>
      </rPr>
      <t>(Bitte diese Summe in das Angebotsformular lfd. Nr. 1 übernehmen =&gt;)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</si>
</sst>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General\ &quot;%&quot;"/>
    <numFmt numFmtId="166" formatCode="0\ &quot;PT&quot;"/>
  </numFmts>
  <fonts count="20" x14ac:knownFonts="1">
    <font>
      <sz val="11"/>
      <color theme="1"/>
      <name val="Calibri"/>
      <family val="2"/>
      <scheme val="minor"/>
    </font>
    <font>
      <sz val="11"/>
      <color theme="1"/>
      <name val="Calibri"/>
      <family val="2"/>
      <scheme val="minor"/>
    </font>
    <font>
      <sz val="12"/>
      <name val="Times New Roman"/>
      <family val="1"/>
    </font>
    <font>
      <sz val="11"/>
      <color rgb="FF006100"/>
      <name val="Calibri"/>
      <family val="2"/>
      <scheme val="minor"/>
    </font>
    <font>
      <b/>
      <sz val="11"/>
      <color rgb="FF006100"/>
      <name val="Calibri"/>
      <family val="2"/>
      <scheme val="minor"/>
    </font>
    <font>
      <i/>
      <sz val="11"/>
      <color rgb="FF7F7F7F"/>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i/>
      <sz val="11"/>
      <name val="Calibri"/>
      <family val="2"/>
      <scheme val="minor"/>
    </font>
    <font>
      <b/>
      <i/>
      <sz val="11"/>
      <name val="Calibri"/>
      <family val="2"/>
      <scheme val="minor"/>
    </font>
    <font>
      <b/>
      <sz val="10"/>
      <name val="Calibri"/>
      <family val="2"/>
      <scheme val="minor"/>
    </font>
    <font>
      <b/>
      <vertAlign val="superscript"/>
      <sz val="10"/>
      <name val="Calibri"/>
      <family val="2"/>
      <scheme val="minor"/>
    </font>
    <font>
      <sz val="10"/>
      <name val="Calibri"/>
      <family val="2"/>
      <scheme val="minor"/>
    </font>
    <font>
      <b/>
      <sz val="11"/>
      <name val="Calibri"/>
      <family val="2"/>
      <scheme val="minor"/>
    </font>
    <font>
      <b/>
      <sz val="14"/>
      <color rgb="FFFF0000"/>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4"/>
      <name val="Calibri"/>
      <family val="2"/>
      <scheme val="minor"/>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tint="0.79998168889431442"/>
        <bgColor indexed="65"/>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2" fillId="0" borderId="0"/>
    <xf numFmtId="0" fontId="3" fillId="2" borderId="0" applyNumberFormat="0" applyBorder="0" applyAlignment="0" applyProtection="0"/>
    <xf numFmtId="0" fontId="5" fillId="0" borderId="0" applyNumberFormat="0" applyFill="0" applyBorder="0" applyAlignment="0" applyProtection="0"/>
    <xf numFmtId="0" fontId="1" fillId="4" borderId="0" applyNumberFormat="0" applyBorder="0" applyAlignment="0" applyProtection="0"/>
  </cellStyleXfs>
  <cellXfs count="36">
    <xf numFmtId="0" fontId="0" fillId="0" borderId="0" xfId="0"/>
    <xf numFmtId="44" fontId="4" fillId="0" borderId="0" xfId="3" applyNumberFormat="1" applyFont="1" applyFill="1" applyBorder="1"/>
    <xf numFmtId="0" fontId="7" fillId="0" borderId="0" xfId="0" applyFont="1"/>
    <xf numFmtId="0" fontId="0" fillId="0" borderId="0" xfId="0" applyFont="1"/>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7" fillId="0" borderId="0" xfId="0" applyFont="1" applyBorder="1" applyAlignment="1">
      <alignment horizontal="left"/>
    </xf>
    <xf numFmtId="0" fontId="8" fillId="0" borderId="0" xfId="0" applyFont="1" applyBorder="1" applyAlignment="1">
      <alignment horizontal="right" vertical="center"/>
    </xf>
    <xf numFmtId="164" fontId="8" fillId="0" borderId="0" xfId="0" applyNumberFormat="1" applyFont="1" applyBorder="1" applyAlignment="1">
      <alignment horizontal="center" vertical="center"/>
    </xf>
    <xf numFmtId="0" fontId="13" fillId="3" borderId="1" xfId="0" applyFont="1" applyFill="1" applyBorder="1" applyAlignment="1">
      <alignment vertical="center" wrapText="1"/>
    </xf>
    <xf numFmtId="10" fontId="13" fillId="3" borderId="1" xfId="0" applyNumberFormat="1" applyFont="1" applyFill="1" applyBorder="1" applyAlignment="1" applyProtection="1">
      <alignment horizontal="center" vertical="center"/>
      <protection locked="0"/>
    </xf>
    <xf numFmtId="0" fontId="13" fillId="3" borderId="1" xfId="0" applyFont="1" applyFill="1" applyBorder="1" applyAlignment="1">
      <alignment vertical="center"/>
    </xf>
    <xf numFmtId="0" fontId="11" fillId="6" borderId="1" xfId="0" applyFont="1" applyFill="1" applyBorder="1" applyAlignment="1">
      <alignment horizontal="center" vertical="center" wrapText="1"/>
    </xf>
    <xf numFmtId="164" fontId="0" fillId="0" borderId="1" xfId="0" applyNumberFormat="1" applyFont="1" applyBorder="1" applyAlignment="1">
      <alignment horizontal="center" vertical="center"/>
    </xf>
    <xf numFmtId="0" fontId="14" fillId="6" borderId="1" xfId="0" applyFont="1" applyFill="1" applyBorder="1" applyAlignment="1">
      <alignment horizontal="center" vertical="center" wrapText="1"/>
    </xf>
    <xf numFmtId="164" fontId="0" fillId="0" borderId="1" xfId="0" applyNumberFormat="1" applyFont="1" applyBorder="1" applyAlignment="1">
      <alignment vertical="top" wrapText="1"/>
    </xf>
    <xf numFmtId="164" fontId="15" fillId="7" borderId="1" xfId="0" applyNumberFormat="1" applyFont="1" applyFill="1" applyBorder="1" applyAlignment="1">
      <alignment horizontal="center" vertical="center"/>
    </xf>
    <xf numFmtId="0" fontId="6" fillId="0" borderId="0" xfId="0" applyFont="1" applyBorder="1" applyAlignment="1">
      <alignment vertical="center"/>
    </xf>
    <xf numFmtId="165" fontId="0" fillId="5" borderId="1" xfId="0" applyNumberFormat="1" applyFont="1" applyFill="1" applyBorder="1" applyAlignment="1" applyProtection="1">
      <alignment horizontal="center" vertical="center"/>
      <protection locked="0"/>
    </xf>
    <xf numFmtId="164" fontId="0" fillId="5" borderId="1" xfId="0" applyNumberFormat="1" applyFont="1" applyFill="1" applyBorder="1" applyAlignment="1" applyProtection="1">
      <alignment horizontal="center" vertical="center"/>
      <protection locked="0"/>
    </xf>
    <xf numFmtId="164" fontId="16" fillId="0" borderId="1" xfId="0" applyNumberFormat="1" applyFont="1" applyBorder="1" applyAlignment="1">
      <alignment horizontal="left" vertical="top" wrapText="1"/>
    </xf>
    <xf numFmtId="0" fontId="14" fillId="6" borderId="1" xfId="0" applyFont="1" applyFill="1" applyBorder="1" applyAlignment="1">
      <alignment horizontal="left" vertical="center" wrapText="1"/>
    </xf>
    <xf numFmtId="166" fontId="16" fillId="0" borderId="1" xfId="0" applyNumberFormat="1" applyFont="1" applyBorder="1" applyAlignment="1">
      <alignment horizontal="center" vertical="center"/>
    </xf>
    <xf numFmtId="164" fontId="16" fillId="0" borderId="1" xfId="0" applyNumberFormat="1" applyFont="1" applyBorder="1" applyAlignment="1">
      <alignment horizontal="center" vertical="center"/>
    </xf>
    <xf numFmtId="164" fontId="19" fillId="6" borderId="7" xfId="0" applyNumberFormat="1" applyFont="1" applyFill="1" applyBorder="1" applyAlignment="1">
      <alignment horizontal="center" vertical="center"/>
    </xf>
    <xf numFmtId="0" fontId="17" fillId="6" borderId="1" xfId="5" applyFont="1" applyFill="1" applyBorder="1" applyAlignment="1">
      <alignment horizontal="left" vertical="top"/>
    </xf>
    <xf numFmtId="0" fontId="9" fillId="0" borderId="1" xfId="4" applyFont="1" applyBorder="1" applyAlignment="1">
      <alignment horizontal="left" vertical="top" wrapText="1"/>
    </xf>
    <xf numFmtId="0" fontId="6" fillId="6" borderId="4" xfId="0" applyFont="1" applyFill="1" applyBorder="1" applyAlignment="1">
      <alignment horizontal="right" vertical="center" wrapText="1"/>
    </xf>
    <xf numFmtId="0" fontId="6" fillId="6" borderId="5" xfId="0" applyFont="1" applyFill="1" applyBorder="1" applyAlignment="1">
      <alignment horizontal="right" vertical="center"/>
    </xf>
    <xf numFmtId="0" fontId="6" fillId="6" borderId="6" xfId="0" applyFont="1" applyFill="1" applyBorder="1" applyAlignment="1">
      <alignment horizontal="righ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1" fillId="6" borderId="1" xfId="0" applyFont="1" applyFill="1" applyBorder="1" applyAlignment="1">
      <alignment horizontal="center" vertical="center" wrapText="1"/>
    </xf>
    <xf numFmtId="0" fontId="6" fillId="0" borderId="4" xfId="0" applyFont="1" applyFill="1" applyBorder="1" applyAlignment="1">
      <alignment horizontal="right" vertical="center" wrapText="1"/>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cellXfs>
  <cellStyles count="6">
    <cellStyle name="20 % - Akzent4" xfId="5" builtinId="42"/>
    <cellStyle name="Erklärender Text" xfId="4" builtinId="53"/>
    <cellStyle name="Gut" xfId="3" builtinId="26"/>
    <cellStyle name="Stand. 2" xfId="1" xr:uid="{00000000-0005-0000-0000-000000000000}"/>
    <cellStyle name="Standard" xfId="0" builtinId="0"/>
    <cellStyle name="Stil 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zoomScaleNormal="100" workbookViewId="0">
      <selection activeCell="F7" sqref="F7"/>
    </sheetView>
  </sheetViews>
  <sheetFormatPr baseColWidth="10" defaultRowHeight="15" x14ac:dyDescent="0.25"/>
  <cols>
    <col min="1" max="1" width="1.7109375" style="3" customWidth="1"/>
    <col min="2" max="2" width="60.5703125" style="3" customWidth="1"/>
    <col min="3" max="3" width="27.28515625" style="3" customWidth="1"/>
    <col min="4" max="4" width="25.7109375" style="3" customWidth="1"/>
    <col min="5" max="5" width="23.7109375" style="3" customWidth="1"/>
    <col min="6" max="6" width="34.7109375" style="3" customWidth="1"/>
    <col min="7" max="9" width="24.42578125" style="3" customWidth="1"/>
    <col min="10" max="16384" width="11.42578125" style="3"/>
  </cols>
  <sheetData>
    <row r="1" spans="1:8" ht="32.25" customHeight="1" x14ac:dyDescent="0.25">
      <c r="B1" s="17" t="s">
        <v>26</v>
      </c>
      <c r="C1" s="17"/>
      <c r="D1" s="2"/>
      <c r="E1" s="2"/>
      <c r="F1" s="2"/>
      <c r="G1" s="2"/>
      <c r="H1" s="2"/>
    </row>
    <row r="2" spans="1:8" ht="23.25" customHeight="1" x14ac:dyDescent="0.25">
      <c r="A2" s="4"/>
      <c r="B2" s="25" t="s">
        <v>12</v>
      </c>
      <c r="C2" s="25"/>
      <c r="D2" s="25"/>
      <c r="E2" s="25"/>
      <c r="F2" s="2"/>
      <c r="G2" s="2"/>
      <c r="H2" s="2"/>
    </row>
    <row r="3" spans="1:8" ht="107.25" customHeight="1" x14ac:dyDescent="0.25">
      <c r="A3" s="4"/>
      <c r="B3" s="26" t="s">
        <v>14</v>
      </c>
      <c r="C3" s="26"/>
      <c r="D3" s="26"/>
      <c r="E3" s="26"/>
      <c r="F3" s="2"/>
      <c r="G3" s="2"/>
      <c r="H3" s="2"/>
    </row>
    <row r="4" spans="1:8" x14ac:dyDescent="0.25">
      <c r="A4" s="2"/>
      <c r="B4" s="2"/>
      <c r="C4" s="2"/>
      <c r="D4" s="2"/>
      <c r="E4" s="2"/>
      <c r="F4" s="2"/>
      <c r="G4" s="2"/>
      <c r="H4" s="2"/>
    </row>
    <row r="5" spans="1:8" ht="45" customHeight="1" x14ac:dyDescent="0.25">
      <c r="A5" s="2"/>
      <c r="B5" s="21" t="s">
        <v>25</v>
      </c>
      <c r="C5" s="14" t="s">
        <v>13</v>
      </c>
      <c r="D5" s="14" t="s">
        <v>15</v>
      </c>
      <c r="E5" s="14" t="s">
        <v>0</v>
      </c>
      <c r="F5" s="2"/>
      <c r="G5" s="2"/>
      <c r="H5" s="2"/>
    </row>
    <row r="6" spans="1:8" ht="60" x14ac:dyDescent="0.25">
      <c r="A6" s="2"/>
      <c r="B6" s="15" t="s">
        <v>16</v>
      </c>
      <c r="C6" s="23">
        <v>9085000</v>
      </c>
      <c r="D6" s="18"/>
      <c r="E6" s="13">
        <f>C6*(100-D6)/100</f>
        <v>9085000</v>
      </c>
      <c r="F6" s="2"/>
      <c r="G6" s="2"/>
      <c r="H6" s="2"/>
    </row>
    <row r="7" spans="1:8" ht="120" customHeight="1" x14ac:dyDescent="0.25">
      <c r="A7" s="2"/>
      <c r="B7" s="15" t="s">
        <v>17</v>
      </c>
      <c r="C7" s="23">
        <v>90000</v>
      </c>
      <c r="D7" s="18"/>
      <c r="E7" s="13">
        <f t="shared" ref="E7:E9" si="0">C7*(100-D7)/100</f>
        <v>90000</v>
      </c>
      <c r="F7" s="2"/>
      <c r="G7" s="2"/>
      <c r="H7" s="2"/>
    </row>
    <row r="8" spans="1:8" ht="106.5" customHeight="1" x14ac:dyDescent="0.25">
      <c r="A8" s="2"/>
      <c r="B8" s="15" t="s">
        <v>18</v>
      </c>
      <c r="C8" s="23">
        <v>2999000</v>
      </c>
      <c r="D8" s="18"/>
      <c r="E8" s="13">
        <f t="shared" si="0"/>
        <v>2999000</v>
      </c>
      <c r="F8" s="2"/>
      <c r="G8" s="2"/>
      <c r="H8" s="2"/>
    </row>
    <row r="9" spans="1:8" ht="75" x14ac:dyDescent="0.25">
      <c r="A9" s="2"/>
      <c r="B9" s="15" t="s">
        <v>19</v>
      </c>
      <c r="C9" s="23">
        <v>2976000</v>
      </c>
      <c r="D9" s="18"/>
      <c r="E9" s="13">
        <f t="shared" si="0"/>
        <v>2976000</v>
      </c>
      <c r="F9" s="2"/>
      <c r="G9" s="2"/>
      <c r="H9" s="2"/>
    </row>
    <row r="10" spans="1:8" ht="60" x14ac:dyDescent="0.25">
      <c r="A10" s="2"/>
      <c r="B10" s="15" t="s">
        <v>20</v>
      </c>
      <c r="C10" s="23">
        <v>450000</v>
      </c>
      <c r="D10" s="18"/>
      <c r="E10" s="13">
        <f t="shared" ref="E10" si="1">C10*(100-D10)/100</f>
        <v>450000</v>
      </c>
      <c r="F10" s="2"/>
      <c r="G10" s="2"/>
      <c r="H10" s="2"/>
    </row>
    <row r="11" spans="1:8" ht="120.75" thickBot="1" x14ac:dyDescent="0.3">
      <c r="A11" s="2"/>
      <c r="B11" s="15" t="s">
        <v>21</v>
      </c>
      <c r="C11" s="23">
        <v>2840000</v>
      </c>
      <c r="D11" s="18"/>
      <c r="E11" s="13">
        <f t="shared" ref="E11" si="2">C11*(100-D11)/100</f>
        <v>2840000</v>
      </c>
      <c r="F11" s="2"/>
      <c r="G11" s="2"/>
      <c r="H11" s="2"/>
    </row>
    <row r="12" spans="1:8" ht="19.5" thickBot="1" x14ac:dyDescent="0.3">
      <c r="A12" s="2"/>
      <c r="B12" s="33" t="s">
        <v>27</v>
      </c>
      <c r="C12" s="34"/>
      <c r="D12" s="35"/>
      <c r="E12" s="24">
        <f>SUM(E6:E11)</f>
        <v>18440000</v>
      </c>
      <c r="F12" s="2"/>
      <c r="G12" s="2"/>
      <c r="H12" s="2"/>
    </row>
    <row r="13" spans="1:8" ht="56.25" customHeight="1" x14ac:dyDescent="0.25">
      <c r="A13" s="2"/>
      <c r="B13" s="21" t="s">
        <v>11</v>
      </c>
      <c r="C13" s="14" t="s">
        <v>1</v>
      </c>
      <c r="D13" s="14" t="s">
        <v>9</v>
      </c>
      <c r="E13" s="14" t="s">
        <v>0</v>
      </c>
      <c r="F13" s="2"/>
      <c r="G13" s="2"/>
      <c r="H13" s="2"/>
    </row>
    <row r="14" spans="1:8" ht="60" x14ac:dyDescent="0.25">
      <c r="A14" s="2"/>
      <c r="B14" s="20" t="s">
        <v>22</v>
      </c>
      <c r="C14" s="22">
        <v>90</v>
      </c>
      <c r="D14" s="19"/>
      <c r="E14" s="13">
        <f>C14*D14</f>
        <v>0</v>
      </c>
      <c r="F14" s="2"/>
      <c r="G14" s="2"/>
      <c r="H14" s="2"/>
    </row>
    <row r="15" spans="1:8" ht="60" x14ac:dyDescent="0.25">
      <c r="A15" s="2"/>
      <c r="B15" s="20" t="s">
        <v>23</v>
      </c>
      <c r="C15" s="22">
        <v>90</v>
      </c>
      <c r="D15" s="19"/>
      <c r="E15" s="13">
        <f t="shared" ref="E15:E16" si="3">C15*D15</f>
        <v>0</v>
      </c>
      <c r="F15" s="2"/>
      <c r="G15" s="2"/>
      <c r="H15" s="2"/>
    </row>
    <row r="16" spans="1:8" ht="75.75" thickBot="1" x14ac:dyDescent="0.3">
      <c r="A16" s="2"/>
      <c r="B16" s="20" t="s">
        <v>24</v>
      </c>
      <c r="C16" s="22">
        <v>150</v>
      </c>
      <c r="D16" s="19"/>
      <c r="E16" s="13">
        <f t="shared" si="3"/>
        <v>0</v>
      </c>
      <c r="F16" s="2"/>
      <c r="G16" s="2"/>
      <c r="H16" s="2"/>
    </row>
    <row r="17" spans="1:8" ht="19.5" thickBot="1" x14ac:dyDescent="0.3">
      <c r="A17" s="2"/>
      <c r="B17" s="33" t="s">
        <v>28</v>
      </c>
      <c r="C17" s="34"/>
      <c r="D17" s="35"/>
      <c r="E17" s="24">
        <f>SUM(E14:E16)</f>
        <v>0</v>
      </c>
      <c r="F17" s="2"/>
      <c r="G17" s="2"/>
      <c r="H17" s="2"/>
    </row>
    <row r="18" spans="1:8" ht="38.25" customHeight="1" thickBot="1" x14ac:dyDescent="0.3">
      <c r="A18" s="2"/>
      <c r="B18" s="27" t="s">
        <v>29</v>
      </c>
      <c r="C18" s="28"/>
      <c r="D18" s="29"/>
      <c r="E18" s="16">
        <f>E12+E17</f>
        <v>18440000</v>
      </c>
      <c r="F18" s="5"/>
      <c r="G18" s="2"/>
      <c r="H18" s="2"/>
    </row>
    <row r="19" spans="1:8" x14ac:dyDescent="0.25">
      <c r="A19" s="2"/>
      <c r="B19" s="6"/>
      <c r="C19" s="7"/>
      <c r="D19" s="7"/>
      <c r="E19" s="8"/>
      <c r="F19" s="5"/>
      <c r="G19" s="2"/>
      <c r="H19" s="2"/>
    </row>
    <row r="22" spans="1:8" ht="50.25" customHeight="1" x14ac:dyDescent="0.25">
      <c r="B22" s="32" t="s">
        <v>10</v>
      </c>
      <c r="C22" s="32"/>
      <c r="D22" s="12" t="s">
        <v>2</v>
      </c>
      <c r="E22" s="12" t="s">
        <v>3</v>
      </c>
      <c r="F22" s="1"/>
    </row>
    <row r="23" spans="1:8" ht="32.25" customHeight="1" x14ac:dyDescent="0.25">
      <c r="B23" s="30" t="s">
        <v>4</v>
      </c>
      <c r="C23" s="31"/>
      <c r="D23" s="9" t="s">
        <v>5</v>
      </c>
      <c r="E23" s="10">
        <v>0.5</v>
      </c>
      <c r="F23" s="1"/>
    </row>
    <row r="24" spans="1:8" ht="27" customHeight="1" x14ac:dyDescent="0.25">
      <c r="B24" s="30" t="s">
        <v>6</v>
      </c>
      <c r="C24" s="31"/>
      <c r="D24" s="11" t="s">
        <v>7</v>
      </c>
      <c r="E24" s="10">
        <v>0.5</v>
      </c>
      <c r="F24" s="1"/>
    </row>
    <row r="25" spans="1:8" ht="25.5" x14ac:dyDescent="0.25">
      <c r="B25" s="30" t="s">
        <v>6</v>
      </c>
      <c r="C25" s="31"/>
      <c r="D25" s="9" t="s">
        <v>5</v>
      </c>
      <c r="E25" s="10">
        <v>0.75</v>
      </c>
      <c r="F25" s="1"/>
    </row>
    <row r="26" spans="1:8" ht="30" customHeight="1" x14ac:dyDescent="0.25">
      <c r="B26" s="30" t="s">
        <v>8</v>
      </c>
      <c r="C26" s="31"/>
      <c r="D26" s="11" t="s">
        <v>7</v>
      </c>
      <c r="E26" s="10">
        <v>1</v>
      </c>
      <c r="F26" s="1"/>
    </row>
    <row r="27" spans="1:8" ht="25.5" x14ac:dyDescent="0.25">
      <c r="B27" s="30" t="s">
        <v>8</v>
      </c>
      <c r="C27" s="31"/>
      <c r="D27" s="9" t="s">
        <v>5</v>
      </c>
      <c r="E27" s="10">
        <v>1.25</v>
      </c>
      <c r="F27" s="1"/>
    </row>
  </sheetData>
  <mergeCells count="11">
    <mergeCell ref="B2:E2"/>
    <mergeCell ref="B3:E3"/>
    <mergeCell ref="B18:D18"/>
    <mergeCell ref="B26:C26"/>
    <mergeCell ref="B27:C27"/>
    <mergeCell ref="B22:C22"/>
    <mergeCell ref="B23:C23"/>
    <mergeCell ref="B24:C24"/>
    <mergeCell ref="B25:C25"/>
    <mergeCell ref="B12:D12"/>
    <mergeCell ref="B17:D17"/>
  </mergeCells>
  <dataValidations count="2">
    <dataValidation type="decimal" operator="greaterThanOrEqual" allowBlank="1" showInputMessage="1" showErrorMessage="1" error="Zahl muß größer oder gleich Null sein" sqref="D14:D16" xr:uid="{BC9AF896-1EE1-482D-86F5-7D62B14756DA}">
      <formula1>0</formula1>
    </dataValidation>
    <dataValidation type="custom" operator="greaterThanOrEqual" allowBlank="1" showInputMessage="1" showErrorMessage="1" error="Bitte nur 2 Nachkommastellen eintragen!" sqref="D6:D11" xr:uid="{A068BB8D-9C80-437D-988F-18224691B513}">
      <formula1>IF(ISNUMBER(FIND(",",D6)),LEN(D6)-FIND(",",D6)&lt;3,"WAHR")</formula1>
    </dataValidation>
  </dataValidations>
  <pageMargins left="0.70866141732283472" right="0.70866141732283472" top="0.78740157480314965" bottom="0.78740157480314965" header="0.31496062992125984" footer="0.31496062992125984"/>
  <pageSetup paperSize="9" scale="63" fitToHeight="0" orientation="portrait" r:id="rId1"/>
  <headerFooter>
    <oddFooter>&amp;CSeite &amp;P von &amp;N&amp;RPreisblatt Los 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Infoblox</vt:lpstr>
    </vt:vector>
  </TitlesOfParts>
  <Company>Beschaffungsamt des BMI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Heesel Markus</dc:creator>
  <cp:lastModifiedBy>Reichert, Roland</cp:lastModifiedBy>
  <cp:lastPrinted>2026-03-02T14:55:50Z</cp:lastPrinted>
  <dcterms:created xsi:type="dcterms:W3CDTF">2020-10-09T06:34:35Z</dcterms:created>
  <dcterms:modified xsi:type="dcterms:W3CDTF">2026-03-03T10:05:03Z</dcterms:modified>
</cp:coreProperties>
</file>