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F:\Facility\2 BImA\0009266 - 354-25\04_Vergabeunterlagen\Vergabeunterlagen\04_an_Verdingung\"/>
    </mc:Choice>
  </mc:AlternateContent>
  <xr:revisionPtr revIDLastSave="0" documentId="13_ncr:1_{F2AE0147-3AFC-4853-89A5-BA55DCA6DE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s 1" sheetId="14" r:id="rId1"/>
    <sheet name="Los 2" sheetId="27" r:id="rId2"/>
  </sheets>
  <definedNames>
    <definedName name="_xlnm.Print_Area" localSheetId="0">'Los 1'!$A$1:$H$73</definedName>
    <definedName name="_xlnm.Print_Area" localSheetId="1">'Los 2'!$A$1:$H$73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27" l="1"/>
  <c r="F66" i="27"/>
  <c r="D66" i="27"/>
  <c r="H65" i="27"/>
  <c r="F65" i="27"/>
  <c r="D65" i="27"/>
  <c r="G63" i="27"/>
  <c r="E63" i="27"/>
  <c r="C63" i="27"/>
  <c r="H62" i="27"/>
  <c r="F62" i="27"/>
  <c r="D62" i="27"/>
  <c r="H61" i="27"/>
  <c r="F61" i="27"/>
  <c r="D61" i="27"/>
  <c r="H60" i="27"/>
  <c r="F60" i="27"/>
  <c r="D60" i="27"/>
  <c r="H59" i="27"/>
  <c r="F59" i="27"/>
  <c r="D59" i="27"/>
  <c r="H58" i="27"/>
  <c r="F58" i="27"/>
  <c r="D58" i="27"/>
  <c r="H57" i="27"/>
  <c r="F57" i="27"/>
  <c r="D57" i="27"/>
  <c r="H56" i="27"/>
  <c r="F56" i="27"/>
  <c r="D56" i="27"/>
  <c r="H55" i="27"/>
  <c r="F55" i="27"/>
  <c r="D55" i="27"/>
  <c r="H54" i="27"/>
  <c r="F54" i="27"/>
  <c r="D54" i="27"/>
  <c r="H53" i="27"/>
  <c r="F53" i="27"/>
  <c r="D53" i="27"/>
  <c r="H52" i="27"/>
  <c r="F52" i="27"/>
  <c r="F63" i="27" s="1"/>
  <c r="D52" i="27"/>
  <c r="H51" i="27"/>
  <c r="D51" i="27"/>
  <c r="D63" i="27" s="1"/>
  <c r="G49" i="27"/>
  <c r="E49" i="27"/>
  <c r="C49" i="27"/>
  <c r="H48" i="27"/>
  <c r="F48" i="27"/>
  <c r="D48" i="27"/>
  <c r="H47" i="27"/>
  <c r="F47" i="27"/>
  <c r="D47" i="27"/>
  <c r="H46" i="27"/>
  <c r="F46" i="27"/>
  <c r="D46" i="27"/>
  <c r="H45" i="27"/>
  <c r="H49" i="27" s="1"/>
  <c r="F45" i="27"/>
  <c r="F49" i="27" s="1"/>
  <c r="D45" i="27"/>
  <c r="D49" i="27" s="1"/>
  <c r="H42" i="27"/>
  <c r="F42" i="27"/>
  <c r="D42" i="27"/>
  <c r="H41" i="27"/>
  <c r="F41" i="27"/>
  <c r="D41" i="27"/>
  <c r="G38" i="27"/>
  <c r="E38" i="27"/>
  <c r="C38" i="27"/>
  <c r="H37" i="27"/>
  <c r="F37" i="27"/>
  <c r="D37" i="27"/>
  <c r="H36" i="27"/>
  <c r="F36" i="27"/>
  <c r="D36" i="27"/>
  <c r="H35" i="27"/>
  <c r="F35" i="27"/>
  <c r="D35" i="27"/>
  <c r="H34" i="27"/>
  <c r="F34" i="27"/>
  <c r="D34" i="27"/>
  <c r="H33" i="27"/>
  <c r="F33" i="27"/>
  <c r="D33" i="27"/>
  <c r="H32" i="27"/>
  <c r="F32" i="27"/>
  <c r="D32" i="27"/>
  <c r="H31" i="27"/>
  <c r="F31" i="27"/>
  <c r="D31" i="27"/>
  <c r="H30" i="27"/>
  <c r="F30" i="27"/>
  <c r="D30" i="27"/>
  <c r="H29" i="27"/>
  <c r="F29" i="27"/>
  <c r="D29" i="27"/>
  <c r="H28" i="27"/>
  <c r="H38" i="27" s="1"/>
  <c r="F28" i="27"/>
  <c r="F38" i="27" s="1"/>
  <c r="D28" i="27"/>
  <c r="D38" i="27" s="1"/>
  <c r="G26" i="27"/>
  <c r="G39" i="27" s="1"/>
  <c r="G43" i="27" s="1"/>
  <c r="E26" i="27"/>
  <c r="E39" i="27" s="1"/>
  <c r="E43" i="27" s="1"/>
  <c r="C26" i="27"/>
  <c r="C39" i="27" s="1"/>
  <c r="C43" i="27" s="1"/>
  <c r="H25" i="27"/>
  <c r="F25" i="27"/>
  <c r="D25" i="27"/>
  <c r="H24" i="27"/>
  <c r="F24" i="27"/>
  <c r="D24" i="27"/>
  <c r="H23" i="27"/>
  <c r="F23" i="27"/>
  <c r="D23" i="27"/>
  <c r="F22" i="27"/>
  <c r="D22" i="27"/>
  <c r="F21" i="27"/>
  <c r="D21" i="27"/>
  <c r="H20" i="27"/>
  <c r="F20" i="27"/>
  <c r="D20" i="27"/>
  <c r="H19" i="27"/>
  <c r="H26" i="27" s="1"/>
  <c r="H39" i="27" s="1"/>
  <c r="H43" i="27" s="1"/>
  <c r="F19" i="27"/>
  <c r="F26" i="27" s="1"/>
  <c r="D19" i="27"/>
  <c r="D26" i="27" s="1"/>
  <c r="D39" i="27" s="1"/>
  <c r="D43" i="27" s="1"/>
  <c r="D64" i="27" s="1"/>
  <c r="D67" i="27" s="1"/>
  <c r="H63" i="27" l="1"/>
  <c r="H64" i="27" s="1"/>
  <c r="H67" i="27" s="1"/>
  <c r="G67" i="27"/>
  <c r="G68" i="27" s="1"/>
  <c r="H68" i="27"/>
  <c r="C64" i="27"/>
  <c r="E64" i="27"/>
  <c r="C67" i="27"/>
  <c r="C68" i="27" s="1"/>
  <c r="D68" i="27"/>
  <c r="G69" i="27"/>
  <c r="G64" i="27"/>
  <c r="F39" i="27"/>
  <c r="F43" i="27" s="1"/>
  <c r="F64" i="27" s="1"/>
  <c r="F67" i="27" s="1"/>
  <c r="H66" i="14"/>
  <c r="F66" i="14"/>
  <c r="D66" i="14"/>
  <c r="H65" i="14"/>
  <c r="F65" i="14"/>
  <c r="D65" i="14"/>
  <c r="G63" i="14"/>
  <c r="E63" i="14"/>
  <c r="C63" i="14"/>
  <c r="H62" i="14"/>
  <c r="F62" i="14"/>
  <c r="D62" i="14"/>
  <c r="H61" i="14"/>
  <c r="F61" i="14"/>
  <c r="D61" i="14"/>
  <c r="H60" i="14"/>
  <c r="F60" i="14"/>
  <c r="D60" i="14"/>
  <c r="H59" i="14"/>
  <c r="F59" i="14"/>
  <c r="D59" i="14"/>
  <c r="H58" i="14"/>
  <c r="F58" i="14"/>
  <c r="D58" i="14"/>
  <c r="H57" i="14"/>
  <c r="F57" i="14"/>
  <c r="D57" i="14"/>
  <c r="H56" i="14"/>
  <c r="F56" i="14"/>
  <c r="D56" i="14"/>
  <c r="H55" i="14"/>
  <c r="F55" i="14"/>
  <c r="D55" i="14"/>
  <c r="H54" i="14"/>
  <c r="F54" i="14"/>
  <c r="D54" i="14"/>
  <c r="H53" i="14"/>
  <c r="F53" i="14"/>
  <c r="D53" i="14"/>
  <c r="H52" i="14"/>
  <c r="F52" i="14"/>
  <c r="D52" i="14"/>
  <c r="H51" i="14"/>
  <c r="D51" i="14"/>
  <c r="G49" i="14"/>
  <c r="E49" i="14"/>
  <c r="C49" i="14"/>
  <c r="H48" i="14"/>
  <c r="F48" i="14"/>
  <c r="D48" i="14"/>
  <c r="H47" i="14"/>
  <c r="F47" i="14"/>
  <c r="D47" i="14"/>
  <c r="H46" i="14"/>
  <c r="F46" i="14"/>
  <c r="D46" i="14"/>
  <c r="H45" i="14"/>
  <c r="F45" i="14"/>
  <c r="D45" i="14"/>
  <c r="H42" i="14"/>
  <c r="F42" i="14"/>
  <c r="D42" i="14"/>
  <c r="H41" i="14"/>
  <c r="F41" i="14"/>
  <c r="D41" i="14"/>
  <c r="G38" i="14"/>
  <c r="E38" i="14"/>
  <c r="C38" i="14"/>
  <c r="H37" i="14"/>
  <c r="F37" i="14"/>
  <c r="D37" i="14"/>
  <c r="H36" i="14"/>
  <c r="F36" i="14"/>
  <c r="D36" i="14"/>
  <c r="H35" i="14"/>
  <c r="F35" i="14"/>
  <c r="D35" i="14"/>
  <c r="H34" i="14"/>
  <c r="F34" i="14"/>
  <c r="D34" i="14"/>
  <c r="H33" i="14"/>
  <c r="F33" i="14"/>
  <c r="D33" i="14"/>
  <c r="H32" i="14"/>
  <c r="F32" i="14"/>
  <c r="D32" i="14"/>
  <c r="H31" i="14"/>
  <c r="F31" i="14"/>
  <c r="D31" i="14"/>
  <c r="H30" i="14"/>
  <c r="F30" i="14"/>
  <c r="D30" i="14"/>
  <c r="H29" i="14"/>
  <c r="F29" i="14"/>
  <c r="D29" i="14"/>
  <c r="H28" i="14"/>
  <c r="F28" i="14"/>
  <c r="D28" i="14"/>
  <c r="G26" i="14"/>
  <c r="G39" i="14" s="1"/>
  <c r="G43" i="14" s="1"/>
  <c r="E26" i="14"/>
  <c r="C26" i="14"/>
  <c r="H25" i="14"/>
  <c r="F25" i="14"/>
  <c r="D25" i="14"/>
  <c r="H24" i="14"/>
  <c r="F24" i="14"/>
  <c r="D24" i="14"/>
  <c r="H23" i="14"/>
  <c r="F23" i="14"/>
  <c r="D23" i="14"/>
  <c r="F22" i="14"/>
  <c r="D22" i="14"/>
  <c r="F21" i="14"/>
  <c r="D21" i="14"/>
  <c r="H20" i="14"/>
  <c r="F20" i="14"/>
  <c r="D20" i="14"/>
  <c r="H19" i="14"/>
  <c r="F19" i="14"/>
  <c r="D19" i="14"/>
  <c r="E67" i="27" l="1"/>
  <c r="F68" i="27"/>
  <c r="C69" i="27"/>
  <c r="C39" i="14"/>
  <c r="C43" i="14" s="1"/>
  <c r="C64" i="14" s="1"/>
  <c r="E39" i="14"/>
  <c r="E43" i="14" s="1"/>
  <c r="E64" i="14" s="1"/>
  <c r="H26" i="14"/>
  <c r="H63" i="14"/>
  <c r="H38" i="14"/>
  <c r="H49" i="14"/>
  <c r="F49" i="14"/>
  <c r="F63" i="14"/>
  <c r="F38" i="14"/>
  <c r="F26" i="14"/>
  <c r="D49" i="14"/>
  <c r="D63" i="14"/>
  <c r="D38" i="14"/>
  <c r="D26" i="14"/>
  <c r="D39" i="14" s="1"/>
  <c r="D43" i="14" s="1"/>
  <c r="D64" i="14" s="1"/>
  <c r="D67" i="14" s="1"/>
  <c r="G64" i="14"/>
  <c r="E68" i="27" l="1"/>
  <c r="E69" i="27"/>
  <c r="F39" i="14"/>
  <c r="F43" i="14" s="1"/>
  <c r="F64" i="14" s="1"/>
  <c r="F67" i="14" s="1"/>
  <c r="E67" i="14" s="1"/>
  <c r="H39" i="14"/>
  <c r="H43" i="14" s="1"/>
  <c r="H64" i="14" s="1"/>
  <c r="H67" i="14" s="1"/>
  <c r="H68" i="14" s="1"/>
  <c r="C67" i="14"/>
  <c r="D68" i="14"/>
  <c r="F68" i="14"/>
  <c r="G67" i="14" l="1"/>
  <c r="G68" i="14" s="1"/>
  <c r="E68" i="14"/>
  <c r="E69" i="14"/>
  <c r="C68" i="14"/>
  <c r="C69" i="14"/>
  <c r="G69" i="14"/>
</calcChain>
</file>

<file path=xl/sharedStrings.xml><?xml version="1.0" encoding="utf-8"?>
<sst xmlns="http://schemas.openxmlformats.org/spreadsheetml/2006/main" count="240" uniqueCount="117">
  <si>
    <t>Kalkulation des Stundenverrechnungssatzes (SVS)</t>
  </si>
  <si>
    <t>Voll 
sozialversicherungs-
pflichtiges 
Personal</t>
  </si>
  <si>
    <t>Minijobber</t>
  </si>
  <si>
    <t>%</t>
  </si>
  <si>
    <t>€</t>
  </si>
  <si>
    <t>1.00</t>
  </si>
  <si>
    <t>2.00</t>
  </si>
  <si>
    <t>Lohngebundene Kosten</t>
  </si>
  <si>
    <t>2.10</t>
  </si>
  <si>
    <t>Sozialversicherungsbeiträge (Arbeitgeberanteil)</t>
  </si>
  <si>
    <t>2.11</t>
  </si>
  <si>
    <t>Krankenversicherung</t>
  </si>
  <si>
    <t>2.12</t>
  </si>
  <si>
    <t>Rentenversicherung</t>
  </si>
  <si>
    <t>2.13</t>
  </si>
  <si>
    <t>Arbeitslosenversicherung</t>
  </si>
  <si>
    <t>2.14</t>
  </si>
  <si>
    <t>Pflegeversicherung</t>
  </si>
  <si>
    <t>2.15</t>
  </si>
  <si>
    <t>U2 Mutterschaftsaufwendungen</t>
  </si>
  <si>
    <t>2.16</t>
  </si>
  <si>
    <t>U3 Insolvenzgeldumlage</t>
  </si>
  <si>
    <t>2.17</t>
  </si>
  <si>
    <t>Gesetzliche Unfallversicherung</t>
  </si>
  <si>
    <t>Zwischensumme der Positionen unter 2.10</t>
  </si>
  <si>
    <t>2.20</t>
  </si>
  <si>
    <t>Soziallöhne</t>
  </si>
  <si>
    <t>2.21</t>
  </si>
  <si>
    <t>Gesetzliche Feiertage</t>
  </si>
  <si>
    <t>Sozialversicherung auf Pos. 2.21</t>
  </si>
  <si>
    <t>2.22</t>
  </si>
  <si>
    <t>Urlaubsentgelt</t>
  </si>
  <si>
    <t>Sozialversicherung auf Pos. 2.22</t>
  </si>
  <si>
    <t>2.23</t>
  </si>
  <si>
    <t>Arbeitsfreistellung</t>
  </si>
  <si>
    <t>Sozialversicherung auf Pos. 2.23</t>
  </si>
  <si>
    <t>2.24</t>
  </si>
  <si>
    <t>Lohnfortzahlung im Krankheitsfall</t>
  </si>
  <si>
    <t>Sozialversicherung auf Pos. 2.24</t>
  </si>
  <si>
    <t>2.25</t>
  </si>
  <si>
    <t>Zusätzliches Urlaubsgeld</t>
  </si>
  <si>
    <t>Sozialversicherung auf Pos. 2.25</t>
  </si>
  <si>
    <t>Zwischensumme Soziallöhne inkl. SV-Beiträge auf Soziallöhne</t>
  </si>
  <si>
    <t>Summe Sozialversicherungsbeiträge + Soziallöhne</t>
  </si>
  <si>
    <t>2.30</t>
  </si>
  <si>
    <t>Zusätzliche lohngebundene Kosten</t>
  </si>
  <si>
    <t>2.31</t>
  </si>
  <si>
    <t>Haftpflichtversicherung</t>
  </si>
  <si>
    <t>2.32</t>
  </si>
  <si>
    <t>Sonstige Personalkosten</t>
  </si>
  <si>
    <t>Summe lohngebundene Kosten (∑ 2.10 - 2.32)</t>
  </si>
  <si>
    <t>3.00</t>
  </si>
  <si>
    <t>Sonstige auftragsbezogene Kosten</t>
  </si>
  <si>
    <t>3.10</t>
  </si>
  <si>
    <t>Löhne für Aufsichten / Vorarbeiter inkl. sozialer Folgekosten
(soweit nicht gesondert berechnet; dann separat im Gesamt-Preisblatt ausweisen)</t>
  </si>
  <si>
    <t>3.20</t>
  </si>
  <si>
    <t>Fahrtkostenzuschuss</t>
  </si>
  <si>
    <t>3.30</t>
  </si>
  <si>
    <t>3.40</t>
  </si>
  <si>
    <t>Sondereinzelkosten</t>
  </si>
  <si>
    <t>Zwischensumme auftragsbezogene Kosten (∑ 3.10 - 3.40)</t>
  </si>
  <si>
    <t>4.00</t>
  </si>
  <si>
    <t>Unternehmensbezogene Kosten</t>
  </si>
  <si>
    <t>4.10</t>
  </si>
  <si>
    <t>Gehälter</t>
  </si>
  <si>
    <t>4.11</t>
  </si>
  <si>
    <t>Gehälter Technische Angestellte, inkl. Lohnfolgekosten</t>
  </si>
  <si>
    <t>4.12</t>
  </si>
  <si>
    <t>Gehälter Kaufmännische Angestellte, inkl. Lohnfolgekosten</t>
  </si>
  <si>
    <t>4.20</t>
  </si>
  <si>
    <t>Fuhrparkkosten</t>
  </si>
  <si>
    <t>4.30</t>
  </si>
  <si>
    <t>Fertigungshilfskosten</t>
  </si>
  <si>
    <t>4.31</t>
  </si>
  <si>
    <t>Löhne Hilfsdienste, inkl. Lohnfolgekosten</t>
  </si>
  <si>
    <t>4.32</t>
  </si>
  <si>
    <t>Sonstige Betriebskosten</t>
  </si>
  <si>
    <t>4.40</t>
  </si>
  <si>
    <t>Schwerbehindertenabgabe</t>
  </si>
  <si>
    <t>4.50</t>
  </si>
  <si>
    <t>Sonstige Verwaltungskosten</t>
  </si>
  <si>
    <t>4.60</t>
  </si>
  <si>
    <t>Betriebsratskosten</t>
  </si>
  <si>
    <t>4.70</t>
  </si>
  <si>
    <t>4.80</t>
  </si>
  <si>
    <t>Vorfinanzierung Sozialversicherungsbeiträge</t>
  </si>
  <si>
    <t>5.00</t>
  </si>
  <si>
    <t>6.00</t>
  </si>
  <si>
    <t>Gewerbesteuer</t>
  </si>
  <si>
    <t>7.00</t>
  </si>
  <si>
    <t>Wagnis- / Gewinnzuschlag auf die Selbstkosten</t>
  </si>
  <si>
    <t>Lohnkostenanteil am Preis in % *</t>
  </si>
  <si>
    <t>Die Angaben zur Kalkulation des Stundenverrechnungssatzes werden bei Zweifeln an der Auskömmlichkeit der Preise zur Aufklärung herangezogen.</t>
  </si>
  <si>
    <t>*Lohnkostenanteil = { [ Lohn + lohngebundene Kosten ( inkl. Ziffer 3.10) ] x 100 } / Stundenverrechnungssatz</t>
  </si>
  <si>
    <t>Produktiver Stundenlohn</t>
  </si>
  <si>
    <t>Anzahl verrechenbare Arbeitstage</t>
  </si>
  <si>
    <t>Anzahl produktive Arbeitstage</t>
  </si>
  <si>
    <t>Anzahl kalkulierte Urlaubstage</t>
  </si>
  <si>
    <t>Anzahl Tage tarifliche Arbeitsfreistellung</t>
  </si>
  <si>
    <t>Anzahl Tage Lohnfortzahlung im Krankheitsfall</t>
  </si>
  <si>
    <t>Anzahl Tage unbezahlte Ausfallzeit</t>
  </si>
  <si>
    <t>Anzahl der berücksichtigten Feiertage</t>
  </si>
  <si>
    <t>Zwischensumme unternehmensbezogene Kosten (∑ 4.11 - 4.80)</t>
  </si>
  <si>
    <t>Prozentualer Anteil des zum Einsatz kommenden Personals (Summe muss 100 % ergeben)</t>
  </si>
  <si>
    <t>Übergangsbereich
Midijobber</t>
  </si>
  <si>
    <t>Fertigungsmaterial, Maschinen und Geräte, Afa etc.</t>
  </si>
  <si>
    <t>Sonstige Kosten (Verbandsbeiträge, Zertifizierung etc.)</t>
  </si>
  <si>
    <t>Los 1</t>
  </si>
  <si>
    <t>Los 2</t>
  </si>
  <si>
    <r>
      <t>Selbstkosten</t>
    </r>
    <r>
      <rPr>
        <sz val="9"/>
        <rFont val="Calibri"/>
        <family val="2"/>
        <scheme val="minor"/>
      </rPr>
      <t xml:space="preserve"> (∑ 1.00 - 4.80)</t>
    </r>
  </si>
  <si>
    <r>
      <t xml:space="preserve">Stundenverrechnungssatz in % vom Produktivlohn und in €; </t>
    </r>
    <r>
      <rPr>
        <sz val="9"/>
        <rFont val="Calibri"/>
        <family val="2"/>
        <scheme val="minor"/>
      </rPr>
      <t>Summe (∑ 5.00 - 7.00)</t>
    </r>
  </si>
  <si>
    <r>
      <t xml:space="preserve">Kalkulationszuschlag auf die Produktivlöhne; </t>
    </r>
    <r>
      <rPr>
        <sz val="9"/>
        <rFont val="Calibri"/>
        <family val="2"/>
        <scheme val="minor"/>
      </rPr>
      <t>(Stundenverrechnungssatz - Ziffer 1.00)</t>
    </r>
  </si>
  <si>
    <r>
      <t xml:space="preserve">Das Formblatt ist </t>
    </r>
    <r>
      <rPr>
        <sz val="9"/>
        <color theme="6" tint="-0.499984740745262"/>
        <rFont val="Calibri"/>
        <family val="2"/>
        <scheme val="minor"/>
      </rPr>
      <t>nur für Produktivlöhne ≤ 25,00 €</t>
    </r>
    <r>
      <rPr>
        <sz val="9"/>
        <rFont val="Calibri"/>
        <family val="2"/>
        <scheme val="minor"/>
      </rPr>
      <t xml:space="preserve"> zu verwenden.</t>
    </r>
  </si>
  <si>
    <r>
      <t>Felder dieser Farbe sind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6" tint="-0.499984740745262"/>
        <rFont val="Calibri"/>
        <family val="2"/>
        <scheme val="minor"/>
      </rPr>
      <t>zwingend auszufüllen.</t>
    </r>
    <r>
      <rPr>
        <sz val="9"/>
        <rFont val="Calibri"/>
        <family val="2"/>
        <scheme val="minor"/>
      </rPr>
      <t xml:space="preserve"> *Das Rechenergebnis wird auf zwei Stellen hinter dem Komma kaufmännisch gerundet.</t>
    </r>
  </si>
  <si>
    <t>Stand: 31.10.2025</t>
  </si>
  <si>
    <t>Offenes Verfahren (EU-weit) zur Vergabe von Gebäudereinigungsleistungen (Unterhalts- und Glasreinigungsleistungen) für die Bundespolizei in Pasewalk</t>
  </si>
  <si>
    <t>VOEK 354-25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</si>
</sst>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0_ ;[Red]\-#,##0.00\ "/>
    <numFmt numFmtId="166" formatCode="&quot;Los &quot;#"/>
    <numFmt numFmtId="167" formatCode="#,##0.00\ &quot;€&quot;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Calibri Bold"/>
    </font>
    <font>
      <b/>
      <sz val="12"/>
      <color theme="3"/>
      <name val="Calibri Bold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theme="6" tint="-0.499984740745262"/>
      <name val="Calibri"/>
      <family val="2"/>
      <scheme val="minor"/>
    </font>
    <font>
      <sz val="9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23" applyNumberFormat="0" applyAlignment="0" applyProtection="0"/>
    <xf numFmtId="0" fontId="11" fillId="20" borderId="24" applyNumberFormat="0" applyAlignment="0" applyProtection="0"/>
    <xf numFmtId="0" fontId="12" fillId="7" borderId="24" applyNumberFormat="0" applyAlignment="0" applyProtection="0"/>
    <xf numFmtId="0" fontId="13" fillId="0" borderId="2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164" fontId="2" fillId="0" borderId="0" applyFont="0" applyFill="0" applyBorder="0" applyAlignment="0" applyProtection="0"/>
    <xf numFmtId="0" fontId="16" fillId="21" borderId="0" applyNumberFormat="0" applyBorder="0" applyAlignment="0" applyProtection="0"/>
    <xf numFmtId="0" fontId="2" fillId="22" borderId="26" applyNumberFormat="0" applyFont="0" applyAlignment="0" applyProtection="0"/>
    <xf numFmtId="0" fontId="17" fillId="3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18" fillId="0" borderId="27" applyNumberFormat="0" applyFill="0" applyAlignment="0" applyProtection="0"/>
    <xf numFmtId="0" fontId="19" fillId="0" borderId="28" applyNumberFormat="0" applyFill="0" applyAlignment="0" applyProtection="0"/>
    <xf numFmtId="0" fontId="20" fillId="0" borderId="2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0" fontId="24" fillId="23" borderId="31" applyNumberFormat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8" fillId="24" borderId="4" xfId="2" applyFont="1" applyFill="1" applyBorder="1" applyAlignment="1" applyProtection="1">
      <alignment wrapText="1"/>
      <protection locked="0"/>
    </xf>
    <xf numFmtId="0" fontId="28" fillId="24" borderId="32" xfId="2" applyFont="1" applyFill="1" applyBorder="1" applyAlignment="1" applyProtection="1">
      <alignment wrapText="1"/>
      <protection locked="0"/>
    </xf>
    <xf numFmtId="0" fontId="28" fillId="24" borderId="9" xfId="2" applyFont="1" applyFill="1" applyBorder="1" applyAlignment="1" applyProtection="1">
      <alignment wrapText="1"/>
      <protection locked="0"/>
    </xf>
    <xf numFmtId="165" fontId="36" fillId="24" borderId="10" xfId="1" applyNumberFormat="1" applyFont="1" applyFill="1" applyBorder="1" applyAlignment="1" applyProtection="1">
      <alignment vertical="center" wrapText="1"/>
      <protection locked="0"/>
    </xf>
    <xf numFmtId="165" fontId="36" fillId="24" borderId="11" xfId="1" applyNumberFormat="1" applyFont="1" applyFill="1" applyBorder="1" applyAlignment="1" applyProtection="1">
      <alignment vertical="center" wrapText="1"/>
      <protection locked="0"/>
    </xf>
    <xf numFmtId="9" fontId="28" fillId="24" borderId="35" xfId="49" applyFont="1" applyFill="1" applyBorder="1" applyAlignment="1" applyProtection="1">
      <alignment horizontal="center" vertical="center" wrapText="1"/>
      <protection locked="0"/>
    </xf>
    <xf numFmtId="9" fontId="28" fillId="24" borderId="36" xfId="49" applyFont="1" applyFill="1" applyBorder="1" applyAlignment="1" applyProtection="1">
      <alignment horizontal="center" vertical="center" wrapText="1"/>
      <protection locked="0"/>
    </xf>
    <xf numFmtId="9" fontId="28" fillId="24" borderId="44" xfId="49" applyFont="1" applyFill="1" applyBorder="1" applyAlignment="1" applyProtection="1">
      <alignment horizontal="center" vertical="center" wrapText="1"/>
      <protection locked="0"/>
    </xf>
    <xf numFmtId="0" fontId="25" fillId="0" borderId="0" xfId="2" applyFont="1" applyAlignment="1" applyProtection="1">
      <alignment horizontal="left" vertical="top" wrapText="1"/>
    </xf>
    <xf numFmtId="0" fontId="4" fillId="0" borderId="0" xfId="2" applyFont="1" applyAlignment="1" applyProtection="1">
      <alignment horizontal="left" vertical="top" wrapText="1"/>
    </xf>
    <xf numFmtId="0" fontId="4" fillId="0" borderId="0" xfId="2" applyFont="1" applyAlignment="1" applyProtection="1">
      <alignment wrapText="1"/>
    </xf>
    <xf numFmtId="0" fontId="25" fillId="0" borderId="0" xfId="2" applyFont="1" applyAlignment="1" applyProtection="1">
      <alignment horizontal="left" vertical="top" wrapText="1"/>
    </xf>
    <xf numFmtId="0" fontId="26" fillId="0" borderId="0" xfId="2" applyFont="1" applyAlignment="1" applyProtection="1">
      <alignment vertical="top" wrapText="1"/>
    </xf>
    <xf numFmtId="166" fontId="3" fillId="0" borderId="0" xfId="2" applyNumberFormat="1" applyFont="1" applyAlignment="1" applyProtection="1">
      <alignment horizontal="right" vertical="center"/>
    </xf>
    <xf numFmtId="0" fontId="4" fillId="0" borderId="0" xfId="2" applyFont="1" applyAlignment="1" applyProtection="1">
      <alignment vertical="center" wrapText="1"/>
    </xf>
    <xf numFmtId="0" fontId="28" fillId="0" borderId="33" xfId="2" applyFont="1" applyBorder="1" applyAlignment="1" applyProtection="1">
      <alignment horizontal="left" wrapText="1"/>
    </xf>
    <xf numFmtId="0" fontId="28" fillId="0" borderId="34" xfId="2" applyFont="1" applyBorder="1" applyAlignment="1" applyProtection="1">
      <alignment horizontal="left" wrapText="1"/>
    </xf>
    <xf numFmtId="0" fontId="29" fillId="0" borderId="0" xfId="2" applyFont="1" applyAlignment="1" applyProtection="1">
      <alignment vertical="center" wrapText="1"/>
    </xf>
    <xf numFmtId="166" fontId="29" fillId="0" borderId="0" xfId="2" applyNumberFormat="1" applyFont="1" applyAlignment="1" applyProtection="1">
      <alignment horizontal="right" vertical="center"/>
    </xf>
    <xf numFmtId="0" fontId="28" fillId="0" borderId="35" xfId="2" applyFont="1" applyBorder="1" applyAlignment="1" applyProtection="1">
      <alignment horizontal="left" wrapText="1"/>
    </xf>
    <xf numFmtId="0" fontId="28" fillId="0" borderId="36" xfId="2" applyFont="1" applyBorder="1" applyAlignment="1" applyProtection="1">
      <alignment horizontal="left" wrapText="1"/>
    </xf>
    <xf numFmtId="0" fontId="30" fillId="0" borderId="0" xfId="2" applyFont="1" applyAlignment="1" applyProtection="1">
      <alignment horizontal="left" wrapText="1"/>
    </xf>
    <xf numFmtId="0" fontId="28" fillId="0" borderId="0" xfId="2" applyFont="1" applyAlignment="1" applyProtection="1">
      <alignment horizontal="center" vertical="center" wrapText="1"/>
    </xf>
    <xf numFmtId="0" fontId="29" fillId="0" borderId="0" xfId="2" applyFont="1" applyAlignment="1" applyProtection="1">
      <alignment horizontal="center" vertical="center" wrapText="1"/>
    </xf>
    <xf numFmtId="0" fontId="28" fillId="0" borderId="37" xfId="2" applyFont="1" applyBorder="1" applyAlignment="1" applyProtection="1">
      <alignment horizontal="left" wrapText="1"/>
    </xf>
    <xf numFmtId="0" fontId="28" fillId="0" borderId="38" xfId="2" applyFont="1" applyBorder="1" applyAlignment="1" applyProtection="1">
      <alignment horizontal="left" wrapText="1"/>
    </xf>
    <xf numFmtId="0" fontId="28" fillId="0" borderId="0" xfId="2" applyFont="1" applyAlignment="1" applyProtection="1">
      <alignment horizontal="left" wrapText="1"/>
    </xf>
    <xf numFmtId="0" fontId="28" fillId="0" borderId="39" xfId="2" applyFont="1" applyBorder="1" applyAlignment="1" applyProtection="1">
      <alignment horizontal="left" wrapText="1"/>
    </xf>
    <xf numFmtId="0" fontId="29" fillId="0" borderId="39" xfId="2" applyFont="1" applyBorder="1" applyAlignment="1" applyProtection="1">
      <alignment vertical="center" wrapText="1"/>
    </xf>
    <xf numFmtId="49" fontId="28" fillId="0" borderId="1" xfId="3" applyNumberFormat="1" applyFont="1" applyBorder="1" applyAlignment="1" applyProtection="1">
      <alignment horizontal="left" vertical="top" wrapText="1"/>
    </xf>
    <xf numFmtId="49" fontId="28" fillId="0" borderId="2" xfId="3" applyNumberFormat="1" applyFont="1" applyBorder="1" applyAlignment="1" applyProtection="1">
      <alignment horizontal="left" vertical="top" wrapText="1"/>
    </xf>
    <xf numFmtId="165" fontId="31" fillId="25" borderId="40" xfId="3" applyNumberFormat="1" applyFont="1" applyFill="1" applyBorder="1" applyAlignment="1" applyProtection="1">
      <alignment horizontal="center" wrapText="1"/>
    </xf>
    <xf numFmtId="165" fontId="31" fillId="25" borderId="3" xfId="3" applyNumberFormat="1" applyFont="1" applyFill="1" applyBorder="1" applyAlignment="1" applyProtection="1">
      <alignment horizontal="center" wrapText="1"/>
    </xf>
    <xf numFmtId="165" fontId="31" fillId="25" borderId="43" xfId="3" applyNumberFormat="1" applyFont="1" applyFill="1" applyBorder="1" applyAlignment="1" applyProtection="1">
      <alignment horizontal="center" wrapText="1"/>
    </xf>
    <xf numFmtId="165" fontId="31" fillId="25" borderId="4" xfId="3" applyNumberFormat="1" applyFont="1" applyFill="1" applyBorder="1" applyAlignment="1" applyProtection="1">
      <alignment horizontal="center" wrapText="1"/>
    </xf>
    <xf numFmtId="49" fontId="32" fillId="0" borderId="41" xfId="3" applyNumberFormat="1" applyFont="1" applyBorder="1" applyAlignment="1" applyProtection="1">
      <alignment horizontal="left" vertical="top" wrapText="1"/>
    </xf>
    <xf numFmtId="49" fontId="32" fillId="0" borderId="42" xfId="3" applyNumberFormat="1" applyFont="1" applyBorder="1" applyAlignment="1" applyProtection="1">
      <alignment horizontal="left" vertical="top" wrapText="1"/>
    </xf>
    <xf numFmtId="49" fontId="33" fillId="25" borderId="5" xfId="3" applyNumberFormat="1" applyFont="1" applyFill="1" applyBorder="1" applyAlignment="1" applyProtection="1">
      <alignment horizontal="center" vertical="center" wrapText="1"/>
    </xf>
    <xf numFmtId="0" fontId="33" fillId="25" borderId="6" xfId="3" applyFont="1" applyFill="1" applyBorder="1" applyAlignment="1" applyProtection="1">
      <alignment horizontal="center" vertical="center" wrapText="1"/>
    </xf>
    <xf numFmtId="9" fontId="34" fillId="25" borderId="7" xfId="3" applyNumberFormat="1" applyFont="1" applyFill="1" applyBorder="1" applyAlignment="1" applyProtection="1">
      <alignment horizontal="center" vertical="center"/>
    </xf>
    <xf numFmtId="0" fontId="34" fillId="25" borderId="8" xfId="3" applyFont="1" applyFill="1" applyBorder="1" applyAlignment="1" applyProtection="1">
      <alignment horizontal="center" vertical="center"/>
    </xf>
    <xf numFmtId="0" fontId="34" fillId="25" borderId="45" xfId="3" applyFont="1" applyFill="1" applyBorder="1" applyAlignment="1" applyProtection="1">
      <alignment horizontal="center" vertical="center"/>
    </xf>
    <xf numFmtId="0" fontId="34" fillId="25" borderId="9" xfId="3" applyFont="1" applyFill="1" applyBorder="1" applyAlignment="1" applyProtection="1">
      <alignment horizontal="center" vertical="center"/>
    </xf>
    <xf numFmtId="0" fontId="4" fillId="0" borderId="0" xfId="2" applyFont="1" applyAlignment="1" applyProtection="1">
      <alignment horizontal="center" vertical="center"/>
    </xf>
    <xf numFmtId="49" fontId="32" fillId="0" borderId="10" xfId="3" applyNumberFormat="1" applyFont="1" applyBorder="1" applyAlignment="1" applyProtection="1">
      <alignment vertical="center" wrapText="1"/>
    </xf>
    <xf numFmtId="0" fontId="32" fillId="0" borderId="10" xfId="3" applyFont="1" applyBorder="1" applyAlignment="1" applyProtection="1">
      <alignment vertical="center" wrapText="1"/>
    </xf>
    <xf numFmtId="165" fontId="35" fillId="26" borderId="10" xfId="3" applyNumberFormat="1" applyFont="1" applyFill="1" applyBorder="1" applyAlignment="1" applyProtection="1">
      <alignment vertical="center" wrapText="1"/>
    </xf>
    <xf numFmtId="0" fontId="7" fillId="0" borderId="0" xfId="2" applyFont="1" applyAlignment="1" applyProtection="1">
      <alignment wrapText="1"/>
    </xf>
    <xf numFmtId="49" fontId="32" fillId="0" borderId="11" xfId="3" applyNumberFormat="1" applyFont="1" applyBorder="1" applyAlignment="1" applyProtection="1">
      <alignment vertical="center" wrapText="1"/>
    </xf>
    <xf numFmtId="0" fontId="32" fillId="0" borderId="11" xfId="3" applyFont="1" applyBorder="1" applyAlignment="1" applyProtection="1">
      <alignment vertical="center" wrapText="1"/>
    </xf>
    <xf numFmtId="0" fontId="28" fillId="0" borderId="11" xfId="3" applyFont="1" applyBorder="1" applyAlignment="1" applyProtection="1">
      <alignment vertical="center" wrapText="1"/>
    </xf>
    <xf numFmtId="0" fontId="5" fillId="0" borderId="0" xfId="2" applyFont="1" applyAlignment="1" applyProtection="1">
      <alignment wrapText="1"/>
    </xf>
    <xf numFmtId="0" fontId="6" fillId="0" borderId="0" xfId="2" applyFont="1" applyAlignment="1" applyProtection="1">
      <alignment wrapText="1"/>
    </xf>
    <xf numFmtId="49" fontId="28" fillId="0" borderId="11" xfId="3" applyNumberFormat="1" applyFont="1" applyBorder="1" applyAlignment="1" applyProtection="1">
      <alignment horizontal="center" vertical="center" wrapText="1"/>
    </xf>
    <xf numFmtId="0" fontId="28" fillId="0" borderId="11" xfId="3" applyFont="1" applyBorder="1" applyAlignment="1" applyProtection="1">
      <alignment vertical="center" wrapText="1"/>
    </xf>
    <xf numFmtId="165" fontId="36" fillId="26" borderId="11" xfId="3" applyNumberFormat="1" applyFont="1" applyFill="1" applyBorder="1" applyAlignment="1" applyProtection="1">
      <alignment vertical="center" wrapText="1"/>
    </xf>
    <xf numFmtId="165" fontId="36" fillId="0" borderId="12" xfId="3" applyNumberFormat="1" applyFont="1" applyBorder="1" applyAlignment="1" applyProtection="1">
      <alignment vertical="center" wrapText="1"/>
    </xf>
    <xf numFmtId="165" fontId="36" fillId="0" borderId="13" xfId="3" applyNumberFormat="1" applyFont="1" applyBorder="1" applyAlignment="1" applyProtection="1">
      <alignment vertical="center" wrapText="1"/>
    </xf>
    <xf numFmtId="165" fontId="36" fillId="0" borderId="14" xfId="3" applyNumberFormat="1" applyFont="1" applyBorder="1" applyAlignment="1" applyProtection="1">
      <alignment vertical="center" wrapText="1"/>
    </xf>
    <xf numFmtId="165" fontId="36" fillId="0" borderId="15" xfId="3" applyNumberFormat="1" applyFont="1" applyBorder="1" applyAlignment="1" applyProtection="1">
      <alignment vertical="center" wrapText="1"/>
    </xf>
    <xf numFmtId="0" fontId="32" fillId="26" borderId="16" xfId="2" applyFont="1" applyFill="1" applyBorder="1" applyAlignment="1" applyProtection="1">
      <alignment wrapText="1"/>
    </xf>
    <xf numFmtId="0" fontId="32" fillId="26" borderId="17" xfId="3" applyFont="1" applyFill="1" applyBorder="1" applyAlignment="1" applyProtection="1">
      <alignment vertical="center" wrapText="1"/>
    </xf>
    <xf numFmtId="165" fontId="35" fillId="26" borderId="11" xfId="3" applyNumberFormat="1" applyFont="1" applyFill="1" applyBorder="1" applyAlignment="1" applyProtection="1">
      <alignment vertical="center" wrapText="1"/>
    </xf>
    <xf numFmtId="0" fontId="32" fillId="0" borderId="16" xfId="3" applyFont="1" applyBorder="1" applyAlignment="1" applyProtection="1">
      <alignment vertical="center" wrapText="1"/>
    </xf>
    <xf numFmtId="49" fontId="28" fillId="0" borderId="18" xfId="3" applyNumberFormat="1" applyFont="1" applyBorder="1" applyAlignment="1" applyProtection="1">
      <alignment horizontal="center" vertical="center" wrapText="1"/>
    </xf>
    <xf numFmtId="49" fontId="28" fillId="0" borderId="10" xfId="3" applyNumberFormat="1" applyFont="1" applyBorder="1" applyAlignment="1" applyProtection="1">
      <alignment horizontal="center" vertical="center" wrapText="1"/>
    </xf>
    <xf numFmtId="0" fontId="28" fillId="0" borderId="10" xfId="3" applyFont="1" applyBorder="1" applyAlignment="1" applyProtection="1">
      <alignment horizontal="center" vertical="center" wrapText="1"/>
    </xf>
    <xf numFmtId="0" fontId="32" fillId="26" borderId="16" xfId="3" applyFont="1" applyFill="1" applyBorder="1" applyAlignment="1" applyProtection="1">
      <alignment vertical="center" wrapText="1"/>
    </xf>
    <xf numFmtId="0" fontId="32" fillId="26" borderId="17" xfId="3" applyFont="1" applyFill="1" applyBorder="1" applyAlignment="1" applyProtection="1">
      <alignment vertical="center" wrapText="1"/>
    </xf>
    <xf numFmtId="49" fontId="32" fillId="0" borderId="11" xfId="3" applyNumberFormat="1" applyFont="1" applyBorder="1" applyAlignment="1" applyProtection="1">
      <alignment horizontal="center" vertical="center" wrapText="1"/>
    </xf>
    <xf numFmtId="0" fontId="28" fillId="0" borderId="16" xfId="3" applyFont="1" applyBorder="1" applyAlignment="1" applyProtection="1">
      <alignment vertical="center" wrapText="1"/>
    </xf>
    <xf numFmtId="0" fontId="32" fillId="0" borderId="11" xfId="3" applyFont="1" applyBorder="1" applyAlignment="1" applyProtection="1">
      <alignment vertical="center" wrapText="1"/>
    </xf>
    <xf numFmtId="0" fontId="32" fillId="26" borderId="12" xfId="3" applyFont="1" applyFill="1" applyBorder="1" applyAlignment="1" applyProtection="1">
      <alignment horizontal="right" vertical="center" wrapText="1"/>
    </xf>
    <xf numFmtId="0" fontId="32" fillId="26" borderId="13" xfId="3" applyFont="1" applyFill="1" applyBorder="1" applyAlignment="1" applyProtection="1">
      <alignment horizontal="right" vertical="center"/>
    </xf>
    <xf numFmtId="165" fontId="29" fillId="26" borderId="19" xfId="3" applyNumberFormat="1" applyFont="1" applyFill="1" applyBorder="1" applyAlignment="1" applyProtection="1">
      <alignment vertical="center" wrapText="1"/>
    </xf>
    <xf numFmtId="0" fontId="32" fillId="26" borderId="20" xfId="3" applyFont="1" applyFill="1" applyBorder="1" applyAlignment="1" applyProtection="1">
      <alignment vertical="center" wrapText="1"/>
    </xf>
    <xf numFmtId="165" fontId="29" fillId="26" borderId="20" xfId="3" applyNumberFormat="1" applyFont="1" applyFill="1" applyBorder="1" applyAlignment="1" applyProtection="1">
      <alignment vertical="center" wrapText="1"/>
    </xf>
    <xf numFmtId="0" fontId="32" fillId="26" borderId="10" xfId="3" applyFont="1" applyFill="1" applyBorder="1" applyAlignment="1" applyProtection="1">
      <alignment vertical="center" wrapText="1"/>
    </xf>
    <xf numFmtId="0" fontId="32" fillId="26" borderId="14" xfId="3" applyFont="1" applyFill="1" applyBorder="1" applyAlignment="1" applyProtection="1">
      <alignment vertical="center" wrapText="1"/>
    </xf>
    <xf numFmtId="165" fontId="29" fillId="26" borderId="10" xfId="3" applyNumberFormat="1" applyFont="1" applyFill="1" applyBorder="1" applyAlignment="1" applyProtection="1">
      <alignment vertical="center" wrapText="1"/>
    </xf>
    <xf numFmtId="49" fontId="29" fillId="0" borderId="10" xfId="3" applyNumberFormat="1" applyFont="1" applyBorder="1" applyAlignment="1" applyProtection="1">
      <alignment vertical="center" wrapText="1"/>
    </xf>
    <xf numFmtId="49" fontId="6" fillId="0" borderId="0" xfId="3" applyNumberFormat="1" applyFont="1" applyAlignment="1" applyProtection="1">
      <alignment vertical="center" wrapText="1"/>
    </xf>
    <xf numFmtId="49" fontId="28" fillId="0" borderId="21" xfId="3" applyNumberFormat="1" applyFont="1" applyBorder="1" applyAlignment="1" applyProtection="1">
      <alignment vertical="center" wrapText="1"/>
    </xf>
    <xf numFmtId="0" fontId="28" fillId="0" borderId="21" xfId="3" applyFont="1" applyBorder="1" applyAlignment="1" applyProtection="1">
      <alignment vertical="center" wrapText="1"/>
    </xf>
    <xf numFmtId="0" fontId="5" fillId="0" borderId="0" xfId="2" applyFont="1" applyAlignment="1" applyProtection="1">
      <alignment vertical="center"/>
    </xf>
    <xf numFmtId="0" fontId="28" fillId="0" borderId="0" xfId="2" applyFont="1" applyAlignment="1" applyProtection="1">
      <alignment horizontal="left" vertical="center"/>
    </xf>
    <xf numFmtId="49" fontId="28" fillId="0" borderId="22" xfId="3" applyNumberFormat="1" applyFont="1" applyBorder="1" applyAlignment="1" applyProtection="1">
      <alignment horizontal="left" vertical="top" wrapText="1"/>
    </xf>
    <xf numFmtId="167" fontId="28" fillId="24" borderId="11" xfId="3" applyNumberFormat="1" applyFont="1" applyFill="1" applyBorder="1" applyAlignment="1" applyProtection="1">
      <alignment vertical="center" wrapText="1"/>
    </xf>
    <xf numFmtId="49" fontId="27" fillId="0" borderId="0" xfId="3" applyNumberFormat="1" applyFont="1" applyAlignment="1" applyProtection="1">
      <alignment horizontal="center" wrapText="1"/>
    </xf>
    <xf numFmtId="49" fontId="27" fillId="0" borderId="0" xfId="3" applyNumberFormat="1" applyFont="1" applyAlignment="1" applyProtection="1">
      <alignment horizontal="center" wrapText="1"/>
    </xf>
    <xf numFmtId="0" fontId="1" fillId="0" borderId="0" xfId="0" applyFont="1" applyAlignment="1" applyProtection="1">
      <alignment wrapText="1"/>
    </xf>
    <xf numFmtId="165" fontId="27" fillId="0" borderId="0" xfId="3" applyNumberFormat="1" applyFont="1" applyAlignment="1" applyProtection="1">
      <alignment vertical="center" wrapText="1"/>
    </xf>
    <xf numFmtId="165" fontId="27" fillId="0" borderId="0" xfId="3" applyNumberFormat="1" applyFont="1" applyAlignment="1" applyProtection="1">
      <alignment wrapText="1"/>
    </xf>
    <xf numFmtId="49" fontId="27" fillId="0" borderId="0" xfId="3" applyNumberFormat="1" applyFont="1" applyAlignment="1" applyProtection="1">
      <alignment horizontal="left" vertical="top" textRotation="90" wrapText="1"/>
    </xf>
    <xf numFmtId="165" fontId="27" fillId="0" borderId="0" xfId="2" applyNumberFormat="1" applyFont="1" applyAlignment="1" applyProtection="1">
      <alignment horizontal="right" wrapText="1"/>
    </xf>
    <xf numFmtId="0" fontId="27" fillId="0" borderId="0" xfId="2" applyFont="1" applyAlignment="1" applyProtection="1">
      <alignment wrapText="1"/>
    </xf>
    <xf numFmtId="165" fontId="27" fillId="0" borderId="0" xfId="2" applyNumberFormat="1" applyFont="1" applyAlignment="1" applyProtection="1">
      <alignment wrapText="1"/>
    </xf>
    <xf numFmtId="0" fontId="4" fillId="0" borderId="0" xfId="2" applyFont="1" applyAlignment="1" applyProtection="1">
      <alignment horizontal="center" wrapText="1"/>
    </xf>
    <xf numFmtId="165" fontId="4" fillId="0" borderId="0" xfId="2" applyNumberFormat="1" applyFont="1" applyAlignment="1" applyProtection="1">
      <alignment wrapText="1"/>
    </xf>
  </cellXfs>
  <cellStyles count="50">
    <cellStyle name="20% - Akzent1" xfId="4" xr:uid="{00000000-0005-0000-0000-000000000000}"/>
    <cellStyle name="20% - Akzent2" xfId="5" xr:uid="{00000000-0005-0000-0000-000001000000}"/>
    <cellStyle name="20% - Akzent3" xfId="6" xr:uid="{00000000-0005-0000-0000-000002000000}"/>
    <cellStyle name="20% - Akzent4" xfId="7" xr:uid="{00000000-0005-0000-0000-000003000000}"/>
    <cellStyle name="20% - Akzent5" xfId="8" xr:uid="{00000000-0005-0000-0000-000004000000}"/>
    <cellStyle name="20% - Akzent6" xfId="9" xr:uid="{00000000-0005-0000-0000-000005000000}"/>
    <cellStyle name="40% - Akzent1" xfId="10" xr:uid="{00000000-0005-0000-0000-000006000000}"/>
    <cellStyle name="40% - Akzent2" xfId="11" xr:uid="{00000000-0005-0000-0000-000007000000}"/>
    <cellStyle name="40% - Akzent3" xfId="12" xr:uid="{00000000-0005-0000-0000-000008000000}"/>
    <cellStyle name="40% - Akzent4" xfId="13" xr:uid="{00000000-0005-0000-0000-000009000000}"/>
    <cellStyle name="40% - Akzent5" xfId="14" xr:uid="{00000000-0005-0000-0000-00000A000000}"/>
    <cellStyle name="40% - Akzent6" xfId="15" xr:uid="{00000000-0005-0000-0000-00000B000000}"/>
    <cellStyle name="60% - Akzent1" xfId="16" xr:uid="{00000000-0005-0000-0000-00000C000000}"/>
    <cellStyle name="60% - Akzent2" xfId="17" xr:uid="{00000000-0005-0000-0000-00000D000000}"/>
    <cellStyle name="60% - Akzent3" xfId="18" xr:uid="{00000000-0005-0000-0000-00000E000000}"/>
    <cellStyle name="60% - Akzent4" xfId="19" xr:uid="{00000000-0005-0000-0000-00000F000000}"/>
    <cellStyle name="60% - Akzent5" xfId="20" xr:uid="{00000000-0005-0000-0000-000010000000}"/>
    <cellStyle name="60% - Akzent6" xfId="21" xr:uid="{00000000-0005-0000-0000-000011000000}"/>
    <cellStyle name="Akzent1 2" xfId="22" xr:uid="{00000000-0005-0000-0000-000012000000}"/>
    <cellStyle name="Akzent2 2" xfId="23" xr:uid="{00000000-0005-0000-0000-000013000000}"/>
    <cellStyle name="Akzent3 2" xfId="24" xr:uid="{00000000-0005-0000-0000-000014000000}"/>
    <cellStyle name="Akzent4 2" xfId="25" xr:uid="{00000000-0005-0000-0000-000015000000}"/>
    <cellStyle name="Akzent5 2" xfId="26" xr:uid="{00000000-0005-0000-0000-000016000000}"/>
    <cellStyle name="Akzent6 2" xfId="27" xr:uid="{00000000-0005-0000-0000-000017000000}"/>
    <cellStyle name="Ausgabe 2" xfId="28" xr:uid="{00000000-0005-0000-0000-000018000000}"/>
    <cellStyle name="Berechnung 2" xfId="29" xr:uid="{00000000-0005-0000-0000-000019000000}"/>
    <cellStyle name="Eingabe 2" xfId="30" xr:uid="{00000000-0005-0000-0000-00001A000000}"/>
    <cellStyle name="Ergebnis 2" xfId="31" xr:uid="{00000000-0005-0000-0000-00001B000000}"/>
    <cellStyle name="Erklärender Text 2" xfId="32" xr:uid="{00000000-0005-0000-0000-00001C000000}"/>
    <cellStyle name="Gut 2" xfId="33" xr:uid="{00000000-0005-0000-0000-00001D000000}"/>
    <cellStyle name="Komma" xfId="1" builtinId="3"/>
    <cellStyle name="Komma 2" xfId="34" xr:uid="{00000000-0005-0000-0000-00001F000000}"/>
    <cellStyle name="Neutral 2" xfId="35" xr:uid="{00000000-0005-0000-0000-000020000000}"/>
    <cellStyle name="Notiz 2" xfId="36" xr:uid="{00000000-0005-0000-0000-000021000000}"/>
    <cellStyle name="Prozent" xfId="49" builtinId="5"/>
    <cellStyle name="Schlecht 2" xfId="37" xr:uid="{00000000-0005-0000-0000-000023000000}"/>
    <cellStyle name="Standard" xfId="0" builtinId="0"/>
    <cellStyle name="Standard 2" xfId="38" xr:uid="{00000000-0005-0000-0000-000025000000}"/>
    <cellStyle name="Standard 2 2" xfId="3" xr:uid="{00000000-0005-0000-0000-000026000000}"/>
    <cellStyle name="Standard 3" xfId="39" xr:uid="{00000000-0005-0000-0000-000027000000}"/>
    <cellStyle name="Standard 4" xfId="40" xr:uid="{00000000-0005-0000-0000-000028000000}"/>
    <cellStyle name="Standard 5" xfId="2" xr:uid="{00000000-0005-0000-0000-000029000000}"/>
    <cellStyle name="Überschrift 1 2" xfId="41" xr:uid="{00000000-0005-0000-0000-00002A000000}"/>
    <cellStyle name="Überschrift 2 2" xfId="42" xr:uid="{00000000-0005-0000-0000-00002B000000}"/>
    <cellStyle name="Überschrift 3 2" xfId="43" xr:uid="{00000000-0005-0000-0000-00002C000000}"/>
    <cellStyle name="Überschrift 4 2" xfId="44" xr:uid="{00000000-0005-0000-0000-00002D000000}"/>
    <cellStyle name="Überschrift 5" xfId="45" xr:uid="{00000000-0005-0000-0000-00002E000000}"/>
    <cellStyle name="Verknüpfte Zelle 2" xfId="46" xr:uid="{00000000-0005-0000-0000-00002F000000}"/>
    <cellStyle name="Warnender Text 2" xfId="47" xr:uid="{00000000-0005-0000-0000-000030000000}"/>
    <cellStyle name="Zelle überprüfen 2" xfId="48" xr:uid="{00000000-0005-0000-0000-000031000000}"/>
  </cellStyles>
  <dxfs count="0"/>
  <tableStyles count="0" defaultTableStyle="TableStyleMedium2" defaultPivotStyle="PivotStyleLight16"/>
  <colors>
    <mruColors>
      <color rgb="FFAFBEB5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BIma_Neu">
      <a:dk1>
        <a:sysClr val="windowText" lastClr="000000"/>
      </a:dk1>
      <a:lt1>
        <a:sysClr val="window" lastClr="FFFFFF"/>
      </a:lt1>
      <a:dk2>
        <a:srgbClr val="004141"/>
      </a:dk2>
      <a:lt2>
        <a:srgbClr val="C8E1A6"/>
      </a:lt2>
      <a:accent1>
        <a:srgbClr val="C3C8C3"/>
      </a:accent1>
      <a:accent2>
        <a:srgbClr val="9EDCFF"/>
      </a:accent2>
      <a:accent3>
        <a:srgbClr val="E9A4BE"/>
      </a:accent3>
      <a:accent4>
        <a:srgbClr val="EC9B6E"/>
      </a:accent4>
      <a:accent5>
        <a:srgbClr val="E6F0D2"/>
      </a:accent5>
      <a:accent6>
        <a:srgbClr val="F5FAEB"/>
      </a:accent6>
      <a:hlink>
        <a:srgbClr val="004141"/>
      </a:hlink>
      <a:folHlink>
        <a:srgbClr val="92B50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9"/>
  <sheetViews>
    <sheetView showGridLines="0" tabSelected="1" view="pageBreakPreview" zoomScaleNormal="115" zoomScaleSheetLayoutView="100" workbookViewId="0">
      <selection activeCell="C5" sqref="C5"/>
    </sheetView>
  </sheetViews>
  <sheetFormatPr baseColWidth="10" defaultRowHeight="20.100000000000001" customHeight="1" x14ac:dyDescent="0.2"/>
  <cols>
    <col min="1" max="1" width="6.7109375" style="98" customWidth="1"/>
    <col min="2" max="2" width="67.140625" style="11" bestFit="1" customWidth="1"/>
    <col min="3" max="8" width="10.7109375" style="99" customWidth="1"/>
    <col min="9" max="16384" width="11.42578125" style="11"/>
  </cols>
  <sheetData>
    <row r="1" spans="1:9" ht="15.75" customHeight="1" x14ac:dyDescent="0.2">
      <c r="A1" s="9" t="s">
        <v>115</v>
      </c>
      <c r="B1" s="10"/>
      <c r="C1" s="10"/>
      <c r="D1" s="10"/>
      <c r="E1" s="10"/>
      <c r="F1" s="10"/>
      <c r="G1" s="10"/>
      <c r="H1" s="10"/>
    </row>
    <row r="2" spans="1:9" ht="15.75" customHeight="1" x14ac:dyDescent="0.2">
      <c r="A2" s="9" t="s">
        <v>107</v>
      </c>
      <c r="B2" s="10"/>
      <c r="C2" s="10"/>
      <c r="D2" s="10"/>
      <c r="E2" s="10"/>
      <c r="F2" s="10"/>
      <c r="G2" s="10"/>
      <c r="H2" s="10"/>
      <c r="I2" s="12"/>
    </row>
    <row r="3" spans="1:9" ht="27" customHeight="1" x14ac:dyDescent="0.2">
      <c r="A3" s="9" t="s">
        <v>116</v>
      </c>
      <c r="B3" s="10"/>
      <c r="C3" s="10"/>
      <c r="D3" s="10"/>
      <c r="E3" s="10"/>
      <c r="F3" s="10"/>
      <c r="G3" s="10"/>
      <c r="H3" s="10"/>
    </row>
    <row r="4" spans="1:9" s="15" customFormat="1" ht="35.25" customHeight="1" thickBot="1" x14ac:dyDescent="0.3">
      <c r="A4" s="13" t="s">
        <v>0</v>
      </c>
      <c r="B4" s="13"/>
      <c r="C4" s="13"/>
      <c r="D4" s="13"/>
      <c r="E4" s="13"/>
      <c r="F4" s="13"/>
      <c r="G4" s="13"/>
      <c r="H4" s="14"/>
    </row>
    <row r="5" spans="1:9" s="15" customFormat="1" ht="15.75" x14ac:dyDescent="0.2">
      <c r="A5" s="16" t="s">
        <v>95</v>
      </c>
      <c r="B5" s="17"/>
      <c r="C5" s="1"/>
      <c r="D5" s="18"/>
      <c r="E5" s="18"/>
      <c r="F5" s="18"/>
      <c r="G5" s="18"/>
      <c r="H5" s="19"/>
    </row>
    <row r="6" spans="1:9" s="15" customFormat="1" ht="15.75" x14ac:dyDescent="0.25">
      <c r="A6" s="20" t="s">
        <v>96</v>
      </c>
      <c r="B6" s="21"/>
      <c r="C6" s="2"/>
      <c r="D6" s="18"/>
      <c r="E6" s="18"/>
      <c r="F6" s="18"/>
      <c r="G6" s="22"/>
      <c r="H6" s="22"/>
    </row>
    <row r="7" spans="1:9" s="15" customFormat="1" ht="15.75" x14ac:dyDescent="0.2">
      <c r="A7" s="20" t="s">
        <v>97</v>
      </c>
      <c r="B7" s="21"/>
      <c r="C7" s="2"/>
      <c r="D7" s="18"/>
      <c r="E7" s="23"/>
      <c r="F7" s="24"/>
      <c r="G7" s="23"/>
      <c r="H7" s="19"/>
    </row>
    <row r="8" spans="1:9" s="15" customFormat="1" ht="15.75" x14ac:dyDescent="0.2">
      <c r="A8" s="20" t="s">
        <v>98</v>
      </c>
      <c r="B8" s="21"/>
      <c r="C8" s="2"/>
      <c r="D8" s="18"/>
      <c r="E8" s="24"/>
      <c r="F8" s="24"/>
      <c r="G8" s="24"/>
      <c r="H8" s="19"/>
    </row>
    <row r="9" spans="1:9" s="15" customFormat="1" ht="15.75" x14ac:dyDescent="0.2">
      <c r="A9" s="20" t="s">
        <v>99</v>
      </c>
      <c r="B9" s="21"/>
      <c r="C9" s="2"/>
      <c r="D9" s="18"/>
      <c r="E9" s="24"/>
      <c r="F9" s="24"/>
      <c r="G9" s="24"/>
      <c r="H9" s="19"/>
    </row>
    <row r="10" spans="1:9" s="15" customFormat="1" ht="15.75" x14ac:dyDescent="0.2">
      <c r="A10" s="20" t="s">
        <v>100</v>
      </c>
      <c r="B10" s="21"/>
      <c r="C10" s="2"/>
      <c r="D10" s="18"/>
      <c r="E10" s="18"/>
      <c r="F10" s="18"/>
      <c r="G10" s="18"/>
      <c r="H10" s="19"/>
    </row>
    <row r="11" spans="1:9" s="15" customFormat="1" ht="16.5" thickBot="1" x14ac:dyDescent="0.25">
      <c r="A11" s="25" t="s">
        <v>101</v>
      </c>
      <c r="B11" s="26"/>
      <c r="C11" s="3"/>
      <c r="D11" s="18"/>
      <c r="E11" s="18"/>
      <c r="F11" s="18"/>
      <c r="G11" s="18"/>
      <c r="H11" s="19"/>
    </row>
    <row r="12" spans="1:9" s="15" customFormat="1" ht="12" customHeight="1" thickBot="1" x14ac:dyDescent="0.25">
      <c r="A12" s="27"/>
      <c r="B12" s="28"/>
      <c r="C12" s="29"/>
      <c r="D12" s="18"/>
      <c r="E12" s="18"/>
      <c r="F12" s="18"/>
      <c r="G12" s="18"/>
      <c r="H12" s="19"/>
    </row>
    <row r="13" spans="1:9" ht="50.1" customHeight="1" thickBot="1" x14ac:dyDescent="0.25">
      <c r="A13" s="30"/>
      <c r="B13" s="31"/>
      <c r="C13" s="32" t="s">
        <v>1</v>
      </c>
      <c r="D13" s="33"/>
      <c r="E13" s="32" t="s">
        <v>104</v>
      </c>
      <c r="F13" s="34"/>
      <c r="G13" s="32" t="s">
        <v>2</v>
      </c>
      <c r="H13" s="35"/>
    </row>
    <row r="14" spans="1:9" ht="25.5" customHeight="1" thickBot="1" x14ac:dyDescent="0.25">
      <c r="A14" s="36" t="s">
        <v>103</v>
      </c>
      <c r="B14" s="37"/>
      <c r="C14" s="6"/>
      <c r="D14" s="7"/>
      <c r="E14" s="6"/>
      <c r="F14" s="8"/>
      <c r="G14" s="6"/>
      <c r="H14" s="7"/>
    </row>
    <row r="15" spans="1:9" s="44" customFormat="1" ht="13.5" thickBot="1" x14ac:dyDescent="0.3">
      <c r="A15" s="38"/>
      <c r="B15" s="39"/>
      <c r="C15" s="40" t="s">
        <v>3</v>
      </c>
      <c r="D15" s="41" t="s">
        <v>4</v>
      </c>
      <c r="E15" s="40" t="s">
        <v>3</v>
      </c>
      <c r="F15" s="42" t="s">
        <v>4</v>
      </c>
      <c r="G15" s="40" t="s">
        <v>3</v>
      </c>
      <c r="H15" s="43" t="s">
        <v>4</v>
      </c>
    </row>
    <row r="16" spans="1:9" s="48" customFormat="1" ht="15" customHeight="1" x14ac:dyDescent="0.25">
      <c r="A16" s="45" t="s">
        <v>5</v>
      </c>
      <c r="B16" s="46" t="s">
        <v>94</v>
      </c>
      <c r="C16" s="47">
        <v>100</v>
      </c>
      <c r="D16" s="4"/>
      <c r="E16" s="47">
        <v>100</v>
      </c>
      <c r="F16" s="4"/>
      <c r="G16" s="47">
        <v>100</v>
      </c>
      <c r="H16" s="4"/>
    </row>
    <row r="17" spans="1:8" s="52" customFormat="1" ht="15" customHeight="1" x14ac:dyDescent="0.2">
      <c r="A17" s="49" t="s">
        <v>6</v>
      </c>
      <c r="B17" s="50" t="s">
        <v>7</v>
      </c>
      <c r="C17" s="51"/>
      <c r="D17" s="51"/>
      <c r="E17" s="51"/>
      <c r="F17" s="51"/>
      <c r="G17" s="51"/>
      <c r="H17" s="51"/>
    </row>
    <row r="18" spans="1:8" s="53" customFormat="1" ht="15" customHeight="1" x14ac:dyDescent="0.2">
      <c r="A18" s="49" t="s">
        <v>8</v>
      </c>
      <c r="B18" s="50" t="s">
        <v>9</v>
      </c>
      <c r="C18" s="50"/>
      <c r="D18" s="50"/>
      <c r="E18" s="50"/>
      <c r="F18" s="50"/>
      <c r="G18" s="50"/>
      <c r="H18" s="50"/>
    </row>
    <row r="19" spans="1:8" s="52" customFormat="1" ht="15" customHeight="1" x14ac:dyDescent="0.2">
      <c r="A19" s="54" t="s">
        <v>10</v>
      </c>
      <c r="B19" s="55" t="s">
        <v>11</v>
      </c>
      <c r="C19" s="5"/>
      <c r="D19" s="56" t="str">
        <f t="shared" ref="D19:D25" si="0">IF(C19="","",ROUND(($D$16*C19)/100,2))</f>
        <v/>
      </c>
      <c r="E19" s="5"/>
      <c r="F19" s="56" t="str">
        <f>IF(E19="","",ROUND(($F$16*E19)/100,2))</f>
        <v/>
      </c>
      <c r="G19" s="5"/>
      <c r="H19" s="56" t="str">
        <f t="shared" ref="H19:H20" si="1">IF(G19="","",ROUND(($H$16*G19)/100,2))</f>
        <v/>
      </c>
    </row>
    <row r="20" spans="1:8" s="52" customFormat="1" ht="15" customHeight="1" x14ac:dyDescent="0.2">
      <c r="A20" s="54" t="s">
        <v>12</v>
      </c>
      <c r="B20" s="55" t="s">
        <v>13</v>
      </c>
      <c r="C20" s="5"/>
      <c r="D20" s="56" t="str">
        <f t="shared" si="0"/>
        <v/>
      </c>
      <c r="E20" s="5"/>
      <c r="F20" s="56" t="str">
        <f t="shared" ref="F20:F25" si="2">IF(E20="","",ROUND(($F$16*E20)/100,2))</f>
        <v/>
      </c>
      <c r="G20" s="5"/>
      <c r="H20" s="56" t="str">
        <f t="shared" si="1"/>
        <v/>
      </c>
    </row>
    <row r="21" spans="1:8" s="52" customFormat="1" ht="15" customHeight="1" x14ac:dyDescent="0.2">
      <c r="A21" s="54" t="s">
        <v>14</v>
      </c>
      <c r="B21" s="55" t="s">
        <v>15</v>
      </c>
      <c r="C21" s="5"/>
      <c r="D21" s="56" t="str">
        <f t="shared" si="0"/>
        <v/>
      </c>
      <c r="E21" s="5"/>
      <c r="F21" s="56" t="str">
        <f t="shared" si="2"/>
        <v/>
      </c>
      <c r="G21" s="57"/>
      <c r="H21" s="58"/>
    </row>
    <row r="22" spans="1:8" s="52" customFormat="1" ht="15" customHeight="1" x14ac:dyDescent="0.2">
      <c r="A22" s="54" t="s">
        <v>16</v>
      </c>
      <c r="B22" s="55" t="s">
        <v>17</v>
      </c>
      <c r="C22" s="5"/>
      <c r="D22" s="56" t="str">
        <f t="shared" si="0"/>
        <v/>
      </c>
      <c r="E22" s="5"/>
      <c r="F22" s="56" t="str">
        <f t="shared" si="2"/>
        <v/>
      </c>
      <c r="G22" s="59"/>
      <c r="H22" s="60"/>
    </row>
    <row r="23" spans="1:8" s="52" customFormat="1" ht="15" customHeight="1" x14ac:dyDescent="0.2">
      <c r="A23" s="54" t="s">
        <v>18</v>
      </c>
      <c r="B23" s="55" t="s">
        <v>19</v>
      </c>
      <c r="C23" s="5"/>
      <c r="D23" s="56" t="str">
        <f t="shared" si="0"/>
        <v/>
      </c>
      <c r="E23" s="5"/>
      <c r="F23" s="56" t="str">
        <f t="shared" si="2"/>
        <v/>
      </c>
      <c r="G23" s="5"/>
      <c r="H23" s="56" t="str">
        <f t="shared" ref="H23:H25" si="3">IF(G23="","",ROUND(($H$16*G23)/100,2))</f>
        <v/>
      </c>
    </row>
    <row r="24" spans="1:8" s="52" customFormat="1" ht="15" customHeight="1" x14ac:dyDescent="0.2">
      <c r="A24" s="54" t="s">
        <v>20</v>
      </c>
      <c r="B24" s="55" t="s">
        <v>21</v>
      </c>
      <c r="C24" s="5"/>
      <c r="D24" s="56" t="str">
        <f t="shared" si="0"/>
        <v/>
      </c>
      <c r="E24" s="5"/>
      <c r="F24" s="56" t="str">
        <f t="shared" si="2"/>
        <v/>
      </c>
      <c r="G24" s="5"/>
      <c r="H24" s="56" t="str">
        <f t="shared" si="3"/>
        <v/>
      </c>
    </row>
    <row r="25" spans="1:8" s="52" customFormat="1" ht="15" customHeight="1" x14ac:dyDescent="0.2">
      <c r="A25" s="54" t="s">
        <v>22</v>
      </c>
      <c r="B25" s="55" t="s">
        <v>23</v>
      </c>
      <c r="C25" s="5"/>
      <c r="D25" s="56" t="str">
        <f t="shared" si="0"/>
        <v/>
      </c>
      <c r="E25" s="5"/>
      <c r="F25" s="56" t="str">
        <f t="shared" si="2"/>
        <v/>
      </c>
      <c r="G25" s="5"/>
      <c r="H25" s="56" t="str">
        <f t="shared" si="3"/>
        <v/>
      </c>
    </row>
    <row r="26" spans="1:8" s="53" customFormat="1" ht="15" customHeight="1" x14ac:dyDescent="0.2">
      <c r="A26" s="61"/>
      <c r="B26" s="62" t="s">
        <v>24</v>
      </c>
      <c r="C26" s="63" t="str">
        <f>IF(SUM(C19:C25)=0,"",ROUND(SUM(C19:C25),2))</f>
        <v/>
      </c>
      <c r="D26" s="63" t="str">
        <f t="shared" ref="D26:H26" si="4">IF(SUM(D19:D25)=0,"",ROUND(SUM(D19:D25),2))</f>
        <v/>
      </c>
      <c r="E26" s="63" t="str">
        <f>IF(SUM(E19:E25)=0,"",ROUND(SUM(E19:E25),2))</f>
        <v/>
      </c>
      <c r="F26" s="63" t="str">
        <f t="shared" ref="F26" si="5">IF(SUM(F19:F25)=0,"",ROUND(SUM(F19:F25),2))</f>
        <v/>
      </c>
      <c r="G26" s="63" t="str">
        <f t="shared" si="4"/>
        <v/>
      </c>
      <c r="H26" s="63" t="str">
        <f t="shared" si="4"/>
        <v/>
      </c>
    </row>
    <row r="27" spans="1:8" s="53" customFormat="1" ht="15" customHeight="1" x14ac:dyDescent="0.2">
      <c r="A27" s="49" t="s">
        <v>25</v>
      </c>
      <c r="B27" s="50" t="s">
        <v>26</v>
      </c>
      <c r="C27" s="50"/>
      <c r="D27" s="50"/>
      <c r="E27" s="50"/>
      <c r="F27" s="50"/>
      <c r="G27" s="50"/>
      <c r="H27" s="64"/>
    </row>
    <row r="28" spans="1:8" s="52" customFormat="1" ht="15" customHeight="1" x14ac:dyDescent="0.2">
      <c r="A28" s="65" t="s">
        <v>27</v>
      </c>
      <c r="B28" s="55" t="s">
        <v>28</v>
      </c>
      <c r="C28" s="5"/>
      <c r="D28" s="56" t="str">
        <f t="shared" ref="D28:D37" si="6">IF(C28="","",ROUND(($D$16*C28)/100,2))</f>
        <v/>
      </c>
      <c r="E28" s="5"/>
      <c r="F28" s="56" t="str">
        <f>IF(E28="","",ROUND(($F$16*E28)/100,2))</f>
        <v/>
      </c>
      <c r="G28" s="5"/>
      <c r="H28" s="56" t="str">
        <f t="shared" ref="H28:H37" si="7">IF(G28="","",ROUND(($H$16*G28)/100,2))</f>
        <v/>
      </c>
    </row>
    <row r="29" spans="1:8" s="52" customFormat="1" ht="15" customHeight="1" x14ac:dyDescent="0.2">
      <c r="A29" s="66"/>
      <c r="B29" s="55" t="s">
        <v>29</v>
      </c>
      <c r="C29" s="5"/>
      <c r="D29" s="56" t="str">
        <f t="shared" si="6"/>
        <v/>
      </c>
      <c r="E29" s="5"/>
      <c r="F29" s="56" t="str">
        <f t="shared" ref="F29:F37" si="8">IF(E29="","",ROUND(($F$16*E29)/100,2))</f>
        <v/>
      </c>
      <c r="G29" s="5"/>
      <c r="H29" s="56" t="str">
        <f t="shared" si="7"/>
        <v/>
      </c>
    </row>
    <row r="30" spans="1:8" s="52" customFormat="1" ht="15" customHeight="1" x14ac:dyDescent="0.2">
      <c r="A30" s="65" t="s">
        <v>30</v>
      </c>
      <c r="B30" s="55" t="s">
        <v>31</v>
      </c>
      <c r="C30" s="5"/>
      <c r="D30" s="56" t="str">
        <f t="shared" si="6"/>
        <v/>
      </c>
      <c r="E30" s="5"/>
      <c r="F30" s="56" t="str">
        <f t="shared" si="8"/>
        <v/>
      </c>
      <c r="G30" s="5"/>
      <c r="H30" s="56" t="str">
        <f t="shared" si="7"/>
        <v/>
      </c>
    </row>
    <row r="31" spans="1:8" s="52" customFormat="1" ht="15" customHeight="1" x14ac:dyDescent="0.2">
      <c r="A31" s="66"/>
      <c r="B31" s="55" t="s">
        <v>32</v>
      </c>
      <c r="C31" s="5"/>
      <c r="D31" s="56" t="str">
        <f t="shared" si="6"/>
        <v/>
      </c>
      <c r="E31" s="5"/>
      <c r="F31" s="56" t="str">
        <f t="shared" si="8"/>
        <v/>
      </c>
      <c r="G31" s="5"/>
      <c r="H31" s="56" t="str">
        <f t="shared" si="7"/>
        <v/>
      </c>
    </row>
    <row r="32" spans="1:8" s="52" customFormat="1" ht="15" customHeight="1" x14ac:dyDescent="0.2">
      <c r="A32" s="65" t="s">
        <v>33</v>
      </c>
      <c r="B32" s="55" t="s">
        <v>34</v>
      </c>
      <c r="C32" s="5"/>
      <c r="D32" s="56" t="str">
        <f t="shared" si="6"/>
        <v/>
      </c>
      <c r="E32" s="5"/>
      <c r="F32" s="56" t="str">
        <f t="shared" si="8"/>
        <v/>
      </c>
      <c r="G32" s="5"/>
      <c r="H32" s="56" t="str">
        <f t="shared" si="7"/>
        <v/>
      </c>
    </row>
    <row r="33" spans="1:8" s="52" customFormat="1" ht="15" customHeight="1" x14ac:dyDescent="0.2">
      <c r="A33" s="66"/>
      <c r="B33" s="55" t="s">
        <v>35</v>
      </c>
      <c r="C33" s="5"/>
      <c r="D33" s="56" t="str">
        <f t="shared" si="6"/>
        <v/>
      </c>
      <c r="E33" s="5"/>
      <c r="F33" s="56" t="str">
        <f t="shared" si="8"/>
        <v/>
      </c>
      <c r="G33" s="5"/>
      <c r="H33" s="56" t="str">
        <f t="shared" si="7"/>
        <v/>
      </c>
    </row>
    <row r="34" spans="1:8" s="52" customFormat="1" ht="15" customHeight="1" x14ac:dyDescent="0.2">
      <c r="A34" s="65" t="s">
        <v>36</v>
      </c>
      <c r="B34" s="55" t="s">
        <v>37</v>
      </c>
      <c r="C34" s="5"/>
      <c r="D34" s="56" t="str">
        <f t="shared" si="6"/>
        <v/>
      </c>
      <c r="E34" s="5"/>
      <c r="F34" s="56" t="str">
        <f t="shared" si="8"/>
        <v/>
      </c>
      <c r="G34" s="5"/>
      <c r="H34" s="56" t="str">
        <f t="shared" si="7"/>
        <v/>
      </c>
    </row>
    <row r="35" spans="1:8" s="52" customFormat="1" ht="15" customHeight="1" x14ac:dyDescent="0.2">
      <c r="A35" s="67"/>
      <c r="B35" s="55" t="s">
        <v>38</v>
      </c>
      <c r="C35" s="5"/>
      <c r="D35" s="56" t="str">
        <f t="shared" si="6"/>
        <v/>
      </c>
      <c r="E35" s="5"/>
      <c r="F35" s="56" t="str">
        <f t="shared" si="8"/>
        <v/>
      </c>
      <c r="G35" s="5"/>
      <c r="H35" s="56" t="str">
        <f t="shared" si="7"/>
        <v/>
      </c>
    </row>
    <row r="36" spans="1:8" s="52" customFormat="1" ht="15" customHeight="1" x14ac:dyDescent="0.2">
      <c r="A36" s="65" t="s">
        <v>39</v>
      </c>
      <c r="B36" s="55" t="s">
        <v>40</v>
      </c>
      <c r="C36" s="5"/>
      <c r="D36" s="56" t="str">
        <f t="shared" si="6"/>
        <v/>
      </c>
      <c r="E36" s="5"/>
      <c r="F36" s="56" t="str">
        <f t="shared" si="8"/>
        <v/>
      </c>
      <c r="G36" s="5"/>
      <c r="H36" s="56" t="str">
        <f t="shared" si="7"/>
        <v/>
      </c>
    </row>
    <row r="37" spans="1:8" s="52" customFormat="1" ht="15" customHeight="1" x14ac:dyDescent="0.2">
      <c r="A37" s="66"/>
      <c r="B37" s="55" t="s">
        <v>41</v>
      </c>
      <c r="C37" s="5"/>
      <c r="D37" s="56" t="str">
        <f t="shared" si="6"/>
        <v/>
      </c>
      <c r="E37" s="5"/>
      <c r="F37" s="56" t="str">
        <f t="shared" si="8"/>
        <v/>
      </c>
      <c r="G37" s="5"/>
      <c r="H37" s="56" t="str">
        <f t="shared" si="7"/>
        <v/>
      </c>
    </row>
    <row r="38" spans="1:8" s="53" customFormat="1" ht="15" customHeight="1" x14ac:dyDescent="0.2">
      <c r="A38" s="61"/>
      <c r="B38" s="62" t="s">
        <v>42</v>
      </c>
      <c r="C38" s="63" t="str">
        <f>IF(SUM(C28:C37)=0,"",ROUND(SUM(C28:C37),2))</f>
        <v/>
      </c>
      <c r="D38" s="63" t="str">
        <f t="shared" ref="D38:H38" si="9">IF(SUM(D28:D37)=0,"",ROUND(SUM(D28:D37),2))</f>
        <v/>
      </c>
      <c r="E38" s="63" t="str">
        <f>IF(SUM(E28:E37)=0,"",ROUND(SUM(E28:E37),2))</f>
        <v/>
      </c>
      <c r="F38" s="63" t="str">
        <f t="shared" ref="F38" si="10">IF(SUM(F28:F37)=0,"",ROUND(SUM(F28:F37),2))</f>
        <v/>
      </c>
      <c r="G38" s="63" t="str">
        <f t="shared" si="9"/>
        <v/>
      </c>
      <c r="H38" s="63" t="str">
        <f t="shared" si="9"/>
        <v/>
      </c>
    </row>
    <row r="39" spans="1:8" s="53" customFormat="1" ht="15" customHeight="1" x14ac:dyDescent="0.2">
      <c r="A39" s="61"/>
      <c r="B39" s="62" t="s">
        <v>43</v>
      </c>
      <c r="C39" s="63" t="str">
        <f>IFERROR(ROUND(SUM(C26+C38),2),"")</f>
        <v/>
      </c>
      <c r="D39" s="63" t="str">
        <f t="shared" ref="D39:H39" si="11">IFERROR(ROUND(SUM(D26+D38),2),"")</f>
        <v/>
      </c>
      <c r="E39" s="63" t="str">
        <f>IFERROR(ROUND(SUM(E26+E38),2),"")</f>
        <v/>
      </c>
      <c r="F39" s="63" t="str">
        <f>IFERROR(ROUND(SUM(F26+F38),2),"")</f>
        <v/>
      </c>
      <c r="G39" s="63" t="str">
        <f t="shared" si="11"/>
        <v/>
      </c>
      <c r="H39" s="63" t="str">
        <f t="shared" si="11"/>
        <v/>
      </c>
    </row>
    <row r="40" spans="1:8" s="53" customFormat="1" ht="15" customHeight="1" x14ac:dyDescent="0.2">
      <c r="A40" s="49" t="s">
        <v>44</v>
      </c>
      <c r="B40" s="50" t="s">
        <v>45</v>
      </c>
      <c r="C40" s="50"/>
      <c r="D40" s="50"/>
      <c r="E40" s="50"/>
      <c r="F40" s="50"/>
      <c r="G40" s="50"/>
      <c r="H40" s="50"/>
    </row>
    <row r="41" spans="1:8" s="52" customFormat="1" ht="15" customHeight="1" x14ac:dyDescent="0.2">
      <c r="A41" s="54" t="s">
        <v>46</v>
      </c>
      <c r="B41" s="55" t="s">
        <v>47</v>
      </c>
      <c r="C41" s="5"/>
      <c r="D41" s="56" t="str">
        <f t="shared" ref="D41:D42" si="12">IF(C41="","",ROUND(($D$16*C41)/100,2))</f>
        <v/>
      </c>
      <c r="E41" s="5"/>
      <c r="F41" s="56" t="str">
        <f>IF(E41="","",ROUND(($F$16*E41)/100,2))</f>
        <v/>
      </c>
      <c r="G41" s="5"/>
      <c r="H41" s="56" t="str">
        <f t="shared" ref="H41:H42" si="13">IF(G41="","",ROUND(($H$16*G41)/100,2))</f>
        <v/>
      </c>
    </row>
    <row r="42" spans="1:8" s="52" customFormat="1" ht="15" customHeight="1" x14ac:dyDescent="0.2">
      <c r="A42" s="54" t="s">
        <v>48</v>
      </c>
      <c r="B42" s="55" t="s">
        <v>49</v>
      </c>
      <c r="C42" s="5"/>
      <c r="D42" s="56" t="str">
        <f t="shared" si="12"/>
        <v/>
      </c>
      <c r="E42" s="5"/>
      <c r="F42" s="56" t="str">
        <f>IF(E42="","",ROUND(($F$16*E42)/100,2))</f>
        <v/>
      </c>
      <c r="G42" s="5"/>
      <c r="H42" s="56" t="str">
        <f t="shared" si="13"/>
        <v/>
      </c>
    </row>
    <row r="43" spans="1:8" s="53" customFormat="1" ht="15" customHeight="1" x14ac:dyDescent="0.2">
      <c r="A43" s="68" t="s">
        <v>50</v>
      </c>
      <c r="B43" s="69"/>
      <c r="C43" s="63" t="str">
        <f>IFERROR(ROUND(SUM(C39+C41+C42),2),"")</f>
        <v/>
      </c>
      <c r="D43" s="63" t="str">
        <f>IFERROR(ROUND(SUM(D39+D41+D42),2),"")</f>
        <v/>
      </c>
      <c r="E43" s="63" t="str">
        <f>IFERROR(ROUND(SUM(E39+E41+E42),2),"")</f>
        <v/>
      </c>
      <c r="F43" s="63" t="str">
        <f>IFERROR(ROUND(SUM(F39+F41+F42),2),"")</f>
        <v/>
      </c>
      <c r="G43" s="63" t="str">
        <f t="shared" ref="G43:H43" si="14">IFERROR(ROUND(SUM(G39+G41+G42),2),"")</f>
        <v/>
      </c>
      <c r="H43" s="63" t="str">
        <f t="shared" si="14"/>
        <v/>
      </c>
    </row>
    <row r="44" spans="1:8" s="52" customFormat="1" ht="15" customHeight="1" x14ac:dyDescent="0.2">
      <c r="A44" s="49" t="s">
        <v>51</v>
      </c>
      <c r="B44" s="50" t="s">
        <v>52</v>
      </c>
      <c r="C44" s="51"/>
      <c r="D44" s="51"/>
      <c r="E44" s="51"/>
      <c r="F44" s="51"/>
      <c r="G44" s="51"/>
      <c r="H44" s="51"/>
    </row>
    <row r="45" spans="1:8" s="52" customFormat="1" ht="24" x14ac:dyDescent="0.2">
      <c r="A45" s="54" t="s">
        <v>53</v>
      </c>
      <c r="B45" s="55" t="s">
        <v>54</v>
      </c>
      <c r="C45" s="5"/>
      <c r="D45" s="56" t="str">
        <f t="shared" ref="D45:D48" si="15">IF(C45="","",ROUND(($D$16*C45)/100,2))</f>
        <v/>
      </c>
      <c r="E45" s="5"/>
      <c r="F45" s="56" t="str">
        <f>IF(E45="","",ROUND(($F$16*E45)/100,2))</f>
        <v/>
      </c>
      <c r="G45" s="5"/>
      <c r="H45" s="56" t="str">
        <f t="shared" ref="H45:H48" si="16">IF(G45="","",ROUND(($H$16*G45)/100,2))</f>
        <v/>
      </c>
    </row>
    <row r="46" spans="1:8" s="52" customFormat="1" ht="15" customHeight="1" x14ac:dyDescent="0.2">
      <c r="A46" s="54" t="s">
        <v>55</v>
      </c>
      <c r="B46" s="55" t="s">
        <v>56</v>
      </c>
      <c r="C46" s="5"/>
      <c r="D46" s="56" t="str">
        <f t="shared" si="15"/>
        <v/>
      </c>
      <c r="E46" s="5"/>
      <c r="F46" s="56" t="str">
        <f t="shared" ref="F46:F48" si="17">IF(E46="","",ROUND(($F$16*E46)/100,2))</f>
        <v/>
      </c>
      <c r="G46" s="5"/>
      <c r="H46" s="56" t="str">
        <f t="shared" si="16"/>
        <v/>
      </c>
    </row>
    <row r="47" spans="1:8" s="52" customFormat="1" ht="15" customHeight="1" x14ac:dyDescent="0.2">
      <c r="A47" s="54" t="s">
        <v>57</v>
      </c>
      <c r="B47" s="55" t="s">
        <v>105</v>
      </c>
      <c r="C47" s="5"/>
      <c r="D47" s="56" t="str">
        <f t="shared" si="15"/>
        <v/>
      </c>
      <c r="E47" s="5"/>
      <c r="F47" s="56" t="str">
        <f t="shared" si="17"/>
        <v/>
      </c>
      <c r="G47" s="5"/>
      <c r="H47" s="56" t="str">
        <f t="shared" si="16"/>
        <v/>
      </c>
    </row>
    <row r="48" spans="1:8" s="52" customFormat="1" ht="15" customHeight="1" x14ac:dyDescent="0.2">
      <c r="A48" s="54" t="s">
        <v>58</v>
      </c>
      <c r="B48" s="55" t="s">
        <v>59</v>
      </c>
      <c r="C48" s="5"/>
      <c r="D48" s="56" t="str">
        <f t="shared" si="15"/>
        <v/>
      </c>
      <c r="E48" s="5"/>
      <c r="F48" s="56" t="str">
        <f t="shared" si="17"/>
        <v/>
      </c>
      <c r="G48" s="5"/>
      <c r="H48" s="56" t="str">
        <f t="shared" si="16"/>
        <v/>
      </c>
    </row>
    <row r="49" spans="1:8" s="53" customFormat="1" ht="15" customHeight="1" x14ac:dyDescent="0.2">
      <c r="A49" s="68" t="s">
        <v>60</v>
      </c>
      <c r="B49" s="69"/>
      <c r="C49" s="63" t="str">
        <f>IF(SUM(C45:C48)=0,"",ROUND(SUM(C45:C48),2))</f>
        <v/>
      </c>
      <c r="D49" s="63" t="str">
        <f t="shared" ref="D49:H49" si="18">IF(SUM(D45:D48)=0,"",ROUND(SUM(D45:D48),2))</f>
        <v/>
      </c>
      <c r="E49" s="63" t="str">
        <f>IF(SUM(E45:E48)=0,"",ROUND(SUM(E45:E48),2))</f>
        <v/>
      </c>
      <c r="F49" s="63" t="str">
        <f>IF(SUM(F45:F48)=0,"",ROUND(SUM(F45:F48),2))</f>
        <v/>
      </c>
      <c r="G49" s="63" t="str">
        <f t="shared" si="18"/>
        <v/>
      </c>
      <c r="H49" s="63" t="str">
        <f t="shared" si="18"/>
        <v/>
      </c>
    </row>
    <row r="50" spans="1:8" s="52" customFormat="1" ht="15" customHeight="1" x14ac:dyDescent="0.2">
      <c r="A50" s="49" t="s">
        <v>61</v>
      </c>
      <c r="B50" s="50" t="s">
        <v>62</v>
      </c>
      <c r="C50" s="51"/>
      <c r="D50" s="51"/>
      <c r="E50" s="51"/>
      <c r="F50" s="51"/>
      <c r="G50" s="51"/>
      <c r="H50" s="51"/>
    </row>
    <row r="51" spans="1:8" s="52" customFormat="1" ht="15" customHeight="1" x14ac:dyDescent="0.2">
      <c r="A51" s="70" t="s">
        <v>63</v>
      </c>
      <c r="B51" s="50" t="s">
        <v>64</v>
      </c>
      <c r="C51" s="51"/>
      <c r="D51" s="51" t="str">
        <f t="shared" ref="D51:D65" si="19">IF(C51="","",ROUND(($D$16*C51)/100,2))</f>
        <v/>
      </c>
      <c r="E51" s="51"/>
      <c r="F51" s="51"/>
      <c r="G51" s="51"/>
      <c r="H51" s="51" t="str">
        <f t="shared" ref="H51:H54" si="20">IF(G51="","",ROUND($H$16*G51/100,2))</f>
        <v/>
      </c>
    </row>
    <row r="52" spans="1:8" s="52" customFormat="1" ht="15" customHeight="1" x14ac:dyDescent="0.2">
      <c r="A52" s="54" t="s">
        <v>65</v>
      </c>
      <c r="B52" s="55" t="s">
        <v>66</v>
      </c>
      <c r="C52" s="5"/>
      <c r="D52" s="56" t="str">
        <f t="shared" si="19"/>
        <v/>
      </c>
      <c r="E52" s="5"/>
      <c r="F52" s="56" t="str">
        <f>IF(E52="","",ROUND(($F$16*E52)/100,2))</f>
        <v/>
      </c>
      <c r="G52" s="5"/>
      <c r="H52" s="56" t="str">
        <f t="shared" si="20"/>
        <v/>
      </c>
    </row>
    <row r="53" spans="1:8" s="52" customFormat="1" ht="15" customHeight="1" x14ac:dyDescent="0.2">
      <c r="A53" s="54" t="s">
        <v>67</v>
      </c>
      <c r="B53" s="55" t="s">
        <v>68</v>
      </c>
      <c r="C53" s="5"/>
      <c r="D53" s="56" t="str">
        <f t="shared" si="19"/>
        <v/>
      </c>
      <c r="E53" s="5"/>
      <c r="F53" s="56" t="str">
        <f t="shared" ref="F53:F62" si="21">IF(E53="","",ROUND(($F$16*E53)/100,2))</f>
        <v/>
      </c>
      <c r="G53" s="5"/>
      <c r="H53" s="56" t="str">
        <f t="shared" si="20"/>
        <v/>
      </c>
    </row>
    <row r="54" spans="1:8" s="52" customFormat="1" ht="15" customHeight="1" x14ac:dyDescent="0.2">
      <c r="A54" s="54" t="s">
        <v>69</v>
      </c>
      <c r="B54" s="55" t="s">
        <v>70</v>
      </c>
      <c r="C54" s="5"/>
      <c r="D54" s="56" t="str">
        <f t="shared" si="19"/>
        <v/>
      </c>
      <c r="E54" s="5"/>
      <c r="F54" s="56" t="str">
        <f t="shared" si="21"/>
        <v/>
      </c>
      <c r="G54" s="5"/>
      <c r="H54" s="56" t="str">
        <f t="shared" si="20"/>
        <v/>
      </c>
    </row>
    <row r="55" spans="1:8" s="52" customFormat="1" ht="15" customHeight="1" x14ac:dyDescent="0.2">
      <c r="A55" s="54" t="s">
        <v>71</v>
      </c>
      <c r="B55" s="71" t="s">
        <v>72</v>
      </c>
      <c r="C55" s="5"/>
      <c r="D55" s="56" t="str">
        <f t="shared" si="19"/>
        <v/>
      </c>
      <c r="E55" s="5"/>
      <c r="F55" s="56" t="str">
        <f t="shared" si="21"/>
        <v/>
      </c>
      <c r="G55" s="5"/>
      <c r="H55" s="56" t="str">
        <f>IF(G55="","",ROUND(($H$16*G55)/100,2))</f>
        <v/>
      </c>
    </row>
    <row r="56" spans="1:8" s="52" customFormat="1" ht="15" customHeight="1" x14ac:dyDescent="0.2">
      <c r="A56" s="54" t="s">
        <v>73</v>
      </c>
      <c r="B56" s="55" t="s">
        <v>74</v>
      </c>
      <c r="C56" s="5"/>
      <c r="D56" s="56" t="str">
        <f t="shared" si="19"/>
        <v/>
      </c>
      <c r="E56" s="5"/>
      <c r="F56" s="56" t="str">
        <f t="shared" si="21"/>
        <v/>
      </c>
      <c r="G56" s="5"/>
      <c r="H56" s="56" t="str">
        <f>IF(G56="","",ROUND(($H$16*G56)/100,2))</f>
        <v/>
      </c>
    </row>
    <row r="57" spans="1:8" s="52" customFormat="1" ht="15" customHeight="1" x14ac:dyDescent="0.2">
      <c r="A57" s="54" t="s">
        <v>75</v>
      </c>
      <c r="B57" s="55" t="s">
        <v>76</v>
      </c>
      <c r="C57" s="5"/>
      <c r="D57" s="56" t="str">
        <f t="shared" si="19"/>
        <v/>
      </c>
      <c r="E57" s="5"/>
      <c r="F57" s="56" t="str">
        <f t="shared" si="21"/>
        <v/>
      </c>
      <c r="G57" s="5"/>
      <c r="H57" s="56" t="str">
        <f t="shared" ref="H57:H62" si="22">IF(G57="","",ROUND(($H$16*G57)/100,2))</f>
        <v/>
      </c>
    </row>
    <row r="58" spans="1:8" s="52" customFormat="1" ht="15" customHeight="1" x14ac:dyDescent="0.2">
      <c r="A58" s="54" t="s">
        <v>77</v>
      </c>
      <c r="B58" s="55" t="s">
        <v>78</v>
      </c>
      <c r="C58" s="5"/>
      <c r="D58" s="56" t="str">
        <f t="shared" si="19"/>
        <v/>
      </c>
      <c r="E58" s="5"/>
      <c r="F58" s="56" t="str">
        <f t="shared" si="21"/>
        <v/>
      </c>
      <c r="G58" s="5"/>
      <c r="H58" s="56" t="str">
        <f t="shared" si="22"/>
        <v/>
      </c>
    </row>
    <row r="59" spans="1:8" s="52" customFormat="1" ht="15" customHeight="1" x14ac:dyDescent="0.2">
      <c r="A59" s="54" t="s">
        <v>79</v>
      </c>
      <c r="B59" s="55" t="s">
        <v>80</v>
      </c>
      <c r="C59" s="5"/>
      <c r="D59" s="56" t="str">
        <f t="shared" si="19"/>
        <v/>
      </c>
      <c r="E59" s="5"/>
      <c r="F59" s="56" t="str">
        <f t="shared" si="21"/>
        <v/>
      </c>
      <c r="G59" s="5"/>
      <c r="H59" s="56" t="str">
        <f t="shared" si="22"/>
        <v/>
      </c>
    </row>
    <row r="60" spans="1:8" s="52" customFormat="1" ht="15" customHeight="1" x14ac:dyDescent="0.2">
      <c r="A60" s="54" t="s">
        <v>81</v>
      </c>
      <c r="B60" s="55" t="s">
        <v>82</v>
      </c>
      <c r="C60" s="5"/>
      <c r="D60" s="56" t="str">
        <f t="shared" si="19"/>
        <v/>
      </c>
      <c r="E60" s="5"/>
      <c r="F60" s="56" t="str">
        <f t="shared" si="21"/>
        <v/>
      </c>
      <c r="G60" s="5"/>
      <c r="H60" s="56" t="str">
        <f t="shared" si="22"/>
        <v/>
      </c>
    </row>
    <row r="61" spans="1:8" s="52" customFormat="1" ht="15" customHeight="1" x14ac:dyDescent="0.2">
      <c r="A61" s="54" t="s">
        <v>83</v>
      </c>
      <c r="B61" s="55" t="s">
        <v>106</v>
      </c>
      <c r="C61" s="5"/>
      <c r="D61" s="56" t="str">
        <f t="shared" si="19"/>
        <v/>
      </c>
      <c r="E61" s="5"/>
      <c r="F61" s="56" t="str">
        <f t="shared" si="21"/>
        <v/>
      </c>
      <c r="G61" s="5"/>
      <c r="H61" s="56" t="str">
        <f t="shared" si="22"/>
        <v/>
      </c>
    </row>
    <row r="62" spans="1:8" s="52" customFormat="1" ht="15" customHeight="1" x14ac:dyDescent="0.2">
      <c r="A62" s="54" t="s">
        <v>84</v>
      </c>
      <c r="B62" s="55" t="s">
        <v>85</v>
      </c>
      <c r="C62" s="5"/>
      <c r="D62" s="56" t="str">
        <f t="shared" si="19"/>
        <v/>
      </c>
      <c r="E62" s="5"/>
      <c r="F62" s="56" t="str">
        <f t="shared" si="21"/>
        <v/>
      </c>
      <c r="G62" s="5"/>
      <c r="H62" s="56" t="str">
        <f t="shared" si="22"/>
        <v/>
      </c>
    </row>
    <row r="63" spans="1:8" s="53" customFormat="1" ht="15" customHeight="1" x14ac:dyDescent="0.2">
      <c r="A63" s="68" t="s">
        <v>102</v>
      </c>
      <c r="B63" s="69"/>
      <c r="C63" s="63" t="str">
        <f t="shared" ref="C63" si="23">IF(SUM(C51:C62)=0,"",ROUND(SUM(C51:C62),2))</f>
        <v/>
      </c>
      <c r="D63" s="63" t="str">
        <f>IF(SUM(D51:D62)=0,"",ROUND(SUM(D51:D62),2))</f>
        <v/>
      </c>
      <c r="E63" s="63" t="str">
        <f>IF(SUM(E51:E62)=0,"",ROUND(SUM(E51:E62),2))</f>
        <v/>
      </c>
      <c r="F63" s="63" t="str">
        <f>IF(SUM(F51:F62)=0,"",ROUND(SUM(F51:F62),2))</f>
        <v/>
      </c>
      <c r="G63" s="63" t="str">
        <f t="shared" ref="G63:H63" si="24">IF(SUM(G51:G62)=0,"",ROUND(SUM(G51:G62),2))</f>
        <v/>
      </c>
      <c r="H63" s="63" t="str">
        <f t="shared" si="24"/>
        <v/>
      </c>
    </row>
    <row r="64" spans="1:8" s="52" customFormat="1" ht="15" customHeight="1" x14ac:dyDescent="0.2">
      <c r="A64" s="49" t="s">
        <v>86</v>
      </c>
      <c r="B64" s="72" t="s">
        <v>109</v>
      </c>
      <c r="C64" s="63" t="str">
        <f t="shared" ref="C64:H64" si="25">IFERROR(ROUND(SUM(C16+C43+C49+C63),2),"")</f>
        <v/>
      </c>
      <c r="D64" s="63" t="str">
        <f t="shared" si="25"/>
        <v/>
      </c>
      <c r="E64" s="63" t="str">
        <f t="shared" si="25"/>
        <v/>
      </c>
      <c r="F64" s="63" t="str">
        <f t="shared" si="25"/>
        <v/>
      </c>
      <c r="G64" s="63" t="str">
        <f t="shared" si="25"/>
        <v/>
      </c>
      <c r="H64" s="63" t="str">
        <f t="shared" si="25"/>
        <v/>
      </c>
    </row>
    <row r="65" spans="1:12" s="52" customFormat="1" ht="15" customHeight="1" x14ac:dyDescent="0.2">
      <c r="A65" s="49" t="s">
        <v>87</v>
      </c>
      <c r="B65" s="72" t="s">
        <v>88</v>
      </c>
      <c r="C65" s="5"/>
      <c r="D65" s="56" t="str">
        <f t="shared" si="19"/>
        <v/>
      </c>
      <c r="E65" s="5"/>
      <c r="F65" s="56" t="str">
        <f>IF(E65="","",ROUND(($F$16*E65)/100,2))</f>
        <v/>
      </c>
      <c r="G65" s="5"/>
      <c r="H65" s="56" t="str">
        <f>IF(G65="","",ROUND(($H$16*G65)/100,2))</f>
        <v/>
      </c>
    </row>
    <row r="66" spans="1:12" s="52" customFormat="1" ht="15" customHeight="1" x14ac:dyDescent="0.2">
      <c r="A66" s="49" t="s">
        <v>89</v>
      </c>
      <c r="B66" s="72" t="s">
        <v>90</v>
      </c>
      <c r="C66" s="5"/>
      <c r="D66" s="56" t="str">
        <f>IF(C66="","",ROUND((D64*C66)/100,2))</f>
        <v/>
      </c>
      <c r="E66" s="5"/>
      <c r="F66" s="56" t="str">
        <f>IF(E66="","",ROUND((F64*E66)/100,2))</f>
        <v/>
      </c>
      <c r="G66" s="5"/>
      <c r="H66" s="56" t="str">
        <f>IF(G66="","",ROUND((H64*G66)/100,2))</f>
        <v/>
      </c>
    </row>
    <row r="67" spans="1:12" s="48" customFormat="1" ht="24.95" customHeight="1" thickBot="1" x14ac:dyDescent="0.3">
      <c r="A67" s="73" t="s">
        <v>110</v>
      </c>
      <c r="B67" s="74"/>
      <c r="C67" s="75" t="str">
        <f>IFERROR(ROUND(SUM((D67*100)/D16),2),"")</f>
        <v/>
      </c>
      <c r="D67" s="75" t="str">
        <f>IF(SUM(D64:D66)=0,"",(ROUND(SUM(D64:D66),2)))</f>
        <v/>
      </c>
      <c r="E67" s="75" t="str">
        <f>IFERROR(ROUND(SUM((F67*100)/F16),2),"")</f>
        <v/>
      </c>
      <c r="F67" s="75" t="str">
        <f>IF(SUM(F64:F66)=0,"",(ROUND(SUM(F64:F66),2)))</f>
        <v/>
      </c>
      <c r="G67" s="75" t="str">
        <f>IFERROR(ROUND(SUM(H67*100/H16),2),"")</f>
        <v/>
      </c>
      <c r="H67" s="75" t="str">
        <f>IF(SUM(H64:H66)=0,"",(ROUND(SUM(H64:H66),2)))</f>
        <v/>
      </c>
    </row>
    <row r="68" spans="1:12" s="53" customFormat="1" ht="24.95" customHeight="1" thickBot="1" x14ac:dyDescent="0.25">
      <c r="A68" s="76" t="s">
        <v>111</v>
      </c>
      <c r="B68" s="76"/>
      <c r="C68" s="77" t="str">
        <f t="shared" ref="C68:H68" si="26">IF(C67="","",ROUND((C67-C16),2))</f>
        <v/>
      </c>
      <c r="D68" s="77" t="str">
        <f t="shared" si="26"/>
        <v/>
      </c>
      <c r="E68" s="77" t="str">
        <f t="shared" si="26"/>
        <v/>
      </c>
      <c r="F68" s="77" t="str">
        <f t="shared" si="26"/>
        <v/>
      </c>
      <c r="G68" s="77" t="str">
        <f t="shared" si="26"/>
        <v/>
      </c>
      <c r="H68" s="77" t="str">
        <f t="shared" si="26"/>
        <v/>
      </c>
    </row>
    <row r="69" spans="1:12" s="53" customFormat="1" ht="15" customHeight="1" x14ac:dyDescent="0.2">
      <c r="A69" s="78" t="s">
        <v>91</v>
      </c>
      <c r="B69" s="79"/>
      <c r="C69" s="80" t="str">
        <f>IFERROR(ROUND(SUM(((C16+C43+C45)*100)/C67),2),"")</f>
        <v/>
      </c>
      <c r="D69" s="81"/>
      <c r="E69" s="80" t="str">
        <f>IFERROR(ROUND(SUM(((E16+E43+E45)*100)/E67),2),"")</f>
        <v/>
      </c>
      <c r="F69" s="81"/>
      <c r="G69" s="80" t="str">
        <f>IFERROR(ROUND(SUM(((G16+G43+G45)*100)/G67),2),"")</f>
        <v/>
      </c>
      <c r="H69" s="81"/>
      <c r="I69" s="82"/>
      <c r="J69" s="82"/>
      <c r="K69" s="82"/>
      <c r="L69" s="82"/>
    </row>
    <row r="70" spans="1:12" s="85" customFormat="1" ht="12" x14ac:dyDescent="0.25">
      <c r="A70" s="83" t="s">
        <v>92</v>
      </c>
      <c r="B70" s="84"/>
      <c r="C70" s="84"/>
      <c r="D70" s="84"/>
      <c r="E70" s="84"/>
      <c r="F70" s="84"/>
      <c r="G70" s="84"/>
      <c r="H70" s="84"/>
    </row>
    <row r="71" spans="1:12" s="85" customFormat="1" ht="12" x14ac:dyDescent="0.25">
      <c r="A71" s="86" t="s">
        <v>93</v>
      </c>
      <c r="B71" s="86"/>
      <c r="C71" s="86"/>
      <c r="D71" s="86"/>
      <c r="E71" s="86"/>
      <c r="F71" s="86"/>
      <c r="G71" s="86"/>
      <c r="H71" s="86"/>
    </row>
    <row r="72" spans="1:12" s="85" customFormat="1" ht="12" x14ac:dyDescent="0.25">
      <c r="A72" s="87" t="s">
        <v>112</v>
      </c>
      <c r="B72" s="87"/>
      <c r="C72" s="87"/>
      <c r="D72" s="87"/>
      <c r="E72" s="87"/>
      <c r="F72" s="87"/>
      <c r="G72" s="87"/>
      <c r="H72" s="87"/>
    </row>
    <row r="73" spans="1:12" s="85" customFormat="1" ht="17.25" customHeight="1" x14ac:dyDescent="0.25">
      <c r="A73" s="88" t="s">
        <v>113</v>
      </c>
      <c r="B73" s="88"/>
      <c r="C73" s="88"/>
      <c r="D73" s="88"/>
      <c r="E73" s="88"/>
      <c r="F73" s="88"/>
      <c r="G73" s="88"/>
      <c r="H73" s="88"/>
    </row>
    <row r="74" spans="1:12" ht="20.100000000000001" customHeight="1" x14ac:dyDescent="0.25">
      <c r="A74" s="89"/>
      <c r="B74" s="90"/>
      <c r="C74" s="91"/>
      <c r="D74" s="92"/>
      <c r="E74" s="92"/>
      <c r="F74" s="92"/>
      <c r="G74" s="93"/>
      <c r="H74" s="93"/>
    </row>
    <row r="75" spans="1:12" ht="20.100000000000001" customHeight="1" x14ac:dyDescent="0.2">
      <c r="A75" s="94" t="s">
        <v>114</v>
      </c>
      <c r="B75" s="92"/>
      <c r="C75" s="95"/>
      <c r="D75" s="95"/>
      <c r="E75" s="95"/>
      <c r="F75" s="95"/>
      <c r="G75" s="95"/>
      <c r="H75" s="95"/>
    </row>
    <row r="76" spans="1:12" ht="20.100000000000001" customHeight="1" x14ac:dyDescent="0.2">
      <c r="A76" s="94"/>
      <c r="B76" s="96"/>
      <c r="C76" s="97"/>
      <c r="D76" s="97"/>
      <c r="E76" s="97"/>
      <c r="F76" s="97"/>
      <c r="G76" s="97"/>
      <c r="H76" s="97"/>
    </row>
    <row r="77" spans="1:12" ht="20.100000000000001" customHeight="1" x14ac:dyDescent="0.2">
      <c r="A77" s="94"/>
      <c r="B77" s="96"/>
      <c r="C77" s="97"/>
      <c r="D77" s="97"/>
      <c r="E77" s="97"/>
      <c r="F77" s="97"/>
      <c r="G77" s="97"/>
      <c r="H77" s="97"/>
    </row>
    <row r="78" spans="1:12" ht="20.100000000000001" customHeight="1" x14ac:dyDescent="0.2">
      <c r="A78" s="94"/>
      <c r="B78" s="96"/>
      <c r="C78" s="97"/>
      <c r="D78" s="97"/>
      <c r="E78" s="97"/>
      <c r="F78" s="97"/>
      <c r="G78" s="97"/>
      <c r="H78" s="97"/>
    </row>
    <row r="79" spans="1:12" ht="20.100000000000001" customHeight="1" x14ac:dyDescent="0.2">
      <c r="A79" s="94"/>
      <c r="B79" s="96"/>
      <c r="C79" s="97"/>
      <c r="D79" s="97"/>
      <c r="E79" s="97"/>
      <c r="F79" s="97"/>
      <c r="G79" s="97"/>
      <c r="H79" s="97"/>
    </row>
  </sheetData>
  <sheetProtection algorithmName="SHA-512" hashValue="FCuz8N/c6HL5PvtAF+oVe1uyMW5dzu1T2FcHlwHtZwWZtLsPzskmObOlub488tmc/hKovUC9Y1zlbtIpiK+yOA==" saltValue="ujB7tUiFnADjMDaP3mEBzA==" spinCount="100000" sheet="1" objects="1" scenarios="1" selectLockedCells="1"/>
  <protectedRanges>
    <protectedRange sqref="G65:G66 C67:H68 G51:G62 C69 C51:C66 D63:H64 G69" name="Bereich6"/>
    <protectedRange sqref="C45:C48 G45:G48 C49:H49" name="Bereich5"/>
    <protectedRange sqref="C41:C42 G41:G42 C43:H43" name="Bereich4"/>
    <protectedRange sqref="C28:C37 G28:G37 C39:H39" name="Bereich3"/>
    <protectedRange sqref="G20 C26:H26 H45:H48 H41:H42 H28:H37 G23:H25 H19:H20 H65:H66 D65:F66 H51:H62 D41:F42 C38:H38 C19:G19 C20:F25 D28:F37 D45:F48 D51:F62" name="Bereich2"/>
    <protectedRange sqref="D16 H16 F16" name="Bereich1"/>
    <protectedRange sqref="I69:L69" name="Bereich6_1"/>
  </protectedRanges>
  <mergeCells count="42">
    <mergeCell ref="A1:H1"/>
    <mergeCell ref="A2:H2"/>
    <mergeCell ref="A7:B7"/>
    <mergeCell ref="A4:G4"/>
    <mergeCell ref="A5:B5"/>
    <mergeCell ref="A6:B6"/>
    <mergeCell ref="G6:H6"/>
    <mergeCell ref="E7:F9"/>
    <mergeCell ref="G7:G9"/>
    <mergeCell ref="A8:B8"/>
    <mergeCell ref="A9:B9"/>
    <mergeCell ref="A3:H3"/>
    <mergeCell ref="A71:H71"/>
    <mergeCell ref="A10:B10"/>
    <mergeCell ref="A11:B11"/>
    <mergeCell ref="A13:B13"/>
    <mergeCell ref="E13:F13"/>
    <mergeCell ref="G13:H13"/>
    <mergeCell ref="C13:D13"/>
    <mergeCell ref="B17:H17"/>
    <mergeCell ref="B18:H18"/>
    <mergeCell ref="B27:H27"/>
    <mergeCell ref="A14:B14"/>
    <mergeCell ref="C14:D14"/>
    <mergeCell ref="E14:F14"/>
    <mergeCell ref="G14:H14"/>
    <mergeCell ref="C75:H75"/>
    <mergeCell ref="A75:A79"/>
    <mergeCell ref="A63:B63"/>
    <mergeCell ref="B40:H40"/>
    <mergeCell ref="A43:B43"/>
    <mergeCell ref="B44:H44"/>
    <mergeCell ref="A49:B49"/>
    <mergeCell ref="B50:H50"/>
    <mergeCell ref="B51:H51"/>
    <mergeCell ref="A73:H73"/>
    <mergeCell ref="B74:C74"/>
    <mergeCell ref="A67:B67"/>
    <mergeCell ref="A68:B68"/>
    <mergeCell ref="A69:B69"/>
    <mergeCell ref="A70:H70"/>
    <mergeCell ref="A72:H72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68" orientation="portrait" horizontalDpi="4294967295" verticalDpi="4294967295" r:id="rId1"/>
  <headerFooter>
    <oddFooter>&amp;L&amp;8B-04 Kalkulation Stundenverrechnungssatz VOEK 354-25&amp;R&amp;8Seite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9"/>
  <sheetViews>
    <sheetView showGridLines="0" view="pageBreakPreview" zoomScaleNormal="115" zoomScaleSheetLayoutView="100" workbookViewId="0">
      <selection activeCell="C5" sqref="C5"/>
    </sheetView>
  </sheetViews>
  <sheetFormatPr baseColWidth="10" defaultRowHeight="20.100000000000001" customHeight="1" x14ac:dyDescent="0.2"/>
  <cols>
    <col min="1" max="1" width="6.7109375" style="98" customWidth="1"/>
    <col min="2" max="2" width="67.140625" style="11" bestFit="1" customWidth="1"/>
    <col min="3" max="8" width="10.7109375" style="99" customWidth="1"/>
    <col min="9" max="16384" width="11.42578125" style="11"/>
  </cols>
  <sheetData>
    <row r="1" spans="1:9" ht="15.75" customHeight="1" x14ac:dyDescent="0.2">
      <c r="A1" s="9" t="s">
        <v>115</v>
      </c>
      <c r="B1" s="10"/>
      <c r="C1" s="10"/>
      <c r="D1" s="10"/>
      <c r="E1" s="10"/>
      <c r="F1" s="10"/>
      <c r="G1" s="10"/>
      <c r="H1" s="10"/>
    </row>
    <row r="2" spans="1:9" ht="15.75" customHeight="1" x14ac:dyDescent="0.2">
      <c r="A2" s="9" t="s">
        <v>108</v>
      </c>
      <c r="B2" s="10"/>
      <c r="C2" s="10"/>
      <c r="D2" s="10"/>
      <c r="E2" s="10"/>
      <c r="F2" s="10"/>
      <c r="G2" s="10"/>
      <c r="H2" s="10"/>
      <c r="I2" s="12"/>
    </row>
    <row r="3" spans="1:9" ht="27" customHeight="1" x14ac:dyDescent="0.2">
      <c r="A3" s="9" t="s">
        <v>116</v>
      </c>
      <c r="B3" s="10"/>
      <c r="C3" s="10"/>
      <c r="D3" s="10"/>
      <c r="E3" s="10"/>
      <c r="F3" s="10"/>
      <c r="G3" s="10"/>
      <c r="H3" s="10"/>
    </row>
    <row r="4" spans="1:9" s="15" customFormat="1" ht="35.25" customHeight="1" thickBot="1" x14ac:dyDescent="0.3">
      <c r="A4" s="13" t="s">
        <v>0</v>
      </c>
      <c r="B4" s="13"/>
      <c r="C4" s="13"/>
      <c r="D4" s="13"/>
      <c r="E4" s="13"/>
      <c r="F4" s="13"/>
      <c r="G4" s="13"/>
      <c r="H4" s="14"/>
    </row>
    <row r="5" spans="1:9" s="15" customFormat="1" ht="15.75" x14ac:dyDescent="0.2">
      <c r="A5" s="16" t="s">
        <v>95</v>
      </c>
      <c r="B5" s="17"/>
      <c r="C5" s="1"/>
      <c r="D5" s="18"/>
      <c r="E5" s="18"/>
      <c r="F5" s="18"/>
      <c r="G5" s="18"/>
      <c r="H5" s="19"/>
    </row>
    <row r="6" spans="1:9" s="15" customFormat="1" ht="15.75" x14ac:dyDescent="0.25">
      <c r="A6" s="20" t="s">
        <v>96</v>
      </c>
      <c r="B6" s="21"/>
      <c r="C6" s="2"/>
      <c r="D6" s="18"/>
      <c r="E6" s="18"/>
      <c r="F6" s="18"/>
      <c r="G6" s="22"/>
      <c r="H6" s="22"/>
    </row>
    <row r="7" spans="1:9" s="15" customFormat="1" ht="15.75" x14ac:dyDescent="0.2">
      <c r="A7" s="20" t="s">
        <v>97</v>
      </c>
      <c r="B7" s="21"/>
      <c r="C7" s="2"/>
      <c r="D7" s="18"/>
      <c r="E7" s="23"/>
      <c r="F7" s="24"/>
      <c r="G7" s="23"/>
      <c r="H7" s="19"/>
    </row>
    <row r="8" spans="1:9" s="15" customFormat="1" ht="15.75" x14ac:dyDescent="0.2">
      <c r="A8" s="20" t="s">
        <v>98</v>
      </c>
      <c r="B8" s="21"/>
      <c r="C8" s="2"/>
      <c r="D8" s="18"/>
      <c r="E8" s="24"/>
      <c r="F8" s="24"/>
      <c r="G8" s="24"/>
      <c r="H8" s="19"/>
    </row>
    <row r="9" spans="1:9" s="15" customFormat="1" ht="15.75" x14ac:dyDescent="0.2">
      <c r="A9" s="20" t="s">
        <v>99</v>
      </c>
      <c r="B9" s="21"/>
      <c r="C9" s="2"/>
      <c r="D9" s="18"/>
      <c r="E9" s="24"/>
      <c r="F9" s="24"/>
      <c r="G9" s="24"/>
      <c r="H9" s="19"/>
    </row>
    <row r="10" spans="1:9" s="15" customFormat="1" ht="15.75" x14ac:dyDescent="0.2">
      <c r="A10" s="20" t="s">
        <v>100</v>
      </c>
      <c r="B10" s="21"/>
      <c r="C10" s="2"/>
      <c r="D10" s="18"/>
      <c r="E10" s="18"/>
      <c r="F10" s="18"/>
      <c r="G10" s="18"/>
      <c r="H10" s="19"/>
    </row>
    <row r="11" spans="1:9" s="15" customFormat="1" ht="16.5" thickBot="1" x14ac:dyDescent="0.25">
      <c r="A11" s="25" t="s">
        <v>101</v>
      </c>
      <c r="B11" s="26"/>
      <c r="C11" s="3"/>
      <c r="D11" s="18"/>
      <c r="E11" s="18"/>
      <c r="F11" s="18"/>
      <c r="G11" s="18"/>
      <c r="H11" s="19"/>
    </row>
    <row r="12" spans="1:9" s="15" customFormat="1" ht="12" customHeight="1" thickBot="1" x14ac:dyDescent="0.25">
      <c r="A12" s="27"/>
      <c r="B12" s="28"/>
      <c r="C12" s="29"/>
      <c r="D12" s="18"/>
      <c r="E12" s="18"/>
      <c r="F12" s="18"/>
      <c r="G12" s="18"/>
      <c r="H12" s="19"/>
    </row>
    <row r="13" spans="1:9" ht="50.1" customHeight="1" thickBot="1" x14ac:dyDescent="0.25">
      <c r="A13" s="30"/>
      <c r="B13" s="31"/>
      <c r="C13" s="32" t="s">
        <v>1</v>
      </c>
      <c r="D13" s="33"/>
      <c r="E13" s="32" t="s">
        <v>104</v>
      </c>
      <c r="F13" s="34"/>
      <c r="G13" s="32" t="s">
        <v>2</v>
      </c>
      <c r="H13" s="35"/>
    </row>
    <row r="14" spans="1:9" ht="25.5" customHeight="1" thickBot="1" x14ac:dyDescent="0.25">
      <c r="A14" s="36" t="s">
        <v>103</v>
      </c>
      <c r="B14" s="37"/>
      <c r="C14" s="6"/>
      <c r="D14" s="7"/>
      <c r="E14" s="6"/>
      <c r="F14" s="8"/>
      <c r="G14" s="6"/>
      <c r="H14" s="7"/>
    </row>
    <row r="15" spans="1:9" s="44" customFormat="1" ht="13.5" thickBot="1" x14ac:dyDescent="0.3">
      <c r="A15" s="38"/>
      <c r="B15" s="39"/>
      <c r="C15" s="40" t="s">
        <v>3</v>
      </c>
      <c r="D15" s="41" t="s">
        <v>4</v>
      </c>
      <c r="E15" s="40" t="s">
        <v>3</v>
      </c>
      <c r="F15" s="42" t="s">
        <v>4</v>
      </c>
      <c r="G15" s="40" t="s">
        <v>3</v>
      </c>
      <c r="H15" s="43" t="s">
        <v>4</v>
      </c>
    </row>
    <row r="16" spans="1:9" s="48" customFormat="1" ht="15" customHeight="1" x14ac:dyDescent="0.25">
      <c r="A16" s="45" t="s">
        <v>5</v>
      </c>
      <c r="B16" s="46" t="s">
        <v>94</v>
      </c>
      <c r="C16" s="47">
        <v>100</v>
      </c>
      <c r="D16" s="4"/>
      <c r="E16" s="47">
        <v>100</v>
      </c>
      <c r="F16" s="4"/>
      <c r="G16" s="47">
        <v>100</v>
      </c>
      <c r="H16" s="4"/>
    </row>
    <row r="17" spans="1:8" s="52" customFormat="1" ht="15" customHeight="1" x14ac:dyDescent="0.2">
      <c r="A17" s="49" t="s">
        <v>6</v>
      </c>
      <c r="B17" s="50" t="s">
        <v>7</v>
      </c>
      <c r="C17" s="51"/>
      <c r="D17" s="51"/>
      <c r="E17" s="51"/>
      <c r="F17" s="51"/>
      <c r="G17" s="51"/>
      <c r="H17" s="51"/>
    </row>
    <row r="18" spans="1:8" s="53" customFormat="1" ht="15" customHeight="1" x14ac:dyDescent="0.2">
      <c r="A18" s="49" t="s">
        <v>8</v>
      </c>
      <c r="B18" s="50" t="s">
        <v>9</v>
      </c>
      <c r="C18" s="50"/>
      <c r="D18" s="50"/>
      <c r="E18" s="50"/>
      <c r="F18" s="50"/>
      <c r="G18" s="50"/>
      <c r="H18" s="50"/>
    </row>
    <row r="19" spans="1:8" s="52" customFormat="1" ht="15" customHeight="1" x14ac:dyDescent="0.2">
      <c r="A19" s="54" t="s">
        <v>10</v>
      </c>
      <c r="B19" s="55" t="s">
        <v>11</v>
      </c>
      <c r="C19" s="5"/>
      <c r="D19" s="56" t="str">
        <f t="shared" ref="D19:D25" si="0">IF(C19="","",ROUND(($D$16*C19)/100,2))</f>
        <v/>
      </c>
      <c r="E19" s="5"/>
      <c r="F19" s="56" t="str">
        <f>IF(E19="","",ROUND(($F$16*E19)/100,2))</f>
        <v/>
      </c>
      <c r="G19" s="5"/>
      <c r="H19" s="56" t="str">
        <f t="shared" ref="H19:H20" si="1">IF(G19="","",ROUND(($H$16*G19)/100,2))</f>
        <v/>
      </c>
    </row>
    <row r="20" spans="1:8" s="52" customFormat="1" ht="15" customHeight="1" x14ac:dyDescent="0.2">
      <c r="A20" s="54" t="s">
        <v>12</v>
      </c>
      <c r="B20" s="55" t="s">
        <v>13</v>
      </c>
      <c r="C20" s="5"/>
      <c r="D20" s="56" t="str">
        <f t="shared" si="0"/>
        <v/>
      </c>
      <c r="E20" s="5"/>
      <c r="F20" s="56" t="str">
        <f t="shared" ref="F20:F25" si="2">IF(E20="","",ROUND(($F$16*E20)/100,2))</f>
        <v/>
      </c>
      <c r="G20" s="5"/>
      <c r="H20" s="56" t="str">
        <f t="shared" si="1"/>
        <v/>
      </c>
    </row>
    <row r="21" spans="1:8" s="52" customFormat="1" ht="15" customHeight="1" x14ac:dyDescent="0.2">
      <c r="A21" s="54" t="s">
        <v>14</v>
      </c>
      <c r="B21" s="55" t="s">
        <v>15</v>
      </c>
      <c r="C21" s="5"/>
      <c r="D21" s="56" t="str">
        <f t="shared" si="0"/>
        <v/>
      </c>
      <c r="E21" s="5"/>
      <c r="F21" s="56" t="str">
        <f t="shared" si="2"/>
        <v/>
      </c>
      <c r="G21" s="57"/>
      <c r="H21" s="58"/>
    </row>
    <row r="22" spans="1:8" s="52" customFormat="1" ht="15" customHeight="1" x14ac:dyDescent="0.2">
      <c r="A22" s="54" t="s">
        <v>16</v>
      </c>
      <c r="B22" s="55" t="s">
        <v>17</v>
      </c>
      <c r="C22" s="5"/>
      <c r="D22" s="56" t="str">
        <f t="shared" si="0"/>
        <v/>
      </c>
      <c r="E22" s="5"/>
      <c r="F22" s="56" t="str">
        <f t="shared" si="2"/>
        <v/>
      </c>
      <c r="G22" s="59"/>
      <c r="H22" s="60"/>
    </row>
    <row r="23" spans="1:8" s="52" customFormat="1" ht="15" customHeight="1" x14ac:dyDescent="0.2">
      <c r="A23" s="54" t="s">
        <v>18</v>
      </c>
      <c r="B23" s="55" t="s">
        <v>19</v>
      </c>
      <c r="C23" s="5"/>
      <c r="D23" s="56" t="str">
        <f t="shared" si="0"/>
        <v/>
      </c>
      <c r="E23" s="5"/>
      <c r="F23" s="56" t="str">
        <f t="shared" si="2"/>
        <v/>
      </c>
      <c r="G23" s="5"/>
      <c r="H23" s="56" t="str">
        <f t="shared" ref="H23:H25" si="3">IF(G23="","",ROUND(($H$16*G23)/100,2))</f>
        <v/>
      </c>
    </row>
    <row r="24" spans="1:8" s="52" customFormat="1" ht="15" customHeight="1" x14ac:dyDescent="0.2">
      <c r="A24" s="54" t="s">
        <v>20</v>
      </c>
      <c r="B24" s="55" t="s">
        <v>21</v>
      </c>
      <c r="C24" s="5"/>
      <c r="D24" s="56" t="str">
        <f t="shared" si="0"/>
        <v/>
      </c>
      <c r="E24" s="5"/>
      <c r="F24" s="56" t="str">
        <f t="shared" si="2"/>
        <v/>
      </c>
      <c r="G24" s="5"/>
      <c r="H24" s="56" t="str">
        <f t="shared" si="3"/>
        <v/>
      </c>
    </row>
    <row r="25" spans="1:8" s="52" customFormat="1" ht="15" customHeight="1" x14ac:dyDescent="0.2">
      <c r="A25" s="54" t="s">
        <v>22</v>
      </c>
      <c r="B25" s="55" t="s">
        <v>23</v>
      </c>
      <c r="C25" s="5"/>
      <c r="D25" s="56" t="str">
        <f t="shared" si="0"/>
        <v/>
      </c>
      <c r="E25" s="5"/>
      <c r="F25" s="56" t="str">
        <f t="shared" si="2"/>
        <v/>
      </c>
      <c r="G25" s="5"/>
      <c r="H25" s="56" t="str">
        <f t="shared" si="3"/>
        <v/>
      </c>
    </row>
    <row r="26" spans="1:8" s="53" customFormat="1" ht="15" customHeight="1" x14ac:dyDescent="0.2">
      <c r="A26" s="61"/>
      <c r="B26" s="62" t="s">
        <v>24</v>
      </c>
      <c r="C26" s="63" t="str">
        <f>IF(SUM(C19:C25)=0,"",ROUND(SUM(C19:C25),2))</f>
        <v/>
      </c>
      <c r="D26" s="63" t="str">
        <f t="shared" ref="D26:H26" si="4">IF(SUM(D19:D25)=0,"",ROUND(SUM(D19:D25),2))</f>
        <v/>
      </c>
      <c r="E26" s="63" t="str">
        <f>IF(SUM(E19:E25)=0,"",ROUND(SUM(E19:E25),2))</f>
        <v/>
      </c>
      <c r="F26" s="63" t="str">
        <f t="shared" ref="F26" si="5">IF(SUM(F19:F25)=0,"",ROUND(SUM(F19:F25),2))</f>
        <v/>
      </c>
      <c r="G26" s="63" t="str">
        <f t="shared" si="4"/>
        <v/>
      </c>
      <c r="H26" s="63" t="str">
        <f t="shared" si="4"/>
        <v/>
      </c>
    </row>
    <row r="27" spans="1:8" s="53" customFormat="1" ht="15" customHeight="1" x14ac:dyDescent="0.2">
      <c r="A27" s="49" t="s">
        <v>25</v>
      </c>
      <c r="B27" s="50" t="s">
        <v>26</v>
      </c>
      <c r="C27" s="50"/>
      <c r="D27" s="50"/>
      <c r="E27" s="50"/>
      <c r="F27" s="50"/>
      <c r="G27" s="50"/>
      <c r="H27" s="64"/>
    </row>
    <row r="28" spans="1:8" s="52" customFormat="1" ht="15" customHeight="1" x14ac:dyDescent="0.2">
      <c r="A28" s="65" t="s">
        <v>27</v>
      </c>
      <c r="B28" s="55" t="s">
        <v>28</v>
      </c>
      <c r="C28" s="5"/>
      <c r="D28" s="56" t="str">
        <f t="shared" ref="D28:D37" si="6">IF(C28="","",ROUND(($D$16*C28)/100,2))</f>
        <v/>
      </c>
      <c r="E28" s="5"/>
      <c r="F28" s="56" t="str">
        <f>IF(E28="","",ROUND(($F$16*E28)/100,2))</f>
        <v/>
      </c>
      <c r="G28" s="5"/>
      <c r="H28" s="56" t="str">
        <f t="shared" ref="H28:H37" si="7">IF(G28="","",ROUND(($H$16*G28)/100,2))</f>
        <v/>
      </c>
    </row>
    <row r="29" spans="1:8" s="52" customFormat="1" ht="15" customHeight="1" x14ac:dyDescent="0.2">
      <c r="A29" s="66"/>
      <c r="B29" s="55" t="s">
        <v>29</v>
      </c>
      <c r="C29" s="5"/>
      <c r="D29" s="56" t="str">
        <f t="shared" si="6"/>
        <v/>
      </c>
      <c r="E29" s="5"/>
      <c r="F29" s="56" t="str">
        <f t="shared" ref="F29:F37" si="8">IF(E29="","",ROUND(($F$16*E29)/100,2))</f>
        <v/>
      </c>
      <c r="G29" s="5"/>
      <c r="H29" s="56" t="str">
        <f t="shared" si="7"/>
        <v/>
      </c>
    </row>
    <row r="30" spans="1:8" s="52" customFormat="1" ht="15" customHeight="1" x14ac:dyDescent="0.2">
      <c r="A30" s="65" t="s">
        <v>30</v>
      </c>
      <c r="B30" s="55" t="s">
        <v>31</v>
      </c>
      <c r="C30" s="5"/>
      <c r="D30" s="56" t="str">
        <f t="shared" si="6"/>
        <v/>
      </c>
      <c r="E30" s="5"/>
      <c r="F30" s="56" t="str">
        <f t="shared" si="8"/>
        <v/>
      </c>
      <c r="G30" s="5"/>
      <c r="H30" s="56" t="str">
        <f t="shared" si="7"/>
        <v/>
      </c>
    </row>
    <row r="31" spans="1:8" s="52" customFormat="1" ht="15" customHeight="1" x14ac:dyDescent="0.2">
      <c r="A31" s="66"/>
      <c r="B31" s="55" t="s">
        <v>32</v>
      </c>
      <c r="C31" s="5"/>
      <c r="D31" s="56" t="str">
        <f t="shared" si="6"/>
        <v/>
      </c>
      <c r="E31" s="5"/>
      <c r="F31" s="56" t="str">
        <f t="shared" si="8"/>
        <v/>
      </c>
      <c r="G31" s="5"/>
      <c r="H31" s="56" t="str">
        <f t="shared" si="7"/>
        <v/>
      </c>
    </row>
    <row r="32" spans="1:8" s="52" customFormat="1" ht="15" customHeight="1" x14ac:dyDescent="0.2">
      <c r="A32" s="65" t="s">
        <v>33</v>
      </c>
      <c r="B32" s="55" t="s">
        <v>34</v>
      </c>
      <c r="C32" s="5"/>
      <c r="D32" s="56" t="str">
        <f t="shared" si="6"/>
        <v/>
      </c>
      <c r="E32" s="5"/>
      <c r="F32" s="56" t="str">
        <f t="shared" si="8"/>
        <v/>
      </c>
      <c r="G32" s="5"/>
      <c r="H32" s="56" t="str">
        <f t="shared" si="7"/>
        <v/>
      </c>
    </row>
    <row r="33" spans="1:8" s="52" customFormat="1" ht="15" customHeight="1" x14ac:dyDescent="0.2">
      <c r="A33" s="66"/>
      <c r="B33" s="55" t="s">
        <v>35</v>
      </c>
      <c r="C33" s="5"/>
      <c r="D33" s="56" t="str">
        <f t="shared" si="6"/>
        <v/>
      </c>
      <c r="E33" s="5"/>
      <c r="F33" s="56" t="str">
        <f t="shared" si="8"/>
        <v/>
      </c>
      <c r="G33" s="5"/>
      <c r="H33" s="56" t="str">
        <f t="shared" si="7"/>
        <v/>
      </c>
    </row>
    <row r="34" spans="1:8" s="52" customFormat="1" ht="15" customHeight="1" x14ac:dyDescent="0.2">
      <c r="A34" s="65" t="s">
        <v>36</v>
      </c>
      <c r="B34" s="55" t="s">
        <v>37</v>
      </c>
      <c r="C34" s="5"/>
      <c r="D34" s="56" t="str">
        <f t="shared" si="6"/>
        <v/>
      </c>
      <c r="E34" s="5"/>
      <c r="F34" s="56" t="str">
        <f t="shared" si="8"/>
        <v/>
      </c>
      <c r="G34" s="5"/>
      <c r="H34" s="56" t="str">
        <f t="shared" si="7"/>
        <v/>
      </c>
    </row>
    <row r="35" spans="1:8" s="52" customFormat="1" ht="15" customHeight="1" x14ac:dyDescent="0.2">
      <c r="A35" s="67"/>
      <c r="B35" s="55" t="s">
        <v>38</v>
      </c>
      <c r="C35" s="5"/>
      <c r="D35" s="56" t="str">
        <f t="shared" si="6"/>
        <v/>
      </c>
      <c r="E35" s="5"/>
      <c r="F35" s="56" t="str">
        <f t="shared" si="8"/>
        <v/>
      </c>
      <c r="G35" s="5"/>
      <c r="H35" s="56" t="str">
        <f t="shared" si="7"/>
        <v/>
      </c>
    </row>
    <row r="36" spans="1:8" s="52" customFormat="1" ht="15" customHeight="1" x14ac:dyDescent="0.2">
      <c r="A36" s="65" t="s">
        <v>39</v>
      </c>
      <c r="B36" s="55" t="s">
        <v>40</v>
      </c>
      <c r="C36" s="5"/>
      <c r="D36" s="56" t="str">
        <f t="shared" si="6"/>
        <v/>
      </c>
      <c r="E36" s="5"/>
      <c r="F36" s="56" t="str">
        <f t="shared" si="8"/>
        <v/>
      </c>
      <c r="G36" s="5"/>
      <c r="H36" s="56" t="str">
        <f t="shared" si="7"/>
        <v/>
      </c>
    </row>
    <row r="37" spans="1:8" s="52" customFormat="1" ht="15" customHeight="1" x14ac:dyDescent="0.2">
      <c r="A37" s="66"/>
      <c r="B37" s="55" t="s">
        <v>41</v>
      </c>
      <c r="C37" s="5"/>
      <c r="D37" s="56" t="str">
        <f t="shared" si="6"/>
        <v/>
      </c>
      <c r="E37" s="5"/>
      <c r="F37" s="56" t="str">
        <f t="shared" si="8"/>
        <v/>
      </c>
      <c r="G37" s="5"/>
      <c r="H37" s="56" t="str">
        <f t="shared" si="7"/>
        <v/>
      </c>
    </row>
    <row r="38" spans="1:8" s="53" customFormat="1" ht="15" customHeight="1" x14ac:dyDescent="0.2">
      <c r="A38" s="61"/>
      <c r="B38" s="62" t="s">
        <v>42</v>
      </c>
      <c r="C38" s="63" t="str">
        <f>IF(SUM(C28:C37)=0,"",ROUND(SUM(C28:C37),2))</f>
        <v/>
      </c>
      <c r="D38" s="63" t="str">
        <f t="shared" ref="D38:H38" si="9">IF(SUM(D28:D37)=0,"",ROUND(SUM(D28:D37),2))</f>
        <v/>
      </c>
      <c r="E38" s="63" t="str">
        <f>IF(SUM(E28:E37)=0,"",ROUND(SUM(E28:E37),2))</f>
        <v/>
      </c>
      <c r="F38" s="63" t="str">
        <f t="shared" ref="F38" si="10">IF(SUM(F28:F37)=0,"",ROUND(SUM(F28:F37),2))</f>
        <v/>
      </c>
      <c r="G38" s="63" t="str">
        <f t="shared" si="9"/>
        <v/>
      </c>
      <c r="H38" s="63" t="str">
        <f t="shared" si="9"/>
        <v/>
      </c>
    </row>
    <row r="39" spans="1:8" s="53" customFormat="1" ht="15" customHeight="1" x14ac:dyDescent="0.2">
      <c r="A39" s="61"/>
      <c r="B39" s="62" t="s">
        <v>43</v>
      </c>
      <c r="C39" s="63" t="str">
        <f>IFERROR(ROUND(SUM(C26+C38),2),"")</f>
        <v/>
      </c>
      <c r="D39" s="63" t="str">
        <f t="shared" ref="D39:H39" si="11">IFERROR(ROUND(SUM(D26+D38),2),"")</f>
        <v/>
      </c>
      <c r="E39" s="63" t="str">
        <f>IFERROR(ROUND(SUM(E26+E38),2),"")</f>
        <v/>
      </c>
      <c r="F39" s="63" t="str">
        <f>IFERROR(ROUND(SUM(F26+F38),2),"")</f>
        <v/>
      </c>
      <c r="G39" s="63" t="str">
        <f t="shared" si="11"/>
        <v/>
      </c>
      <c r="H39" s="63" t="str">
        <f t="shared" si="11"/>
        <v/>
      </c>
    </row>
    <row r="40" spans="1:8" s="53" customFormat="1" ht="15" customHeight="1" x14ac:dyDescent="0.2">
      <c r="A40" s="49" t="s">
        <v>44</v>
      </c>
      <c r="B40" s="50" t="s">
        <v>45</v>
      </c>
      <c r="C40" s="50"/>
      <c r="D40" s="50"/>
      <c r="E40" s="50"/>
      <c r="F40" s="50"/>
      <c r="G40" s="50"/>
      <c r="H40" s="50"/>
    </row>
    <row r="41" spans="1:8" s="52" customFormat="1" ht="15" customHeight="1" x14ac:dyDescent="0.2">
      <c r="A41" s="54" t="s">
        <v>46</v>
      </c>
      <c r="B41" s="55" t="s">
        <v>47</v>
      </c>
      <c r="C41" s="5"/>
      <c r="D41" s="56" t="str">
        <f t="shared" ref="D41:D42" si="12">IF(C41="","",ROUND(($D$16*C41)/100,2))</f>
        <v/>
      </c>
      <c r="E41" s="5"/>
      <c r="F41" s="56" t="str">
        <f>IF(E41="","",ROUND(($F$16*E41)/100,2))</f>
        <v/>
      </c>
      <c r="G41" s="5"/>
      <c r="H41" s="56" t="str">
        <f t="shared" ref="H41:H42" si="13">IF(G41="","",ROUND(($H$16*G41)/100,2))</f>
        <v/>
      </c>
    </row>
    <row r="42" spans="1:8" s="52" customFormat="1" ht="15" customHeight="1" x14ac:dyDescent="0.2">
      <c r="A42" s="54" t="s">
        <v>48</v>
      </c>
      <c r="B42" s="55" t="s">
        <v>49</v>
      </c>
      <c r="C42" s="5"/>
      <c r="D42" s="56" t="str">
        <f t="shared" si="12"/>
        <v/>
      </c>
      <c r="E42" s="5"/>
      <c r="F42" s="56" t="str">
        <f>IF(E42="","",ROUND(($F$16*E42)/100,2))</f>
        <v/>
      </c>
      <c r="G42" s="5"/>
      <c r="H42" s="56" t="str">
        <f t="shared" si="13"/>
        <v/>
      </c>
    </row>
    <row r="43" spans="1:8" s="53" customFormat="1" ht="15" customHeight="1" x14ac:dyDescent="0.2">
      <c r="A43" s="68" t="s">
        <v>50</v>
      </c>
      <c r="B43" s="69"/>
      <c r="C43" s="63" t="str">
        <f>IFERROR(ROUND(SUM(C39+C41+C42),2),"")</f>
        <v/>
      </c>
      <c r="D43" s="63" t="str">
        <f>IFERROR(ROUND(SUM(D39+D41+D42),2),"")</f>
        <v/>
      </c>
      <c r="E43" s="63" t="str">
        <f>IFERROR(ROUND(SUM(E39+E41+E42),2),"")</f>
        <v/>
      </c>
      <c r="F43" s="63" t="str">
        <f>IFERROR(ROUND(SUM(F39+F41+F42),2),"")</f>
        <v/>
      </c>
      <c r="G43" s="63" t="str">
        <f t="shared" ref="G43:H43" si="14">IFERROR(ROUND(SUM(G39+G41+G42),2),"")</f>
        <v/>
      </c>
      <c r="H43" s="63" t="str">
        <f t="shared" si="14"/>
        <v/>
      </c>
    </row>
    <row r="44" spans="1:8" s="52" customFormat="1" ht="15" customHeight="1" x14ac:dyDescent="0.2">
      <c r="A44" s="49" t="s">
        <v>51</v>
      </c>
      <c r="B44" s="50" t="s">
        <v>52</v>
      </c>
      <c r="C44" s="51"/>
      <c r="D44" s="51"/>
      <c r="E44" s="51"/>
      <c r="F44" s="51"/>
      <c r="G44" s="51"/>
      <c r="H44" s="51"/>
    </row>
    <row r="45" spans="1:8" s="52" customFormat="1" ht="24" x14ac:dyDescent="0.2">
      <c r="A45" s="54" t="s">
        <v>53</v>
      </c>
      <c r="B45" s="55" t="s">
        <v>54</v>
      </c>
      <c r="C45" s="5"/>
      <c r="D45" s="56" t="str">
        <f t="shared" ref="D45:D48" si="15">IF(C45="","",ROUND(($D$16*C45)/100,2))</f>
        <v/>
      </c>
      <c r="E45" s="5"/>
      <c r="F45" s="56" t="str">
        <f>IF(E45="","",ROUND(($F$16*E45)/100,2))</f>
        <v/>
      </c>
      <c r="G45" s="5"/>
      <c r="H45" s="56" t="str">
        <f t="shared" ref="H45:H48" si="16">IF(G45="","",ROUND(($H$16*G45)/100,2))</f>
        <v/>
      </c>
    </row>
    <row r="46" spans="1:8" s="52" customFormat="1" ht="15" customHeight="1" x14ac:dyDescent="0.2">
      <c r="A46" s="54" t="s">
        <v>55</v>
      </c>
      <c r="B46" s="55" t="s">
        <v>56</v>
      </c>
      <c r="C46" s="5"/>
      <c r="D46" s="56" t="str">
        <f t="shared" si="15"/>
        <v/>
      </c>
      <c r="E46" s="5"/>
      <c r="F46" s="56" t="str">
        <f t="shared" ref="F46:F48" si="17">IF(E46="","",ROUND(($F$16*E46)/100,2))</f>
        <v/>
      </c>
      <c r="G46" s="5"/>
      <c r="H46" s="56" t="str">
        <f t="shared" si="16"/>
        <v/>
      </c>
    </row>
    <row r="47" spans="1:8" s="52" customFormat="1" ht="15" customHeight="1" x14ac:dyDescent="0.2">
      <c r="A47" s="54" t="s">
        <v>57</v>
      </c>
      <c r="B47" s="55" t="s">
        <v>105</v>
      </c>
      <c r="C47" s="5"/>
      <c r="D47" s="56" t="str">
        <f t="shared" si="15"/>
        <v/>
      </c>
      <c r="E47" s="5"/>
      <c r="F47" s="56" t="str">
        <f t="shared" si="17"/>
        <v/>
      </c>
      <c r="G47" s="5"/>
      <c r="H47" s="56" t="str">
        <f t="shared" si="16"/>
        <v/>
      </c>
    </row>
    <row r="48" spans="1:8" s="52" customFormat="1" ht="15" customHeight="1" x14ac:dyDescent="0.2">
      <c r="A48" s="54" t="s">
        <v>58</v>
      </c>
      <c r="B48" s="55" t="s">
        <v>59</v>
      </c>
      <c r="C48" s="5"/>
      <c r="D48" s="56" t="str">
        <f t="shared" si="15"/>
        <v/>
      </c>
      <c r="E48" s="5"/>
      <c r="F48" s="56" t="str">
        <f t="shared" si="17"/>
        <v/>
      </c>
      <c r="G48" s="5"/>
      <c r="H48" s="56" t="str">
        <f t="shared" si="16"/>
        <v/>
      </c>
    </row>
    <row r="49" spans="1:8" s="53" customFormat="1" ht="15" customHeight="1" x14ac:dyDescent="0.2">
      <c r="A49" s="68" t="s">
        <v>60</v>
      </c>
      <c r="B49" s="69"/>
      <c r="C49" s="63" t="str">
        <f>IF(SUM(C45:C48)=0,"",ROUND(SUM(C45:C48),2))</f>
        <v/>
      </c>
      <c r="D49" s="63" t="str">
        <f t="shared" ref="D49:H49" si="18">IF(SUM(D45:D48)=0,"",ROUND(SUM(D45:D48),2))</f>
        <v/>
      </c>
      <c r="E49" s="63" t="str">
        <f>IF(SUM(E45:E48)=0,"",ROUND(SUM(E45:E48),2))</f>
        <v/>
      </c>
      <c r="F49" s="63" t="str">
        <f>IF(SUM(F45:F48)=0,"",ROUND(SUM(F45:F48),2))</f>
        <v/>
      </c>
      <c r="G49" s="63" t="str">
        <f t="shared" si="18"/>
        <v/>
      </c>
      <c r="H49" s="63" t="str">
        <f t="shared" si="18"/>
        <v/>
      </c>
    </row>
    <row r="50" spans="1:8" s="52" customFormat="1" ht="15" customHeight="1" x14ac:dyDescent="0.2">
      <c r="A50" s="49" t="s">
        <v>61</v>
      </c>
      <c r="B50" s="50" t="s">
        <v>62</v>
      </c>
      <c r="C50" s="51"/>
      <c r="D50" s="51"/>
      <c r="E50" s="51"/>
      <c r="F50" s="51"/>
      <c r="G50" s="51"/>
      <c r="H50" s="51"/>
    </row>
    <row r="51" spans="1:8" s="52" customFormat="1" ht="15" customHeight="1" x14ac:dyDescent="0.2">
      <c r="A51" s="70" t="s">
        <v>63</v>
      </c>
      <c r="B51" s="50" t="s">
        <v>64</v>
      </c>
      <c r="C51" s="51"/>
      <c r="D51" s="51" t="str">
        <f t="shared" ref="D51:D65" si="19">IF(C51="","",ROUND(($D$16*C51)/100,2))</f>
        <v/>
      </c>
      <c r="E51" s="51"/>
      <c r="F51" s="51"/>
      <c r="G51" s="51"/>
      <c r="H51" s="51" t="str">
        <f t="shared" ref="H51:H54" si="20">IF(G51="","",ROUND($H$16*G51/100,2))</f>
        <v/>
      </c>
    </row>
    <row r="52" spans="1:8" s="52" customFormat="1" ht="15" customHeight="1" x14ac:dyDescent="0.2">
      <c r="A52" s="54" t="s">
        <v>65</v>
      </c>
      <c r="B52" s="55" t="s">
        <v>66</v>
      </c>
      <c r="C52" s="5"/>
      <c r="D52" s="56" t="str">
        <f t="shared" si="19"/>
        <v/>
      </c>
      <c r="E52" s="5"/>
      <c r="F52" s="56" t="str">
        <f>IF(E52="","",ROUND(($F$16*E52)/100,2))</f>
        <v/>
      </c>
      <c r="G52" s="5"/>
      <c r="H52" s="56" t="str">
        <f t="shared" si="20"/>
        <v/>
      </c>
    </row>
    <row r="53" spans="1:8" s="52" customFormat="1" ht="15" customHeight="1" x14ac:dyDescent="0.2">
      <c r="A53" s="54" t="s">
        <v>67</v>
      </c>
      <c r="B53" s="55" t="s">
        <v>68</v>
      </c>
      <c r="C53" s="5"/>
      <c r="D53" s="56" t="str">
        <f t="shared" si="19"/>
        <v/>
      </c>
      <c r="E53" s="5"/>
      <c r="F53" s="56" t="str">
        <f t="shared" ref="F53:F62" si="21">IF(E53="","",ROUND(($F$16*E53)/100,2))</f>
        <v/>
      </c>
      <c r="G53" s="5"/>
      <c r="H53" s="56" t="str">
        <f t="shared" si="20"/>
        <v/>
      </c>
    </row>
    <row r="54" spans="1:8" s="52" customFormat="1" ht="15" customHeight="1" x14ac:dyDescent="0.2">
      <c r="A54" s="54" t="s">
        <v>69</v>
      </c>
      <c r="B54" s="55" t="s">
        <v>70</v>
      </c>
      <c r="C54" s="5"/>
      <c r="D54" s="56" t="str">
        <f t="shared" si="19"/>
        <v/>
      </c>
      <c r="E54" s="5"/>
      <c r="F54" s="56" t="str">
        <f t="shared" si="21"/>
        <v/>
      </c>
      <c r="G54" s="5"/>
      <c r="H54" s="56" t="str">
        <f t="shared" si="20"/>
        <v/>
      </c>
    </row>
    <row r="55" spans="1:8" s="52" customFormat="1" ht="15" customHeight="1" x14ac:dyDescent="0.2">
      <c r="A55" s="54" t="s">
        <v>71</v>
      </c>
      <c r="B55" s="71" t="s">
        <v>72</v>
      </c>
      <c r="C55" s="5"/>
      <c r="D55" s="56" t="str">
        <f t="shared" si="19"/>
        <v/>
      </c>
      <c r="E55" s="5"/>
      <c r="F55" s="56" t="str">
        <f t="shared" si="21"/>
        <v/>
      </c>
      <c r="G55" s="5"/>
      <c r="H55" s="56" t="str">
        <f>IF(G55="","",ROUND(($H$16*G55)/100,2))</f>
        <v/>
      </c>
    </row>
    <row r="56" spans="1:8" s="52" customFormat="1" ht="15" customHeight="1" x14ac:dyDescent="0.2">
      <c r="A56" s="54" t="s">
        <v>73</v>
      </c>
      <c r="B56" s="55" t="s">
        <v>74</v>
      </c>
      <c r="C56" s="5"/>
      <c r="D56" s="56" t="str">
        <f t="shared" si="19"/>
        <v/>
      </c>
      <c r="E56" s="5"/>
      <c r="F56" s="56" t="str">
        <f t="shared" si="21"/>
        <v/>
      </c>
      <c r="G56" s="5"/>
      <c r="H56" s="56" t="str">
        <f>IF(G56="","",ROUND(($H$16*G56)/100,2))</f>
        <v/>
      </c>
    </row>
    <row r="57" spans="1:8" s="52" customFormat="1" ht="15" customHeight="1" x14ac:dyDescent="0.2">
      <c r="A57" s="54" t="s">
        <v>75</v>
      </c>
      <c r="B57" s="55" t="s">
        <v>76</v>
      </c>
      <c r="C57" s="5"/>
      <c r="D57" s="56" t="str">
        <f t="shared" si="19"/>
        <v/>
      </c>
      <c r="E57" s="5"/>
      <c r="F57" s="56" t="str">
        <f t="shared" si="21"/>
        <v/>
      </c>
      <c r="G57" s="5"/>
      <c r="H57" s="56" t="str">
        <f t="shared" ref="H57:H62" si="22">IF(G57="","",ROUND(($H$16*G57)/100,2))</f>
        <v/>
      </c>
    </row>
    <row r="58" spans="1:8" s="52" customFormat="1" ht="15" customHeight="1" x14ac:dyDescent="0.2">
      <c r="A58" s="54" t="s">
        <v>77</v>
      </c>
      <c r="B58" s="55" t="s">
        <v>78</v>
      </c>
      <c r="C58" s="5"/>
      <c r="D58" s="56" t="str">
        <f t="shared" si="19"/>
        <v/>
      </c>
      <c r="E58" s="5"/>
      <c r="F58" s="56" t="str">
        <f t="shared" si="21"/>
        <v/>
      </c>
      <c r="G58" s="5"/>
      <c r="H58" s="56" t="str">
        <f t="shared" si="22"/>
        <v/>
      </c>
    </row>
    <row r="59" spans="1:8" s="52" customFormat="1" ht="15" customHeight="1" x14ac:dyDescent="0.2">
      <c r="A59" s="54" t="s">
        <v>79</v>
      </c>
      <c r="B59" s="55" t="s">
        <v>80</v>
      </c>
      <c r="C59" s="5"/>
      <c r="D59" s="56" t="str">
        <f t="shared" si="19"/>
        <v/>
      </c>
      <c r="E59" s="5"/>
      <c r="F59" s="56" t="str">
        <f t="shared" si="21"/>
        <v/>
      </c>
      <c r="G59" s="5"/>
      <c r="H59" s="56" t="str">
        <f t="shared" si="22"/>
        <v/>
      </c>
    </row>
    <row r="60" spans="1:8" s="52" customFormat="1" ht="15" customHeight="1" x14ac:dyDescent="0.2">
      <c r="A60" s="54" t="s">
        <v>81</v>
      </c>
      <c r="B60" s="55" t="s">
        <v>82</v>
      </c>
      <c r="C60" s="5"/>
      <c r="D60" s="56" t="str">
        <f t="shared" si="19"/>
        <v/>
      </c>
      <c r="E60" s="5"/>
      <c r="F60" s="56" t="str">
        <f t="shared" si="21"/>
        <v/>
      </c>
      <c r="G60" s="5"/>
      <c r="H60" s="56" t="str">
        <f t="shared" si="22"/>
        <v/>
      </c>
    </row>
    <row r="61" spans="1:8" s="52" customFormat="1" ht="15" customHeight="1" x14ac:dyDescent="0.2">
      <c r="A61" s="54" t="s">
        <v>83</v>
      </c>
      <c r="B61" s="55" t="s">
        <v>106</v>
      </c>
      <c r="C61" s="5"/>
      <c r="D61" s="56" t="str">
        <f t="shared" si="19"/>
        <v/>
      </c>
      <c r="E61" s="5"/>
      <c r="F61" s="56" t="str">
        <f t="shared" si="21"/>
        <v/>
      </c>
      <c r="G61" s="5"/>
      <c r="H61" s="56" t="str">
        <f t="shared" si="22"/>
        <v/>
      </c>
    </row>
    <row r="62" spans="1:8" s="52" customFormat="1" ht="15" customHeight="1" x14ac:dyDescent="0.2">
      <c r="A62" s="54" t="s">
        <v>84</v>
      </c>
      <c r="B62" s="55" t="s">
        <v>85</v>
      </c>
      <c r="C62" s="5"/>
      <c r="D62" s="56" t="str">
        <f t="shared" si="19"/>
        <v/>
      </c>
      <c r="E62" s="5"/>
      <c r="F62" s="56" t="str">
        <f t="shared" si="21"/>
        <v/>
      </c>
      <c r="G62" s="5"/>
      <c r="H62" s="56" t="str">
        <f t="shared" si="22"/>
        <v/>
      </c>
    </row>
    <row r="63" spans="1:8" s="53" customFormat="1" ht="15" customHeight="1" x14ac:dyDescent="0.2">
      <c r="A63" s="68" t="s">
        <v>102</v>
      </c>
      <c r="B63" s="69"/>
      <c r="C63" s="63" t="str">
        <f t="shared" ref="C63" si="23">IF(SUM(C51:C62)=0,"",ROUND(SUM(C51:C62),2))</f>
        <v/>
      </c>
      <c r="D63" s="63" t="str">
        <f>IF(SUM(D51:D62)=0,"",ROUND(SUM(D51:D62),2))</f>
        <v/>
      </c>
      <c r="E63" s="63" t="str">
        <f>IF(SUM(E51:E62)=0,"",ROUND(SUM(E51:E62),2))</f>
        <v/>
      </c>
      <c r="F63" s="63" t="str">
        <f>IF(SUM(F51:F62)=0,"",ROUND(SUM(F51:F62),2))</f>
        <v/>
      </c>
      <c r="G63" s="63" t="str">
        <f t="shared" ref="G63:H63" si="24">IF(SUM(G51:G62)=0,"",ROUND(SUM(G51:G62),2))</f>
        <v/>
      </c>
      <c r="H63" s="63" t="str">
        <f t="shared" si="24"/>
        <v/>
      </c>
    </row>
    <row r="64" spans="1:8" s="52" customFormat="1" ht="15" customHeight="1" x14ac:dyDescent="0.2">
      <c r="A64" s="49" t="s">
        <v>86</v>
      </c>
      <c r="B64" s="72" t="s">
        <v>109</v>
      </c>
      <c r="C64" s="63" t="str">
        <f t="shared" ref="C64:H64" si="25">IFERROR(ROUND(SUM(C16+C43+C49+C63),2),"")</f>
        <v/>
      </c>
      <c r="D64" s="63" t="str">
        <f t="shared" si="25"/>
        <v/>
      </c>
      <c r="E64" s="63" t="str">
        <f t="shared" si="25"/>
        <v/>
      </c>
      <c r="F64" s="63" t="str">
        <f t="shared" si="25"/>
        <v/>
      </c>
      <c r="G64" s="63" t="str">
        <f t="shared" si="25"/>
        <v/>
      </c>
      <c r="H64" s="63" t="str">
        <f t="shared" si="25"/>
        <v/>
      </c>
    </row>
    <row r="65" spans="1:12" s="52" customFormat="1" ht="15" customHeight="1" x14ac:dyDescent="0.2">
      <c r="A65" s="49" t="s">
        <v>87</v>
      </c>
      <c r="B65" s="72" t="s">
        <v>88</v>
      </c>
      <c r="C65" s="5"/>
      <c r="D65" s="56" t="str">
        <f t="shared" si="19"/>
        <v/>
      </c>
      <c r="E65" s="5"/>
      <c r="F65" s="56" t="str">
        <f>IF(E65="","",ROUND(($F$16*E65)/100,2))</f>
        <v/>
      </c>
      <c r="G65" s="5"/>
      <c r="H65" s="56" t="str">
        <f>IF(G65="","",ROUND(($H$16*G65)/100,2))</f>
        <v/>
      </c>
    </row>
    <row r="66" spans="1:12" s="52" customFormat="1" ht="15" customHeight="1" x14ac:dyDescent="0.2">
      <c r="A66" s="49" t="s">
        <v>89</v>
      </c>
      <c r="B66" s="72" t="s">
        <v>90</v>
      </c>
      <c r="C66" s="5"/>
      <c r="D66" s="56" t="str">
        <f>IF(C66="","",ROUND((D64*C66)/100,2))</f>
        <v/>
      </c>
      <c r="E66" s="5"/>
      <c r="F66" s="56" t="str">
        <f>IF(E66="","",ROUND((F64*E66)/100,2))</f>
        <v/>
      </c>
      <c r="G66" s="5"/>
      <c r="H66" s="56" t="str">
        <f>IF(G66="","",ROUND((H64*G66)/100,2))</f>
        <v/>
      </c>
    </row>
    <row r="67" spans="1:12" s="48" customFormat="1" ht="24.95" customHeight="1" thickBot="1" x14ac:dyDescent="0.3">
      <c r="A67" s="73" t="s">
        <v>110</v>
      </c>
      <c r="B67" s="74"/>
      <c r="C67" s="75" t="str">
        <f>IFERROR(ROUND(SUM((D67*100)/D16),2),"")</f>
        <v/>
      </c>
      <c r="D67" s="75" t="str">
        <f>IF(SUM(D64:D66)=0,"",(ROUND(SUM(D64:D66),2)))</f>
        <v/>
      </c>
      <c r="E67" s="75" t="str">
        <f>IFERROR(ROUND(SUM((F67*100)/F16),2),"")</f>
        <v/>
      </c>
      <c r="F67" s="75" t="str">
        <f>IF(SUM(F64:F66)=0,"",(ROUND(SUM(F64:F66),2)))</f>
        <v/>
      </c>
      <c r="G67" s="75" t="str">
        <f>IFERROR(ROUND(SUM(H67*100/H16),2),"")</f>
        <v/>
      </c>
      <c r="H67" s="75" t="str">
        <f>IF(SUM(H64:H66)=0,"",(ROUND(SUM(H64:H66),2)))</f>
        <v/>
      </c>
    </row>
    <row r="68" spans="1:12" s="53" customFormat="1" ht="24.95" customHeight="1" thickBot="1" x14ac:dyDescent="0.25">
      <c r="A68" s="76" t="s">
        <v>111</v>
      </c>
      <c r="B68" s="76"/>
      <c r="C68" s="77" t="str">
        <f t="shared" ref="C68:H68" si="26">IF(C67="","",ROUND((C67-C16),2))</f>
        <v/>
      </c>
      <c r="D68" s="77" t="str">
        <f t="shared" si="26"/>
        <v/>
      </c>
      <c r="E68" s="77" t="str">
        <f t="shared" si="26"/>
        <v/>
      </c>
      <c r="F68" s="77" t="str">
        <f t="shared" si="26"/>
        <v/>
      </c>
      <c r="G68" s="77" t="str">
        <f t="shared" si="26"/>
        <v/>
      </c>
      <c r="H68" s="77" t="str">
        <f t="shared" si="26"/>
        <v/>
      </c>
    </row>
    <row r="69" spans="1:12" s="53" customFormat="1" ht="15" customHeight="1" x14ac:dyDescent="0.2">
      <c r="A69" s="78" t="s">
        <v>91</v>
      </c>
      <c r="B69" s="79"/>
      <c r="C69" s="80" t="str">
        <f>IFERROR(ROUND(SUM(((C16+C43+C45)*100)/C67),2),"")</f>
        <v/>
      </c>
      <c r="D69" s="81"/>
      <c r="E69" s="80" t="str">
        <f>IFERROR(ROUND(SUM(((E16+E43+E45)*100)/E67),2),"")</f>
        <v/>
      </c>
      <c r="F69" s="81"/>
      <c r="G69" s="80" t="str">
        <f>IFERROR(ROUND(SUM(((G16+G43+G45)*100)/G67),2),"")</f>
        <v/>
      </c>
      <c r="H69" s="81"/>
      <c r="I69" s="82"/>
      <c r="J69" s="82"/>
      <c r="K69" s="82"/>
      <c r="L69" s="82"/>
    </row>
    <row r="70" spans="1:12" s="85" customFormat="1" ht="12" x14ac:dyDescent="0.25">
      <c r="A70" s="83" t="s">
        <v>92</v>
      </c>
      <c r="B70" s="84"/>
      <c r="C70" s="84"/>
      <c r="D70" s="84"/>
      <c r="E70" s="84"/>
      <c r="F70" s="84"/>
      <c r="G70" s="84"/>
      <c r="H70" s="84"/>
    </row>
    <row r="71" spans="1:12" s="85" customFormat="1" ht="12" x14ac:dyDescent="0.25">
      <c r="A71" s="86" t="s">
        <v>93</v>
      </c>
      <c r="B71" s="86"/>
      <c r="C71" s="86"/>
      <c r="D71" s="86"/>
      <c r="E71" s="86"/>
      <c r="F71" s="86"/>
      <c r="G71" s="86"/>
      <c r="H71" s="86"/>
    </row>
    <row r="72" spans="1:12" s="85" customFormat="1" ht="12" x14ac:dyDescent="0.25">
      <c r="A72" s="87" t="s">
        <v>112</v>
      </c>
      <c r="B72" s="87"/>
      <c r="C72" s="87"/>
      <c r="D72" s="87"/>
      <c r="E72" s="87"/>
      <c r="F72" s="87"/>
      <c r="G72" s="87"/>
      <c r="H72" s="87"/>
    </row>
    <row r="73" spans="1:12" s="85" customFormat="1" ht="17.25" customHeight="1" x14ac:dyDescent="0.25">
      <c r="A73" s="88" t="s">
        <v>113</v>
      </c>
      <c r="B73" s="88"/>
      <c r="C73" s="88"/>
      <c r="D73" s="88"/>
      <c r="E73" s="88"/>
      <c r="F73" s="88"/>
      <c r="G73" s="88"/>
      <c r="H73" s="88"/>
    </row>
    <row r="74" spans="1:12" ht="20.100000000000001" customHeight="1" x14ac:dyDescent="0.25">
      <c r="A74" s="89"/>
      <c r="B74" s="90"/>
      <c r="C74" s="91"/>
      <c r="D74" s="92"/>
      <c r="E74" s="92"/>
      <c r="F74" s="92"/>
      <c r="G74" s="93"/>
      <c r="H74" s="93"/>
    </row>
    <row r="75" spans="1:12" ht="20.100000000000001" customHeight="1" x14ac:dyDescent="0.2">
      <c r="A75" s="94" t="s">
        <v>114</v>
      </c>
      <c r="B75" s="92"/>
      <c r="C75" s="95"/>
      <c r="D75" s="95"/>
      <c r="E75" s="95"/>
      <c r="F75" s="95"/>
      <c r="G75" s="95"/>
      <c r="H75" s="95"/>
    </row>
    <row r="76" spans="1:12" ht="20.100000000000001" customHeight="1" x14ac:dyDescent="0.2">
      <c r="A76" s="94"/>
      <c r="B76" s="96"/>
      <c r="C76" s="97"/>
      <c r="D76" s="97"/>
      <c r="E76" s="97"/>
      <c r="F76" s="97"/>
      <c r="G76" s="97"/>
      <c r="H76" s="97"/>
    </row>
    <row r="77" spans="1:12" ht="20.100000000000001" customHeight="1" x14ac:dyDescent="0.2">
      <c r="A77" s="94"/>
      <c r="B77" s="96"/>
      <c r="C77" s="97"/>
      <c r="D77" s="97"/>
      <c r="E77" s="97"/>
      <c r="F77" s="97"/>
      <c r="G77" s="97"/>
      <c r="H77" s="97"/>
    </row>
    <row r="78" spans="1:12" ht="20.100000000000001" customHeight="1" x14ac:dyDescent="0.2">
      <c r="A78" s="94"/>
      <c r="B78" s="96"/>
      <c r="C78" s="97"/>
      <c r="D78" s="97"/>
      <c r="E78" s="97"/>
      <c r="F78" s="97"/>
      <c r="G78" s="97"/>
      <c r="H78" s="97"/>
    </row>
    <row r="79" spans="1:12" ht="20.100000000000001" customHeight="1" x14ac:dyDescent="0.2">
      <c r="A79" s="94"/>
      <c r="B79" s="96"/>
      <c r="C79" s="97"/>
      <c r="D79" s="97"/>
      <c r="E79" s="97"/>
      <c r="F79" s="97"/>
      <c r="G79" s="97"/>
      <c r="H79" s="97"/>
    </row>
  </sheetData>
  <sheetProtection algorithmName="SHA-512" hashValue="cs2xthyHsa32t0lzJCRLeqoKwMwnnpRiRqoe09cRENDdDgEHoRePYOfEzyE4BppNAIvWQW5KPCEYWVDFk4LF6Q==" saltValue="fKSBxdfJwQARf5cjzEiCfA==" spinCount="100000" sheet="1" objects="1" scenarios="1" selectLockedCells="1"/>
  <protectedRanges>
    <protectedRange sqref="G65:G66 C67:H68 G51:G62 C69 C51:C66 D63:H64 G69" name="Bereich6"/>
    <protectedRange sqref="C45:C48 G45:G48 C49:H49" name="Bereich5"/>
    <protectedRange sqref="C41:C42 G41:G42 C43:H43" name="Bereich4"/>
    <protectedRange sqref="C28:C37 G28:G37 C39:H39" name="Bereich3"/>
    <protectedRange sqref="G20 C26:H26 H45:H48 H41:H42 H28:H37 G23:H25 H19:H20 H65:H66 D65:F66 H51:H62 D41:F42 C38:H38 C19:G19 C20:F25 D28:F37 D45:F48 D51:F62" name="Bereich2"/>
    <protectedRange sqref="D16 H16 F16" name="Bereich1"/>
    <protectedRange sqref="I69:L69" name="Bereich6_1"/>
  </protectedRanges>
  <mergeCells count="42">
    <mergeCell ref="A75:A79"/>
    <mergeCell ref="C75:H75"/>
    <mergeCell ref="A69:B69"/>
    <mergeCell ref="A70:H70"/>
    <mergeCell ref="A71:H71"/>
    <mergeCell ref="A72:H72"/>
    <mergeCell ref="A73:H73"/>
    <mergeCell ref="B74:C74"/>
    <mergeCell ref="A68:B68"/>
    <mergeCell ref="B17:H17"/>
    <mergeCell ref="B18:H18"/>
    <mergeCell ref="B27:H27"/>
    <mergeCell ref="B40:H40"/>
    <mergeCell ref="A43:B43"/>
    <mergeCell ref="B44:H44"/>
    <mergeCell ref="A49:B49"/>
    <mergeCell ref="B50:H50"/>
    <mergeCell ref="B51:H51"/>
    <mergeCell ref="A63:B63"/>
    <mergeCell ref="A67:B67"/>
    <mergeCell ref="A14:B14"/>
    <mergeCell ref="C14:D14"/>
    <mergeCell ref="E14:F14"/>
    <mergeCell ref="G14:H14"/>
    <mergeCell ref="A7:B7"/>
    <mergeCell ref="E7:F9"/>
    <mergeCell ref="G7:G9"/>
    <mergeCell ref="A8:B8"/>
    <mergeCell ref="A9:B9"/>
    <mergeCell ref="A10:B10"/>
    <mergeCell ref="A11:B11"/>
    <mergeCell ref="A13:B13"/>
    <mergeCell ref="C13:D13"/>
    <mergeCell ref="E13:F13"/>
    <mergeCell ref="G13:H13"/>
    <mergeCell ref="A6:B6"/>
    <mergeCell ref="G6:H6"/>
    <mergeCell ref="A1:H1"/>
    <mergeCell ref="A2:H2"/>
    <mergeCell ref="A3:H3"/>
    <mergeCell ref="A4:G4"/>
    <mergeCell ref="A5:B5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68" orientation="portrait" horizontalDpi="4294967295" verticalDpi="4294967295" r:id="rId1"/>
  <headerFooter>
    <oddFooter>&amp;L&amp;8B-04 Kalkulation Stundenverrechnungssatz VOEK 354-25&amp;R&amp;8Seite 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859bb4-527b-4084-821b-94e2f50a2a13">
      <Terms xmlns="http://schemas.microsoft.com/office/infopath/2007/PartnerControls"/>
    </lcf76f155ced4ddcb4097134ff3c332f>
    <TaxCatchAll xmlns="4c6482e0-af5d-4f0d-8f80-172ac3ccbc4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DA3BC893760648BE13FDBACCDC00F3" ma:contentTypeVersion="17" ma:contentTypeDescription="Ein neues Dokument erstellen." ma:contentTypeScope="" ma:versionID="90d16446a125a87e933986c14f068a68">
  <xsd:schema xmlns:xsd="http://www.w3.org/2001/XMLSchema" xmlns:xs="http://www.w3.org/2001/XMLSchema" xmlns:p="http://schemas.microsoft.com/office/2006/metadata/properties" xmlns:ns2="f7859bb4-527b-4084-821b-94e2f50a2a13" xmlns:ns3="4c6482e0-af5d-4f0d-8f80-172ac3ccbc4b" targetNamespace="http://schemas.microsoft.com/office/2006/metadata/properties" ma:root="true" ma:fieldsID="bbc14db51b5fc81491f1dd2caeb8d1f6" ns2:_="" ns3:_="">
    <xsd:import namespace="f7859bb4-527b-4084-821b-94e2f50a2a13"/>
    <xsd:import namespace="4c6482e0-af5d-4f0d-8f80-172ac3ccbc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59bb4-527b-4084-821b-94e2f50a2a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63edab82-a7a6-41f6-a607-05928cc3e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482e0-af5d-4f0d-8f80-172ac3ccbc4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b048ecc-d83d-41d3-a9bf-b35d3cfa436e}" ma:internalName="TaxCatchAll" ma:showField="CatchAllData" ma:web="4c6482e0-af5d-4f0d-8f80-172ac3ccbc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6407E2-2CEA-4439-B892-94115A9EAF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5951EB-361B-4A0C-BC4C-38320398E381}">
  <ds:schemaRefs>
    <ds:schemaRef ds:uri="http://purl.org/dc/elements/1.1/"/>
    <ds:schemaRef ds:uri="http://schemas.microsoft.com/office/2006/metadata/properties"/>
    <ds:schemaRef ds:uri="6f43ba82-3ca8-434e-9556-f2579b85715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D44E904-83D2-428C-917A-9148D18E420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Los 1</vt:lpstr>
      <vt:lpstr>Los 2</vt:lpstr>
      <vt:lpstr>'Los 1'!Druckbereich</vt:lpstr>
      <vt:lpstr>'Los 2'!Druckbereich</vt:lpstr>
    </vt:vector>
  </TitlesOfParts>
  <Company>Bundesanstalt für Immobilienaufgaben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Göpel, Kerstin</dc:creator>
  <cp:lastModifiedBy>Trâm Ha</cp:lastModifiedBy>
  <cp:lastPrinted>2024-02-06T08:30:22Z</cp:lastPrinted>
  <dcterms:created xsi:type="dcterms:W3CDTF">2018-07-26T09:24:31Z</dcterms:created>
  <dcterms:modified xsi:type="dcterms:W3CDTF">2026-03-04T15:06:48Z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0x01010060DA3BC893760648BE13FDBACCDC00F3</vt:lpwstr>
  </property>
</Properties>
</file>