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codeName="DieseArbeitsmappe" defaultThemeVersion="124226"/>
  <mc:AlternateContent xmlns:mc="http://schemas.openxmlformats.org/markup-compatibility/2006">
    <mc:Choice Requires="x15">
      <x15ac:absPath xmlns:x15ac="http://schemas.microsoft.com/office/spreadsheetml/2010/11/ac" url="B:\VOEK\Abt2\02_FG22_lfd\Borth\VOEK 581-25, Offenl.pflege BFB GW, V aktuell\04_Vergabeunterlagen\Vergabeunterlagen\01_Version\"/>
    </mc:Choice>
  </mc:AlternateContent>
  <xr:revisionPtr revIDLastSave="0" documentId="13_ncr:1_{6853AAE1-DCBA-45D0-AFF3-C3A4C73B1B5C}" xr6:coauthVersionLast="47" xr6:coauthVersionMax="47" xr10:uidLastSave="{00000000-0000-0000-0000-000000000000}"/>
  <bookViews>
    <workbookView xWindow="-120" yWindow="-120" windowWidth="29040" windowHeight="15480" xr2:uid="{00000000-000D-0000-FFFF-FFFF00000000}"/>
  </bookViews>
  <sheets>
    <sheet name="B-02_LV_PB_VOEK_581-25_Los_6" sheetId="4" r:id="rId1"/>
    <sheet name="ListenDropDown" sheetId="5" state="hidden" r:id="rId2"/>
  </sheets>
  <definedNames>
    <definedName name="Anfallende_Biomasse">ListenDropDown!$M$2:$M$7</definedName>
    <definedName name="Ballenmaße">ListenDropDown!$F$2:$F$10</definedName>
    <definedName name="Befahrbarkeit">ListenDropDown!$K$2:$K$7</definedName>
    <definedName name="Behandlung">ListenDropDown!$A$2:$A$7</definedName>
    <definedName name="Betretungseinschränkungen">ListenDropDown!$L$2:$L$5</definedName>
    <definedName name="Bündelungsform">ListenDropDown!$E$2:$E$4</definedName>
    <definedName name="Bundesforstbetrieb">ListenDropDown!$I$2:$I$18</definedName>
    <definedName name="_xlnm.Print_Titles" localSheetId="0">'B-02_LV_PB_VOEK_581-25_Los_6'!$15:$16</definedName>
    <definedName name="Endhöhe_Vegetation">ListenDropDown!$B$2:$B$6</definedName>
    <definedName name="Foliendicke">ListenDropDown!#REF!</definedName>
    <definedName name="Folienfarbe">ListenDropDown!$N$2:$N$6</definedName>
    <definedName name="Forstbetrieb">ListenDropDown!$I$2:$I$18</definedName>
    <definedName name="Ja_Nein">ListenDropDown!$J$2:$J$3</definedName>
    <definedName name="Los">ListenDropDown!$H$2:$H$11</definedName>
    <definedName name="Maßnahme">ListenDropDown!#REF!</definedName>
    <definedName name="Messverfahren">#REF!</definedName>
    <definedName name="Pressdruck">ListenDropDown!$D$2:$D$4</definedName>
    <definedName name="Quadermaße">ListenDropDown!$G$2:$G$10</definedName>
    <definedName name="Rückeentfernung">#REF!</definedName>
    <definedName name="Transportentfernung">ListenDropDown!$C$2:$C$6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7" i="4" l="1"/>
  <c r="M11" i="4"/>
  <c r="Q17" i="4" s="1"/>
  <c r="N17" i="4" l="1"/>
  <c r="R17" i="4" s="1"/>
  <c r="S18" i="4" l="1"/>
  <c r="S23" i="4" l="1"/>
  <c r="S22" i="4"/>
  <c r="S21" i="4"/>
  <c r="S20" i="4"/>
  <c r="S19" i="4"/>
  <c r="P19" i="4"/>
  <c r="R19" i="4"/>
  <c r="P20" i="4"/>
  <c r="R20" i="4"/>
  <c r="P21" i="4"/>
  <c r="R21" i="4"/>
  <c r="P22" i="4"/>
  <c r="R22" i="4"/>
  <c r="P23" i="4"/>
  <c r="R23" i="4"/>
  <c r="R18" i="4"/>
  <c r="P18" i="4"/>
  <c r="T23" i="4" l="1"/>
  <c r="T19" i="4"/>
  <c r="T18" i="4"/>
  <c r="T21" i="4"/>
  <c r="T22" i="4"/>
  <c r="T20" i="4"/>
</calcChain>
</file>

<file path=xl/sharedStrings.xml><?xml version="1.0" encoding="utf-8"?>
<sst xmlns="http://schemas.openxmlformats.org/spreadsheetml/2006/main" count="209" uniqueCount="168">
  <si>
    <t>Revier / 
Liegenschaft</t>
  </si>
  <si>
    <t>Technische Befahrbarkeit</t>
  </si>
  <si>
    <t>Betretungs-einschränkung</t>
  </si>
  <si>
    <t>einge-schränkt wg. Nässe</t>
  </si>
  <si>
    <t>befahrbar</t>
  </si>
  <si>
    <t>einge-schränkt wg. Hang</t>
  </si>
  <si>
    <t>Endhöhe Vegetation</t>
  </si>
  <si>
    <t>Behandlung</t>
  </si>
  <si>
    <t>wird vor Ort nach Einweisung gelagert</t>
  </si>
  <si>
    <t xml:space="preserve">verbleibt verteilt auf der Fläche </t>
  </si>
  <si>
    <t>wird vom Auftragnehmer kostenfrei entsorgt</t>
  </si>
  <si>
    <t>wird zu Ballen gewickelt (mit oder ohne Folie)</t>
  </si>
  <si>
    <t>wird zu Quadern gepresst (mit oder ohne Folie)</t>
  </si>
  <si>
    <t>wird vor Ort verbrannt</t>
  </si>
  <si>
    <t>3 cm</t>
  </si>
  <si>
    <t>5 cm</t>
  </si>
  <si>
    <t>10 cm</t>
  </si>
  <si>
    <t>Transportentfernung</t>
  </si>
  <si>
    <t>Pressdruck</t>
  </si>
  <si>
    <t>Ballenmaße</t>
  </si>
  <si>
    <t>Quadermaße</t>
  </si>
  <si>
    <t>Los</t>
  </si>
  <si>
    <t>min. 150 bar</t>
  </si>
  <si>
    <t>min. 180 bar</t>
  </si>
  <si>
    <t>min. 200 bar</t>
  </si>
  <si>
    <t>120 cm x 90 cm</t>
  </si>
  <si>
    <t>120 cm x 180 cm</t>
  </si>
  <si>
    <t>120 cm x 120 cm</t>
  </si>
  <si>
    <t>120 cm x 130 cm</t>
  </si>
  <si>
    <t>120 cm x 140 cm</t>
  </si>
  <si>
    <t>120 cm x 150 cm</t>
  </si>
  <si>
    <t>120 cm x 160 cm</t>
  </si>
  <si>
    <t>120 cm x 170 cm</t>
  </si>
  <si>
    <t>Los 1</t>
  </si>
  <si>
    <t>Los 2</t>
  </si>
  <si>
    <t>Los 3</t>
  </si>
  <si>
    <t>Los 4</t>
  </si>
  <si>
    <t>Los 5</t>
  </si>
  <si>
    <t>Los 6</t>
  </si>
  <si>
    <t>Los 7</t>
  </si>
  <si>
    <t>Los 8</t>
  </si>
  <si>
    <t>Los 9</t>
  </si>
  <si>
    <t>Los 10</t>
  </si>
  <si>
    <t>Forstbetrieb</t>
  </si>
  <si>
    <t>200 cm x 120 cm x 90 cm</t>
  </si>
  <si>
    <t>160 cm x 120 cm x 90 cm</t>
  </si>
  <si>
    <t>250 cm x 120 cm x 70 cm</t>
  </si>
  <si>
    <t>250 cm x 120 cm x 80 cm</t>
  </si>
  <si>
    <t>250 cm x 120 cm x 90 cm</t>
  </si>
  <si>
    <t>240 cm x 120 cm x 70 cm</t>
  </si>
  <si>
    <t>240 cm x 120 cm x 80 cm</t>
  </si>
  <si>
    <t>240 cm x 120 cm x 90 cm</t>
  </si>
  <si>
    <t>Bündelungsform</t>
  </si>
  <si>
    <t>Rundballen</t>
  </si>
  <si>
    <t>Befahrbarkeit</t>
  </si>
  <si>
    <t>Ausführungs-
zeitraum</t>
  </si>
  <si>
    <t>BFB Grafenwöhr</t>
  </si>
  <si>
    <t>BFB Havel-Oder-Spree</t>
  </si>
  <si>
    <t>BFB Heuberg</t>
  </si>
  <si>
    <t>BFB Hohenfels</t>
  </si>
  <si>
    <t>BFB Lausitz</t>
  </si>
  <si>
    <t>BFB Lüneburger Heide</t>
  </si>
  <si>
    <t>BFB Mittelelbe</t>
  </si>
  <si>
    <t>BFB Niedersachsen</t>
  </si>
  <si>
    <t>BFB Nördliches Sachsen-Anhalt</t>
  </si>
  <si>
    <t>BFB Reußenberg</t>
  </si>
  <si>
    <t>BFB Rhein-Mosel</t>
  </si>
  <si>
    <t>BFB Rhein-Weser</t>
  </si>
  <si>
    <t>BFB Schwarzenborn</t>
  </si>
  <si>
    <t>BFB Thüringen-Erzgebirge</t>
  </si>
  <si>
    <t>BFB Trave</t>
  </si>
  <si>
    <t>BFB Vorpommern-Strelitz</t>
  </si>
  <si>
    <t>BFB Westbrandenburg</t>
  </si>
  <si>
    <t>nicht befahrbar</t>
  </si>
  <si>
    <t>Betretungseinschränkungen</t>
  </si>
  <si>
    <t>Schießbetrieb</t>
  </si>
  <si>
    <t>Horstschutzzone</t>
  </si>
  <si>
    <t>keine</t>
  </si>
  <si>
    <t>Quaderballen</t>
  </si>
  <si>
    <t>Anfallende Biomasse</t>
  </si>
  <si>
    <t>Folienfarbe</t>
  </si>
  <si>
    <t>weiß</t>
  </si>
  <si>
    <t>hellgrün</t>
  </si>
  <si>
    <t>sonstige</t>
  </si>
  <si>
    <t>schwarz</t>
  </si>
  <si>
    <t>Farbe der Silagefolie</t>
  </si>
  <si>
    <t>Pressdruck der Ballen</t>
  </si>
  <si>
    <t xml:space="preserve">Anfallende Biomasse wird vor Ort nach Einweisung gelagert </t>
  </si>
  <si>
    <t>Vegetationsstärke</t>
  </si>
  <si>
    <t>Ballen</t>
  </si>
  <si>
    <t>bis 1 cm</t>
  </si>
  <si>
    <t>bis 5 cm</t>
  </si>
  <si>
    <t>dunkelgrün</t>
  </si>
  <si>
    <t>bis 10 cm</t>
  </si>
  <si>
    <t>bis 15 cm</t>
  </si>
  <si>
    <t>über 20 cm</t>
  </si>
  <si>
    <t>Preis je Ballen - netto [€]</t>
  </si>
  <si>
    <t>Preis je ha - netto [€]</t>
  </si>
  <si>
    <t>Technik</t>
  </si>
  <si>
    <t>Behandlung der anfallenden Biomasse</t>
  </si>
  <si>
    <t>Ballenmaß ca.</t>
  </si>
  <si>
    <t>Spätester Termin der Übergabe nach Arbeitsabschluss nach [Tagen]</t>
  </si>
  <si>
    <t>bis Gelände-oberkante</t>
  </si>
  <si>
    <t>Entfernung: bis 5 km</t>
  </si>
  <si>
    <t>Entfernung: über 5 - 10 km</t>
  </si>
  <si>
    <t>Entfernung: über 10 km</t>
  </si>
  <si>
    <t>Transport der Ballen zu Lagerplätzen
(incl. aller Kosten)</t>
  </si>
  <si>
    <t>€ / Ballen [netto]</t>
  </si>
  <si>
    <t>Mähen / Schneiden</t>
  </si>
  <si>
    <t>Mähen / Schneiden incl. Schwaden</t>
  </si>
  <si>
    <t>Mulchen</t>
  </si>
  <si>
    <t>sontiges</t>
  </si>
  <si>
    <t>(1)</t>
  </si>
  <si>
    <t>(2)</t>
  </si>
  <si>
    <t>(3)</t>
  </si>
  <si>
    <t>(4)</t>
  </si>
  <si>
    <t>(5)</t>
  </si>
  <si>
    <t>(6)</t>
  </si>
  <si>
    <t>(7)</t>
  </si>
  <si>
    <t>(8)</t>
  </si>
  <si>
    <t>(9)</t>
  </si>
  <si>
    <t>(10)</t>
  </si>
  <si>
    <t>(11)</t>
  </si>
  <si>
    <t>(12)</t>
  </si>
  <si>
    <t>(13)</t>
  </si>
  <si>
    <t>(14)</t>
  </si>
  <si>
    <t>wird zu Quadern gepresst - siehe Punkt (7.1)</t>
  </si>
  <si>
    <r>
      <rPr>
        <sz val="11"/>
        <rFont val="Times New Roman"/>
        <family val="1"/>
      </rPr>
      <t>w</t>
    </r>
    <r>
      <rPr>
        <sz val="11"/>
        <rFont val="Arial"/>
        <family val="2"/>
      </rPr>
      <t>ird zu Ballen gewickelt - siehe Punkt (7.1)</t>
    </r>
  </si>
  <si>
    <t>(15)</t>
  </si>
  <si>
    <t>(16)</t>
  </si>
  <si>
    <t>(17)</t>
  </si>
  <si>
    <t>(18)</t>
  </si>
  <si>
    <t>(19)</t>
  </si>
  <si>
    <t>(20)</t>
  </si>
  <si>
    <t>(21)</t>
  </si>
  <si>
    <t>(22)</t>
  </si>
  <si>
    <t>einge-schränkt wg. Blocküber-lagerung</t>
  </si>
  <si>
    <t>einge-schränkt wg. Fremd-körpern</t>
  </si>
  <si>
    <t>Ballen wickeln</t>
  </si>
  <si>
    <t>Quader pressen</t>
  </si>
  <si>
    <t>wird zu Ballen gewickelt - siehe Punkt (7.1)</t>
  </si>
  <si>
    <t>Vergabe-Nr.:</t>
  </si>
  <si>
    <t>Los-Nr.:</t>
  </si>
  <si>
    <t>BImA - Bedarfsträger:</t>
  </si>
  <si>
    <r>
      <t>1 ha = 10.000 m</t>
    </r>
    <r>
      <rPr>
        <b/>
        <vertAlign val="superscript"/>
        <sz val="11"/>
        <color theme="1"/>
        <rFont val="Arial"/>
        <family val="2"/>
      </rPr>
      <t>2</t>
    </r>
  </si>
  <si>
    <t>Ab 01.06.2026 bis 31.08.2026</t>
  </si>
  <si>
    <t>VOEK 581-25</t>
  </si>
  <si>
    <t>Revier / Liegenschaft:</t>
  </si>
  <si>
    <t>Position</t>
  </si>
  <si>
    <t xml:space="preserve">Die in Position 8 angegebenen Ballen können mehrere Lieferziele innerhalb des Truppenübungsplatz (TÜP) haben. </t>
  </si>
  <si>
    <r>
      <t>Die mit dieser Farbe</t>
    </r>
    <r>
      <rPr>
        <b/>
        <u/>
        <sz val="12"/>
        <rFont val="Arial"/>
        <family val="2"/>
      </rPr>
      <t xml:space="preserve"> gekennzeichneten</t>
    </r>
    <r>
      <rPr>
        <b/>
        <sz val="12"/>
        <rFont val="Arial"/>
        <family val="2"/>
      </rPr>
      <t xml:space="preserve"> Felder sind Pflichtfelder und zwingend auszufüllen! </t>
    </r>
  </si>
  <si>
    <t>(7.1)</t>
  </si>
  <si>
    <r>
      <t xml:space="preserve">Gesamtpreis ha 
- netto [€]
</t>
    </r>
    <r>
      <rPr>
        <sz val="10"/>
        <color theme="1"/>
        <rFont val="Arial"/>
        <family val="2"/>
      </rPr>
      <t>(14) = (3) x (13)</t>
    </r>
  </si>
  <si>
    <r>
      <t xml:space="preserve">Gesamtpreis
Ballen 
- netto [€]
</t>
    </r>
    <r>
      <rPr>
        <sz val="10"/>
        <color theme="1"/>
        <rFont val="Arial"/>
        <family val="2"/>
      </rPr>
      <t>(16) = (7) x (15)</t>
    </r>
  </si>
  <si>
    <r>
      <t xml:space="preserve">Transport-kosten € / km 
- netto [€]
</t>
    </r>
    <r>
      <rPr>
        <sz val="10"/>
        <color theme="1"/>
        <rFont val="Arial"/>
        <family val="2"/>
      </rPr>
      <t>(17) = (22) x (8)</t>
    </r>
  </si>
  <si>
    <r>
      <t xml:space="preserve">Mittelwert 
</t>
    </r>
    <r>
      <rPr>
        <sz val="10"/>
        <color theme="1"/>
        <rFont val="Arial"/>
        <family val="2"/>
      </rPr>
      <t>(22) = [(19) + (20) + (21)] / 3</t>
    </r>
  </si>
  <si>
    <r>
      <t xml:space="preserve">Gesamt-angebotspreis
- netto [€]
</t>
    </r>
    <r>
      <rPr>
        <sz val="10"/>
        <color theme="1"/>
        <rFont val="Arial"/>
        <family val="2"/>
      </rPr>
      <t>(18) = (14) + (16) + (17)</t>
    </r>
  </si>
  <si>
    <t>Mähen/Schneiden incl. Schwaden</t>
  </si>
  <si>
    <t>Pressen/Wickeln</t>
  </si>
  <si>
    <t>Transportieren</t>
  </si>
  <si>
    <t>Arbeitsmethoden:</t>
  </si>
  <si>
    <t>Die in den Spalten 3, 7 und 8 angengebenen Werte sind Schätzwerte, welche zusammen mit den ebenfalls dargestellten maximalen Mengen einen ungefähren Rahmen vorgeben. Abgerechnet wird nach wie vor nach den tatsächlich angefallenen Mengen! Zudem besteht für diesen vorgegebenen Rahmen keinerlei Abnahmeverpflichtung oder Mindestabnahmemengen. Ein Ausfall einer kompletten Leistung, wie z.B. das "Mähen/Schneiden incl. Schwaden" ist somit nicht auszuschließen und liegt im Risiko des AN. Generell ist jedoch davon auszugehen, dass vorallem die Arbeitsmethoden "Pressen/Wickeln", sowie "Transportieren" auch tatsächlich vom AG abgerufen werden.</t>
  </si>
  <si>
    <t>Leistungsverzeichnis/Preisblatt 
Rahmenvereinbarung Offenlandpflege (Freigeländebewirtschaftung)</t>
  </si>
  <si>
    <r>
      <t xml:space="preserve">Mähen / Schneiden incl. Schwaden; </t>
    </r>
    <r>
      <rPr>
        <sz val="11"/>
        <color theme="1"/>
        <rFont val="Arial"/>
        <family val="2"/>
      </rPr>
      <t xml:space="preserve">
</t>
    </r>
    <r>
      <rPr>
        <b/>
        <sz val="11"/>
        <color theme="1"/>
        <rFont val="Arial"/>
        <family val="2"/>
      </rPr>
      <t>Pressen / Wickeln; 
Transportieren
(unterschiedliche Bearbeitungsschritte weiter unten farblich dargestellt)</t>
    </r>
  </si>
  <si>
    <r>
      <t xml:space="preserve">geschätzte Arbeitsfläche [ha]
(max. Arbeitsfläche = 
</t>
    </r>
    <r>
      <rPr>
        <b/>
        <u/>
        <sz val="10"/>
        <color theme="1"/>
        <rFont val="Arial"/>
        <family val="2"/>
      </rPr>
      <t>5 ha</t>
    </r>
    <r>
      <rPr>
        <b/>
        <sz val="10"/>
        <color theme="1"/>
        <rFont val="Arial"/>
        <family val="2"/>
      </rPr>
      <t>)</t>
    </r>
  </si>
  <si>
    <t>Treinreuth</t>
  </si>
  <si>
    <r>
      <t>geschätzte Anzahl transportierende Ballen [Stck.]
(max. Anzahl transportierende Ballen = 170</t>
    </r>
    <r>
      <rPr>
        <b/>
        <u/>
        <sz val="10"/>
        <color theme="1"/>
        <rFont val="Arial"/>
        <family val="2"/>
      </rPr>
      <t xml:space="preserve"> Stck.</t>
    </r>
    <r>
      <rPr>
        <b/>
        <sz val="10"/>
        <color theme="1"/>
        <rFont val="Arial"/>
        <family val="2"/>
      </rPr>
      <t>)</t>
    </r>
  </si>
  <si>
    <r>
      <t xml:space="preserve">geschätzte Ballenanzahl [Stck.]
(max. Ballenanzahl = 
</t>
    </r>
    <r>
      <rPr>
        <b/>
        <u/>
        <sz val="10"/>
        <color theme="1"/>
        <rFont val="Arial"/>
        <family val="2"/>
      </rPr>
      <t>170 Stck.</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</si>
</sst>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 &quot;Fm o.R.&quot;"/>
    <numFmt numFmtId="166" formatCode="#,##0.00\ _€"/>
    <numFmt numFmtId="167" formatCode="0\ &quot;ha&quot;"/>
    <numFmt numFmtId="168" formatCode="0\ &quot;Stck.&quot;"/>
    <numFmt numFmtId="169" formatCode="0.00\ &quot;min&quot;"/>
    <numFmt numFmtId="170" formatCode="0\ &quot;Tage&quot;"/>
  </numFmts>
  <fonts count="23" x14ac:knownFonts="1">
    <font>
      <sz val="11"/>
      <color theme="1"/>
      <name val="Calibri"/>
      <family val="2"/>
      <scheme val="minor"/>
    </font>
    <font>
      <sz val="16"/>
      <color theme="1"/>
      <name val="Arial"/>
      <family val="2"/>
    </font>
    <font>
      <b/>
      <sz val="10"/>
      <color theme="1"/>
      <name val="Arial"/>
      <family val="2"/>
    </font>
    <font>
      <sz val="11"/>
      <color theme="1"/>
      <name val="Arial"/>
      <family val="2"/>
    </font>
    <font>
      <b/>
      <sz val="11"/>
      <color theme="1"/>
      <name val="Arial"/>
      <family val="2"/>
    </font>
    <font>
      <sz val="10"/>
      <color theme="1"/>
      <name val="Arial"/>
      <family val="2"/>
    </font>
    <font>
      <sz val="14"/>
      <color theme="1"/>
      <name val="Arial"/>
      <family val="2"/>
    </font>
    <font>
      <sz val="9"/>
      <color theme="1"/>
      <name val="Arial"/>
      <family val="2"/>
    </font>
    <font>
      <b/>
      <u/>
      <sz val="10"/>
      <color theme="1"/>
      <name val="Arial"/>
      <family val="2"/>
    </font>
    <font>
      <b/>
      <sz val="12"/>
      <color theme="1"/>
      <name val="Arial"/>
      <family val="2"/>
    </font>
    <font>
      <sz val="12"/>
      <name val="Arial"/>
      <family val="2"/>
    </font>
    <font>
      <b/>
      <u/>
      <sz val="11"/>
      <name val="Calibri"/>
      <family val="2"/>
      <scheme val="minor"/>
    </font>
    <font>
      <sz val="11"/>
      <name val="Calibri"/>
      <family val="2"/>
      <scheme val="minor"/>
    </font>
    <font>
      <b/>
      <sz val="14"/>
      <color theme="1"/>
      <name val="Arial"/>
      <family val="2"/>
    </font>
    <font>
      <u/>
      <sz val="10"/>
      <color theme="1"/>
      <name val="Arial"/>
      <family val="2"/>
    </font>
    <font>
      <b/>
      <sz val="11"/>
      <name val="Arial"/>
      <family val="2"/>
    </font>
    <font>
      <sz val="9"/>
      <name val="Arial"/>
      <family val="2"/>
    </font>
    <font>
      <sz val="11"/>
      <name val="Times New Roman"/>
      <family val="1"/>
    </font>
    <font>
      <sz val="11"/>
      <name val="Arial"/>
      <family val="2"/>
    </font>
    <font>
      <b/>
      <sz val="12"/>
      <name val="Arial"/>
      <family val="2"/>
    </font>
    <font>
      <sz val="10"/>
      <name val="Arial"/>
      <family val="2"/>
    </font>
    <font>
      <b/>
      <vertAlign val="superscript"/>
      <sz val="11"/>
      <color theme="1"/>
      <name val="Arial"/>
      <family val="2"/>
    </font>
    <font>
      <b/>
      <u/>
      <sz val="12"/>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E4D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7">
    <xf numFmtId="0" fontId="0" fillId="0" borderId="0" xfId="0"/>
    <xf numFmtId="0" fontId="10" fillId="0" borderId="0" xfId="0" applyFont="1" applyAlignment="1">
      <alignment vertical="center"/>
    </xf>
    <xf numFmtId="0" fontId="11" fillId="0" borderId="0" xfId="0" applyFont="1"/>
    <xf numFmtId="0" fontId="12" fillId="0" borderId="0" xfId="0" applyFont="1"/>
    <xf numFmtId="0" fontId="12" fillId="0" borderId="0" xfId="0" applyFont="1" applyAlignment="1">
      <alignment horizontal="left" vertical="center"/>
    </xf>
    <xf numFmtId="0" fontId="11" fillId="0" borderId="0" xfId="0" applyFont="1" applyAlignment="1">
      <alignment horizontal="left"/>
    </xf>
    <xf numFmtId="0" fontId="12" fillId="0" borderId="0" xfId="0" applyFont="1" applyAlignment="1">
      <alignment horizontal="left"/>
    </xf>
    <xf numFmtId="0" fontId="10" fillId="0" borderId="0" xfId="0" applyFont="1" applyAlignment="1">
      <alignment horizontal="left" vertical="center"/>
    </xf>
    <xf numFmtId="0" fontId="12" fillId="0" borderId="0" xfId="0" applyFont="1" applyAlignment="1">
      <alignment horizontal="left" wrapText="1"/>
    </xf>
    <xf numFmtId="0" fontId="3" fillId="0" borderId="0" xfId="0" applyFont="1" applyAlignment="1" applyProtection="1">
      <alignment vertical="center"/>
      <protection hidden="1"/>
    </xf>
    <xf numFmtId="0" fontId="1" fillId="0" borderId="0" xfId="0" applyFont="1" applyProtection="1">
      <protection hidden="1"/>
    </xf>
    <xf numFmtId="0" fontId="5" fillId="0" borderId="0" xfId="0" applyFont="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8" fillId="0" borderId="0" xfId="0" applyFont="1" applyFill="1" applyBorder="1" applyAlignment="1" applyProtection="1">
      <alignment vertical="center" wrapText="1"/>
      <protection hidden="1"/>
    </xf>
    <xf numFmtId="0" fontId="2" fillId="0" borderId="0" xfId="0" applyFont="1" applyFill="1" applyBorder="1" applyAlignment="1" applyProtection="1">
      <alignment vertical="center" wrapText="1"/>
      <protection hidden="1"/>
    </xf>
    <xf numFmtId="0" fontId="5" fillId="0" borderId="0" xfId="0" applyFont="1" applyFill="1" applyAlignment="1" applyProtection="1">
      <alignment vertical="center"/>
      <protection hidden="1"/>
    </xf>
    <xf numFmtId="49" fontId="7" fillId="0" borderId="1" xfId="0" applyNumberFormat="1" applyFont="1" applyBorder="1" applyAlignment="1" applyProtection="1">
      <alignment horizontal="center" vertical="center"/>
      <protection hidden="1"/>
    </xf>
    <xf numFmtId="49" fontId="7" fillId="0" borderId="0" xfId="0" applyNumberFormat="1" applyFont="1" applyFill="1" applyBorder="1" applyAlignment="1" applyProtection="1">
      <alignment horizontal="center" vertical="center"/>
      <protection hidden="1"/>
    </xf>
    <xf numFmtId="0" fontId="1" fillId="0" borderId="0"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textRotation="90"/>
      <protection hidden="1"/>
    </xf>
    <xf numFmtId="0" fontId="2" fillId="0" borderId="1" xfId="0" applyFont="1" applyBorder="1" applyAlignment="1" applyProtection="1">
      <alignment horizontal="center" vertical="center" textRotation="90" wrapText="1"/>
      <protection hidden="1"/>
    </xf>
    <xf numFmtId="0" fontId="5" fillId="0" borderId="1"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1" fontId="7" fillId="0" borderId="0" xfId="0" applyNumberFormat="1"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3" fillId="0" borderId="0" xfId="0" applyNumberFormat="1" applyFont="1" applyFill="1" applyBorder="1" applyAlignment="1" applyProtection="1">
      <alignment horizontal="center" vertical="center"/>
      <protection hidden="1"/>
    </xf>
    <xf numFmtId="166" fontId="5" fillId="0" borderId="0" xfId="0" applyNumberFormat="1" applyFont="1" applyFill="1" applyBorder="1" applyAlignment="1" applyProtection="1">
      <alignment horizontal="center" vertical="center" wrapText="1"/>
      <protection hidden="1"/>
    </xf>
    <xf numFmtId="166" fontId="5" fillId="0" borderId="0" xfId="0" applyNumberFormat="1" applyFont="1" applyBorder="1" applyAlignment="1" applyProtection="1">
      <alignment horizontal="center" vertical="center"/>
      <protection hidden="1"/>
    </xf>
    <xf numFmtId="0" fontId="7" fillId="0" borderId="0" xfId="0" applyFont="1" applyProtection="1">
      <protection hidden="1"/>
    </xf>
    <xf numFmtId="0" fontId="8" fillId="0" borderId="0" xfId="0" applyFont="1" applyAlignment="1" applyProtection="1">
      <protection hidden="1"/>
    </xf>
    <xf numFmtId="0" fontId="8" fillId="0" borderId="0" xfId="0" applyFont="1" applyAlignment="1" applyProtection="1">
      <alignment horizontal="center" vertical="center"/>
      <protection hidden="1"/>
    </xf>
    <xf numFmtId="164" fontId="8" fillId="0" borderId="0" xfId="0" applyNumberFormat="1" applyFont="1" applyAlignment="1" applyProtection="1">
      <alignment horizontal="center" vertical="center"/>
      <protection hidden="1"/>
    </xf>
    <xf numFmtId="0" fontId="8" fillId="0" borderId="0" xfId="0" applyFont="1" applyAlignment="1" applyProtection="1">
      <alignment horizontal="center"/>
      <protection hidden="1"/>
    </xf>
    <xf numFmtId="0" fontId="6" fillId="0" borderId="0" xfId="0" applyFont="1" applyProtection="1">
      <protection hidden="1"/>
    </xf>
    <xf numFmtId="0" fontId="3" fillId="0" borderId="0" xfId="0" applyFont="1" applyProtection="1">
      <protection hidden="1"/>
    </xf>
    <xf numFmtId="170" fontId="5" fillId="0" borderId="1" xfId="0" applyNumberFormat="1" applyFont="1" applyFill="1" applyBorder="1" applyAlignment="1" applyProtection="1">
      <alignment horizontal="center" vertical="center"/>
      <protection hidden="1"/>
    </xf>
    <xf numFmtId="165" fontId="2" fillId="0" borderId="0" xfId="0" applyNumberFormat="1" applyFont="1" applyFill="1" applyBorder="1" applyAlignment="1" applyProtection="1">
      <alignment vertical="center" wrapText="1"/>
      <protection hidden="1"/>
    </xf>
    <xf numFmtId="165" fontId="2" fillId="0" borderId="0" xfId="0" applyNumberFormat="1" applyFont="1" applyFill="1" applyBorder="1" applyAlignment="1" applyProtection="1">
      <alignment vertical="center"/>
      <protection hidden="1"/>
    </xf>
    <xf numFmtId="166" fontId="5" fillId="0" borderId="0" xfId="0" applyNumberFormat="1" applyFont="1" applyFill="1" applyBorder="1" applyAlignment="1" applyProtection="1">
      <alignment vertical="center"/>
      <protection hidden="1"/>
    </xf>
    <xf numFmtId="164" fontId="5" fillId="0" borderId="0" xfId="0" applyNumberFormat="1" applyFont="1" applyFill="1" applyBorder="1" applyAlignment="1" applyProtection="1">
      <alignment vertical="center"/>
      <protection hidden="1"/>
    </xf>
    <xf numFmtId="164" fontId="5" fillId="3" borderId="1" xfId="0" applyNumberFormat="1" applyFont="1" applyFill="1" applyBorder="1" applyAlignment="1" applyProtection="1">
      <alignment horizontal="center" vertical="center" wrapText="1"/>
      <protection locked="0"/>
    </xf>
    <xf numFmtId="169" fontId="5" fillId="3" borderId="2" xfId="0" applyNumberFormat="1" applyFont="1" applyFill="1" applyBorder="1" applyAlignment="1" applyProtection="1">
      <alignment vertical="center" wrapText="1"/>
      <protection hidden="1"/>
    </xf>
    <xf numFmtId="0" fontId="9" fillId="0" borderId="0" xfId="0" applyFont="1" applyAlignment="1" applyProtection="1">
      <alignment horizontal="left" vertical="center"/>
      <protection hidden="1"/>
    </xf>
    <xf numFmtId="49" fontId="7" fillId="4" borderId="1" xfId="0" applyNumberFormat="1"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textRotation="90" wrapText="1"/>
      <protection hidden="1"/>
    </xf>
    <xf numFmtId="167" fontId="5" fillId="4" borderId="1" xfId="0" applyNumberFormat="1"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textRotation="90" wrapText="1"/>
      <protection hidden="1"/>
    </xf>
    <xf numFmtId="0" fontId="5" fillId="5" borderId="1" xfId="0" applyFont="1" applyFill="1" applyBorder="1" applyAlignment="1" applyProtection="1">
      <alignment horizontal="center" vertical="center" wrapText="1"/>
      <protection hidden="1"/>
    </xf>
    <xf numFmtId="168" fontId="5" fillId="5" borderId="1" xfId="0" applyNumberFormat="1"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49" fontId="7" fillId="6" borderId="1" xfId="0" applyNumberFormat="1"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textRotation="90" wrapText="1"/>
      <protection hidden="1"/>
    </xf>
    <xf numFmtId="168" fontId="20" fillId="6" borderId="1" xfId="0" applyNumberFormat="1"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1" fillId="0" borderId="0" xfId="0" applyFont="1" applyProtection="1"/>
    <xf numFmtId="0" fontId="3" fillId="0" borderId="0" xfId="0" applyFont="1" applyAlignment="1" applyProtection="1">
      <alignment vertical="center"/>
    </xf>
    <xf numFmtId="0" fontId="4" fillId="0" borderId="0" xfId="0" applyFont="1" applyProtection="1"/>
    <xf numFmtId="164" fontId="5" fillId="3" borderId="1" xfId="0" applyNumberFormat="1"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xf>
    <xf numFmtId="0" fontId="3" fillId="0" borderId="0" xfId="0" applyFont="1" applyProtection="1"/>
    <xf numFmtId="0" fontId="13" fillId="2" borderId="1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1" fontId="7" fillId="4" borderId="12" xfId="0" applyNumberFormat="1"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166" fontId="5" fillId="0" borderId="13" xfId="0" applyNumberFormat="1" applyFont="1" applyFill="1" applyBorder="1" applyAlignment="1" applyProtection="1">
      <alignment horizontal="center" vertical="center" wrapText="1"/>
    </xf>
    <xf numFmtId="166" fontId="5" fillId="0" borderId="14" xfId="0" applyNumberFormat="1" applyFont="1" applyFill="1" applyBorder="1" applyAlignment="1" applyProtection="1">
      <alignment horizontal="center" vertical="center" wrapText="1"/>
    </xf>
    <xf numFmtId="166" fontId="5" fillId="0" borderId="15" xfId="0" applyNumberFormat="1" applyFont="1" applyFill="1" applyBorder="1" applyAlignment="1" applyProtection="1">
      <alignment horizontal="center" vertical="center" wrapText="1"/>
    </xf>
    <xf numFmtId="166" fontId="5" fillId="0" borderId="16" xfId="0" applyNumberFormat="1" applyFont="1" applyFill="1" applyBorder="1" applyAlignment="1" applyProtection="1">
      <alignment horizontal="center" vertical="center" wrapText="1"/>
    </xf>
    <xf numFmtId="166" fontId="5" fillId="0" borderId="17" xfId="0" applyNumberFormat="1" applyFont="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 fontId="7" fillId="4"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7" fillId="2" borderId="5" xfId="0" applyFont="1" applyFill="1" applyBorder="1" applyAlignment="1" applyProtection="1">
      <alignment horizontal="center" vertical="center" wrapText="1"/>
    </xf>
    <xf numFmtId="166" fontId="5" fillId="0" borderId="6" xfId="0" applyNumberFormat="1" applyFont="1" applyFill="1" applyBorder="1" applyAlignment="1" applyProtection="1">
      <alignment horizontal="center" vertical="center" wrapText="1"/>
    </xf>
    <xf numFmtId="166" fontId="5" fillId="0" borderId="7" xfId="0" applyNumberFormat="1" applyFont="1" applyFill="1" applyBorder="1" applyAlignment="1" applyProtection="1">
      <alignment horizontal="center" vertical="center" wrapText="1"/>
    </xf>
    <xf numFmtId="166" fontId="5" fillId="0" borderId="11" xfId="0" applyNumberFormat="1" applyFont="1" applyFill="1" applyBorder="1" applyAlignment="1" applyProtection="1">
      <alignment horizontal="center" vertical="center" wrapText="1"/>
    </xf>
    <xf numFmtId="166" fontId="5" fillId="0" borderId="9" xfId="0" applyNumberFormat="1" applyFont="1" applyFill="1" applyBorder="1" applyAlignment="1" applyProtection="1">
      <alignment horizontal="center" vertical="center" wrapText="1"/>
    </xf>
    <xf numFmtId="166" fontId="5" fillId="0" borderId="8" xfId="0" applyNumberFormat="1" applyFont="1" applyBorder="1" applyAlignment="1" applyProtection="1">
      <alignment horizontal="center" vertical="center"/>
    </xf>
    <xf numFmtId="0" fontId="7" fillId="4" borderId="19" xfId="0" applyFont="1" applyFill="1" applyBorder="1" applyAlignment="1" applyProtection="1">
      <alignment horizontal="center" vertical="center" wrapText="1"/>
    </xf>
    <xf numFmtId="1" fontId="7" fillId="4" borderId="19" xfId="0" applyNumberFormat="1"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0" borderId="0" xfId="0" applyFont="1" applyProtection="1"/>
    <xf numFmtId="0" fontId="6" fillId="0" borderId="0" xfId="0" applyFont="1" applyProtection="1"/>
    <xf numFmtId="0" fontId="15" fillId="6" borderId="19" xfId="0" applyFont="1" applyFill="1" applyBorder="1" applyAlignment="1" applyProtection="1">
      <alignment horizontal="center" vertical="center" wrapText="1"/>
      <protection hidden="1"/>
    </xf>
    <xf numFmtId="0" fontId="15" fillId="6" borderId="12" xfId="0" applyFont="1" applyFill="1" applyBorder="1" applyAlignment="1" applyProtection="1">
      <alignment horizontal="center" vertical="center" wrapText="1"/>
      <protection hidden="1"/>
    </xf>
    <xf numFmtId="165" fontId="2" fillId="6" borderId="19" xfId="0" applyNumberFormat="1" applyFont="1" applyFill="1" applyBorder="1" applyAlignment="1" applyProtection="1">
      <alignment horizontal="center" vertical="center" wrapText="1"/>
      <protection hidden="1"/>
    </xf>
    <xf numFmtId="165" fontId="2" fillId="6" borderId="12" xfId="0" applyNumberFormat="1" applyFont="1" applyFill="1" applyBorder="1" applyAlignment="1" applyProtection="1">
      <alignment horizontal="center" vertical="center" wrapText="1"/>
      <protection hidden="1"/>
    </xf>
    <xf numFmtId="0" fontId="19" fillId="0" borderId="2" xfId="0" applyFont="1" applyBorder="1" applyAlignment="1" applyProtection="1">
      <alignment horizontal="left" vertical="center" wrapText="1"/>
      <protection hidden="1"/>
    </xf>
    <xf numFmtId="0" fontId="19" fillId="0" borderId="3" xfId="0" applyFont="1" applyBorder="1" applyAlignment="1" applyProtection="1">
      <alignment horizontal="left" vertical="center" wrapText="1"/>
      <protection hidden="1"/>
    </xf>
    <xf numFmtId="0" fontId="19" fillId="0" borderId="4" xfId="0" applyFont="1" applyBorder="1" applyAlignment="1" applyProtection="1">
      <alignment horizontal="left" vertical="center" wrapText="1"/>
      <protection hidden="1"/>
    </xf>
    <xf numFmtId="0" fontId="14" fillId="0" borderId="1" xfId="0" applyFont="1" applyFill="1" applyBorder="1" applyAlignment="1" applyProtection="1">
      <alignment horizontal="center" vertical="center" wrapText="1"/>
      <protection hidden="1"/>
    </xf>
    <xf numFmtId="3" fontId="15" fillId="6" borderId="20" xfId="0" applyNumberFormat="1" applyFont="1" applyFill="1" applyBorder="1" applyAlignment="1" applyProtection="1">
      <alignment horizontal="center" vertical="center" wrapText="1"/>
      <protection hidden="1"/>
    </xf>
    <xf numFmtId="3" fontId="15" fillId="6" borderId="21" xfId="0" applyNumberFormat="1" applyFont="1" applyFill="1" applyBorder="1" applyAlignment="1" applyProtection="1">
      <alignment horizontal="center" vertical="center" wrapText="1"/>
      <protection hidden="1"/>
    </xf>
    <xf numFmtId="3" fontId="15" fillId="6" borderId="10" xfId="0" applyNumberFormat="1" applyFont="1" applyFill="1" applyBorder="1" applyAlignment="1" applyProtection="1">
      <alignment horizontal="center" vertical="center" wrapText="1"/>
      <protection hidden="1"/>
    </xf>
    <xf numFmtId="3" fontId="15" fillId="6" borderId="24" xfId="0" applyNumberFormat="1" applyFont="1" applyFill="1" applyBorder="1" applyAlignment="1" applyProtection="1">
      <alignment horizontal="center" vertical="center" wrapText="1"/>
      <protection hidden="1"/>
    </xf>
    <xf numFmtId="164" fontId="5" fillId="3" borderId="19" xfId="0" applyNumberFormat="1" applyFont="1" applyFill="1" applyBorder="1" applyAlignment="1" applyProtection="1">
      <alignment horizontal="center" vertical="center"/>
      <protection locked="0"/>
    </xf>
    <xf numFmtId="164" fontId="5" fillId="3" borderId="12" xfId="0" applyNumberFormat="1" applyFont="1" applyFill="1" applyBorder="1" applyAlignment="1" applyProtection="1">
      <alignment horizontal="center" vertical="center"/>
      <protection locked="0"/>
    </xf>
    <xf numFmtId="164" fontId="5" fillId="3" borderId="19" xfId="0" applyNumberFormat="1" applyFont="1" applyFill="1" applyBorder="1" applyAlignment="1" applyProtection="1">
      <alignment horizontal="center" vertical="center"/>
    </xf>
    <xf numFmtId="164" fontId="5" fillId="3" borderId="12" xfId="0" applyNumberFormat="1" applyFont="1" applyFill="1" applyBorder="1" applyAlignment="1" applyProtection="1">
      <alignment horizontal="center" vertical="center"/>
    </xf>
    <xf numFmtId="0" fontId="7" fillId="4"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4" borderId="4"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14" fillId="0" borderId="18" xfId="0"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hidden="1"/>
    </xf>
    <xf numFmtId="0" fontId="19" fillId="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protection hidden="1"/>
    </xf>
    <xf numFmtId="49" fontId="2" fillId="0" borderId="1" xfId="0" applyNumberFormat="1"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left" vertical="center" wrapText="1"/>
      <protection hidden="1"/>
    </xf>
    <xf numFmtId="0" fontId="14" fillId="0" borderId="5"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0" fontId="14" fillId="0" borderId="25" xfId="0" applyFont="1" applyFill="1" applyBorder="1" applyAlignment="1" applyProtection="1">
      <alignment horizontal="center" vertical="center"/>
      <protection hidden="1"/>
    </xf>
    <xf numFmtId="3" fontId="15" fillId="6" borderId="22" xfId="0" applyNumberFormat="1" applyFont="1" applyFill="1" applyBorder="1" applyAlignment="1" applyProtection="1">
      <alignment horizontal="center" vertical="center" wrapText="1"/>
      <protection hidden="1"/>
    </xf>
    <xf numFmtId="3" fontId="15" fillId="6" borderId="23" xfId="0" applyNumberFormat="1" applyFont="1" applyFill="1" applyBorder="1" applyAlignment="1" applyProtection="1">
      <alignment horizontal="center" vertical="center" wrapText="1"/>
      <protection hidden="1"/>
    </xf>
  </cellXfs>
  <cellStyles count="1">
    <cellStyle name="Standard" xfId="0" builtinId="0"/>
  </cellStyles>
  <dxfs count="6">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s>
  <tableStyles count="0" defaultTableStyle="TableStyleMedium2" defaultPivotStyle="PivotStyleLight16"/>
  <colors>
    <mruColors>
      <color rgb="FFE4D2F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190500</xdr:colOff>
      <xdr:row>0</xdr:row>
      <xdr:rowOff>142875</xdr:rowOff>
    </xdr:from>
    <xdr:to>
      <xdr:col>21</xdr:col>
      <xdr:colOff>643890</xdr:colOff>
      <xdr:row>0</xdr:row>
      <xdr:rowOff>538480</xdr:rowOff>
    </xdr:to>
    <xdr:pic>
      <xdr:nvPicPr>
        <xdr:cNvPr id="3" name="#Logo#">
          <a:extLst>
            <a:ext uri="{FF2B5EF4-FFF2-40B4-BE49-F238E27FC236}">
              <a16:creationId xmlns:a16="http://schemas.microsoft.com/office/drawing/2014/main" id="{CEB9D85C-1BAD-C8DE-ED12-94ADFF3087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487775" y="142875"/>
          <a:ext cx="2320290" cy="3956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undballen" displayName="Rundballen" ref="C12:C21" totalsRowShown="0" headerRowDxfId="5" dataDxfId="4">
  <autoFilter ref="C12:C21" xr:uid="{00000000-0009-0000-0100-000001000000}"/>
  <tableColumns count="1">
    <tableColumn id="1" xr3:uid="{00000000-0010-0000-0000-000001000000}" name="Rundballen"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Quaderballen" displayName="Quaderballen" ref="B12:B21" totalsRowShown="0" headerRowDxfId="2" dataDxfId="1">
  <autoFilter ref="B12:B21" xr:uid="{00000000-0009-0000-0100-000002000000}"/>
  <tableColumns count="1">
    <tableColumn id="1" xr3:uid="{00000000-0010-0000-0100-000001000000}" name="Quaderballe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tabColor rgb="FF92D050"/>
    <pageSetUpPr fitToPage="1"/>
  </sheetPr>
  <dimension ref="A1:T40"/>
  <sheetViews>
    <sheetView showZeros="0" tabSelected="1" zoomScaleNormal="100" zoomScaleSheetLayoutView="40" zoomScalePageLayoutView="70" workbookViewId="0">
      <selection activeCell="L11" sqref="L11:L12"/>
    </sheetView>
  </sheetViews>
  <sheetFormatPr baseColWidth="10" defaultColWidth="11.42578125" defaultRowHeight="14.25" x14ac:dyDescent="0.2"/>
  <cols>
    <col min="1" max="1" width="3.7109375" style="71" customWidth="1"/>
    <col min="2" max="2" width="16.7109375" style="71" customWidth="1"/>
    <col min="3" max="3" width="13" style="71" bestFit="1" customWidth="1"/>
    <col min="4" max="4" width="8.140625" style="71" customWidth="1"/>
    <col min="5" max="5" width="9" style="71" customWidth="1"/>
    <col min="6" max="6" width="10.85546875" style="71" customWidth="1"/>
    <col min="7" max="7" width="15.42578125" style="71" bestFit="1" customWidth="1"/>
    <col min="8" max="8" width="16.28515625" style="71" customWidth="1"/>
    <col min="9" max="9" width="10.5703125" style="71" bestFit="1" customWidth="1"/>
    <col min="10" max="10" width="13.140625" style="71" customWidth="1"/>
    <col min="11" max="11" width="14.140625" style="71" customWidth="1"/>
    <col min="12" max="12" width="14.5703125" style="71" customWidth="1"/>
    <col min="13" max="13" width="12.7109375" style="71" customWidth="1"/>
    <col min="14" max="14" width="13.42578125" style="71" customWidth="1"/>
    <col min="15" max="15" width="13.7109375" style="71" customWidth="1"/>
    <col min="16" max="16" width="15.140625" style="71" customWidth="1"/>
    <col min="17" max="17" width="13.7109375" style="71" customWidth="1"/>
    <col min="18" max="18" width="15.85546875" style="71" customWidth="1"/>
    <col min="19" max="20" width="14.28515625" style="71" customWidth="1"/>
    <col min="21" max="22" width="13.7109375" style="71" customWidth="1"/>
    <col min="23" max="23" width="15.7109375" style="71" customWidth="1"/>
    <col min="24" max="16384" width="11.42578125" style="71"/>
  </cols>
  <sheetData>
    <row r="1" spans="1:20" s="66" customFormat="1" ht="51.75" customHeight="1" x14ac:dyDescent="0.3">
      <c r="A1" s="135" t="s">
        <v>162</v>
      </c>
      <c r="B1" s="136"/>
      <c r="C1" s="136"/>
      <c r="D1" s="136"/>
      <c r="E1" s="136"/>
      <c r="F1" s="136"/>
      <c r="G1" s="136"/>
      <c r="H1" s="9"/>
      <c r="I1" s="9"/>
      <c r="J1" s="10"/>
      <c r="K1" s="10"/>
      <c r="L1" s="10"/>
      <c r="M1" s="10"/>
      <c r="N1" s="10"/>
      <c r="O1" s="10"/>
      <c r="P1" s="10"/>
      <c r="Q1" s="10"/>
      <c r="R1" s="10"/>
      <c r="S1" s="10"/>
      <c r="T1" s="11"/>
    </row>
    <row r="2" spans="1:20" s="66" customFormat="1" ht="24" customHeight="1" x14ac:dyDescent="0.3">
      <c r="A2" s="139" t="s">
        <v>141</v>
      </c>
      <c r="B2" s="139"/>
      <c r="D2" s="139" t="s">
        <v>146</v>
      </c>
      <c r="E2" s="139"/>
      <c r="F2" s="139"/>
      <c r="G2" s="11"/>
      <c r="H2" s="11"/>
      <c r="I2" s="11"/>
      <c r="J2" s="10"/>
      <c r="K2" s="10"/>
      <c r="L2" s="10"/>
      <c r="M2" s="10"/>
      <c r="N2" s="10"/>
      <c r="O2" s="10"/>
      <c r="P2" s="10"/>
      <c r="Q2" s="10"/>
      <c r="R2" s="10"/>
      <c r="S2" s="10"/>
      <c r="T2" s="10"/>
    </row>
    <row r="3" spans="1:20" s="66" customFormat="1" ht="24" customHeight="1" x14ac:dyDescent="0.3">
      <c r="A3" s="139" t="s">
        <v>142</v>
      </c>
      <c r="B3" s="139"/>
      <c r="D3" s="48">
        <v>6</v>
      </c>
      <c r="E3" s="12"/>
      <c r="F3" s="12"/>
      <c r="G3" s="13"/>
      <c r="H3" s="10"/>
      <c r="I3" s="12"/>
      <c r="J3" s="10"/>
      <c r="K3" s="10"/>
      <c r="L3" s="10"/>
      <c r="M3" s="10"/>
      <c r="N3" s="10"/>
      <c r="O3" s="10"/>
      <c r="P3" s="10"/>
      <c r="Q3" s="10"/>
      <c r="R3" s="10"/>
      <c r="S3" s="10"/>
      <c r="T3" s="10"/>
    </row>
    <row r="4" spans="1:20" s="66" customFormat="1" ht="24" customHeight="1" x14ac:dyDescent="0.3">
      <c r="A4" s="139" t="s">
        <v>143</v>
      </c>
      <c r="B4" s="139"/>
      <c r="C4" s="139"/>
      <c r="D4" s="139" t="s">
        <v>56</v>
      </c>
      <c r="E4" s="139"/>
      <c r="F4" s="139"/>
      <c r="G4" s="14"/>
      <c r="H4" s="15"/>
      <c r="I4" s="15"/>
      <c r="J4" s="15"/>
      <c r="K4" s="15"/>
      <c r="L4" s="15"/>
      <c r="M4" s="15"/>
      <c r="N4" s="16"/>
      <c r="O4" s="16"/>
      <c r="P4" s="16"/>
      <c r="Q4" s="16"/>
      <c r="R4" s="11"/>
      <c r="S4" s="11"/>
      <c r="T4" s="11"/>
    </row>
    <row r="5" spans="1:20" s="66" customFormat="1" ht="24" customHeight="1" x14ac:dyDescent="0.3">
      <c r="A5" s="139" t="s">
        <v>147</v>
      </c>
      <c r="B5" s="139"/>
      <c r="C5" s="139"/>
      <c r="D5" s="64" t="s">
        <v>165</v>
      </c>
      <c r="E5" s="64"/>
      <c r="F5" s="64"/>
      <c r="G5" s="14"/>
      <c r="H5" s="15"/>
      <c r="I5" s="15"/>
      <c r="J5" s="15"/>
      <c r="K5" s="15"/>
      <c r="L5" s="15"/>
      <c r="M5" s="15"/>
      <c r="N5" s="16"/>
      <c r="O5" s="16"/>
      <c r="P5" s="16"/>
      <c r="Q5" s="16"/>
      <c r="R5" s="11"/>
      <c r="S5" s="11"/>
      <c r="T5" s="11"/>
    </row>
    <row r="6" spans="1:20" s="66" customFormat="1" ht="69" customHeight="1" x14ac:dyDescent="0.3">
      <c r="A6" s="139" t="s">
        <v>160</v>
      </c>
      <c r="B6" s="139"/>
      <c r="C6" s="139"/>
      <c r="D6" s="140" t="s">
        <v>163</v>
      </c>
      <c r="E6" s="139"/>
      <c r="F6" s="139"/>
      <c r="G6" s="139"/>
      <c r="H6" s="139"/>
      <c r="I6" s="139"/>
      <c r="J6" s="139"/>
      <c r="K6" s="15"/>
      <c r="L6" s="15"/>
      <c r="M6" s="15"/>
      <c r="N6" s="16"/>
      <c r="O6" s="16"/>
      <c r="P6" s="16"/>
      <c r="Q6" s="16"/>
      <c r="R6" s="11"/>
      <c r="S6" s="11"/>
      <c r="T6" s="11"/>
    </row>
    <row r="7" spans="1:20" s="66" customFormat="1" ht="24" customHeight="1" x14ac:dyDescent="0.3">
      <c r="A7" s="15"/>
      <c r="B7" s="15"/>
      <c r="C7" s="15"/>
      <c r="D7" s="15"/>
      <c r="E7" s="15"/>
      <c r="F7" s="15"/>
      <c r="G7" s="15"/>
      <c r="H7" s="15"/>
      <c r="I7" s="15"/>
      <c r="J7" s="15"/>
      <c r="K7" s="17"/>
      <c r="L7" s="15"/>
      <c r="M7" s="15"/>
      <c r="N7" s="16"/>
      <c r="O7" s="16"/>
      <c r="P7" s="16"/>
      <c r="Q7" s="16"/>
      <c r="R7" s="12"/>
      <c r="S7" s="12"/>
      <c r="T7" s="11"/>
    </row>
    <row r="8" spans="1:20" s="66" customFormat="1" ht="15.75" customHeight="1" x14ac:dyDescent="0.3">
      <c r="A8" s="15"/>
      <c r="B8" s="15"/>
      <c r="C8" s="15"/>
      <c r="D8" s="15"/>
      <c r="E8" s="15"/>
      <c r="F8" s="15"/>
      <c r="G8" s="15"/>
      <c r="H8" s="114" t="s">
        <v>106</v>
      </c>
      <c r="I8" s="115"/>
      <c r="J8" s="59" t="s">
        <v>132</v>
      </c>
      <c r="K8" s="59" t="s">
        <v>133</v>
      </c>
      <c r="L8" s="59" t="s">
        <v>134</v>
      </c>
      <c r="M8" s="59" t="s">
        <v>135</v>
      </c>
      <c r="Q8" s="19"/>
      <c r="R8" s="20"/>
    </row>
    <row r="9" spans="1:20" s="66" customFormat="1" ht="20.100000000000001" customHeight="1" x14ac:dyDescent="0.3">
      <c r="A9" s="15"/>
      <c r="B9" s="137" t="s">
        <v>151</v>
      </c>
      <c r="C9" s="137"/>
      <c r="D9" s="137"/>
      <c r="E9" s="141" t="s">
        <v>100</v>
      </c>
      <c r="F9" s="142"/>
      <c r="H9" s="145"/>
      <c r="I9" s="146"/>
      <c r="J9" s="106" t="s">
        <v>103</v>
      </c>
      <c r="K9" s="106" t="s">
        <v>104</v>
      </c>
      <c r="L9" s="106" t="s">
        <v>105</v>
      </c>
      <c r="M9" s="108" t="s">
        <v>155</v>
      </c>
      <c r="Q9" s="42"/>
      <c r="R9" s="20"/>
    </row>
    <row r="10" spans="1:20" s="66" customFormat="1" ht="43.5" customHeight="1" x14ac:dyDescent="0.3">
      <c r="A10" s="15"/>
      <c r="B10" s="21" t="s">
        <v>89</v>
      </c>
      <c r="C10" s="138" t="s">
        <v>53</v>
      </c>
      <c r="D10" s="138"/>
      <c r="E10" s="143" t="s">
        <v>29</v>
      </c>
      <c r="F10" s="144"/>
      <c r="H10" s="116"/>
      <c r="I10" s="117"/>
      <c r="J10" s="107"/>
      <c r="K10" s="107"/>
      <c r="L10" s="107"/>
      <c r="M10" s="109"/>
      <c r="Q10" s="43"/>
      <c r="R10" s="20"/>
    </row>
    <row r="11" spans="1:20" s="66" customFormat="1" ht="36" customHeight="1" x14ac:dyDescent="0.3">
      <c r="A11" s="15"/>
      <c r="B11" s="21" t="s">
        <v>86</v>
      </c>
      <c r="C11" s="113" t="s">
        <v>24</v>
      </c>
      <c r="D11" s="113"/>
      <c r="E11" s="133"/>
      <c r="F11" s="133"/>
      <c r="H11" s="114" t="s">
        <v>107</v>
      </c>
      <c r="I11" s="115"/>
      <c r="J11" s="118"/>
      <c r="K11" s="118"/>
      <c r="L11" s="118"/>
      <c r="M11" s="120">
        <f>ROUND((J11+K11+L11)/3,2)</f>
        <v>0</v>
      </c>
      <c r="Q11" s="44"/>
      <c r="R11" s="45"/>
    </row>
    <row r="12" spans="1:20" s="66" customFormat="1" ht="32.1" customHeight="1" x14ac:dyDescent="0.3">
      <c r="A12" s="15"/>
      <c r="B12" s="21" t="s">
        <v>85</v>
      </c>
      <c r="C12" s="113" t="s">
        <v>92</v>
      </c>
      <c r="D12" s="113"/>
      <c r="E12" s="133"/>
      <c r="F12" s="133"/>
      <c r="H12" s="116"/>
      <c r="I12" s="117"/>
      <c r="J12" s="119"/>
      <c r="K12" s="119"/>
      <c r="L12" s="119"/>
      <c r="M12" s="121"/>
      <c r="Q12" s="44"/>
      <c r="R12" s="45"/>
    </row>
    <row r="13" spans="1:20" s="66" customFormat="1" ht="15.75" customHeight="1" x14ac:dyDescent="0.3">
      <c r="A13" s="15"/>
      <c r="B13" s="15"/>
      <c r="C13" s="15"/>
      <c r="D13" s="15"/>
      <c r="E13" s="15"/>
      <c r="F13" s="15"/>
      <c r="G13" s="11"/>
      <c r="H13" s="15"/>
      <c r="I13" s="15"/>
      <c r="J13" s="11"/>
      <c r="K13" s="10"/>
      <c r="L13" s="10"/>
      <c r="M13" s="10"/>
      <c r="N13" s="10"/>
      <c r="O13" s="10"/>
      <c r="P13" s="10"/>
      <c r="Q13" s="10"/>
      <c r="R13" s="10"/>
      <c r="S13" s="10"/>
      <c r="T13" s="10"/>
    </row>
    <row r="14" spans="1:20" s="66" customFormat="1" ht="15.75" customHeight="1" x14ac:dyDescent="0.3">
      <c r="A14" s="15"/>
      <c r="B14" s="15"/>
      <c r="C14" s="15"/>
      <c r="D14" s="15"/>
      <c r="E14" s="15"/>
      <c r="F14" s="15"/>
      <c r="G14" s="11"/>
      <c r="H14" s="15"/>
      <c r="I14" s="15"/>
      <c r="J14" s="11"/>
      <c r="K14" s="10"/>
      <c r="L14" s="10"/>
      <c r="O14" s="10"/>
      <c r="P14" s="10"/>
      <c r="Q14" s="10"/>
      <c r="R14" s="10"/>
      <c r="S14" s="10"/>
      <c r="T14" s="10"/>
    </row>
    <row r="15" spans="1:20" s="67" customFormat="1" ht="18" customHeight="1" x14ac:dyDescent="0.25">
      <c r="A15" s="18" t="s">
        <v>112</v>
      </c>
      <c r="B15" s="18" t="s">
        <v>113</v>
      </c>
      <c r="C15" s="49" t="s">
        <v>114</v>
      </c>
      <c r="D15" s="49" t="s">
        <v>115</v>
      </c>
      <c r="E15" s="49" t="s">
        <v>116</v>
      </c>
      <c r="F15" s="54" t="s">
        <v>117</v>
      </c>
      <c r="G15" s="54" t="s">
        <v>118</v>
      </c>
      <c r="H15" s="59" t="s">
        <v>119</v>
      </c>
      <c r="I15" s="18" t="s">
        <v>120</v>
      </c>
      <c r="J15" s="18" t="s">
        <v>121</v>
      </c>
      <c r="K15" s="18" t="s">
        <v>122</v>
      </c>
      <c r="L15" s="18" t="s">
        <v>123</v>
      </c>
      <c r="M15" s="49" t="s">
        <v>124</v>
      </c>
      <c r="N15" s="49" t="s">
        <v>125</v>
      </c>
      <c r="O15" s="54" t="s">
        <v>128</v>
      </c>
      <c r="P15" s="54" t="s">
        <v>129</v>
      </c>
      <c r="Q15" s="59" t="s">
        <v>130</v>
      </c>
      <c r="R15" s="18" t="s">
        <v>131</v>
      </c>
    </row>
    <row r="16" spans="1:20" s="68" customFormat="1" ht="126" customHeight="1" x14ac:dyDescent="0.25">
      <c r="A16" s="24" t="s">
        <v>148</v>
      </c>
      <c r="B16" s="25" t="s">
        <v>0</v>
      </c>
      <c r="C16" s="50" t="s">
        <v>164</v>
      </c>
      <c r="D16" s="50" t="s">
        <v>88</v>
      </c>
      <c r="E16" s="50" t="s">
        <v>6</v>
      </c>
      <c r="F16" s="55" t="s">
        <v>99</v>
      </c>
      <c r="G16" s="55" t="s">
        <v>167</v>
      </c>
      <c r="H16" s="60" t="s">
        <v>166</v>
      </c>
      <c r="I16" s="25" t="s">
        <v>1</v>
      </c>
      <c r="J16" s="25" t="s">
        <v>2</v>
      </c>
      <c r="K16" s="25" t="s">
        <v>55</v>
      </c>
      <c r="L16" s="25" t="s">
        <v>101</v>
      </c>
      <c r="M16" s="53" t="s">
        <v>97</v>
      </c>
      <c r="N16" s="53" t="s">
        <v>152</v>
      </c>
      <c r="O16" s="58" t="s">
        <v>96</v>
      </c>
      <c r="P16" s="58" t="s">
        <v>153</v>
      </c>
      <c r="Q16" s="63" t="s">
        <v>154</v>
      </c>
      <c r="R16" s="23" t="s">
        <v>156</v>
      </c>
    </row>
    <row r="17" spans="1:20" ht="69" customHeight="1" thickBot="1" x14ac:dyDescent="0.25">
      <c r="A17" s="22">
        <v>1</v>
      </c>
      <c r="B17" s="26" t="s">
        <v>165</v>
      </c>
      <c r="C17" s="51">
        <v>1</v>
      </c>
      <c r="D17" s="52" t="s">
        <v>90</v>
      </c>
      <c r="E17" s="52" t="s">
        <v>15</v>
      </c>
      <c r="F17" s="56" t="s">
        <v>140</v>
      </c>
      <c r="G17" s="57">
        <v>140</v>
      </c>
      <c r="H17" s="61">
        <v>140</v>
      </c>
      <c r="I17" s="26" t="s">
        <v>4</v>
      </c>
      <c r="J17" s="26" t="s">
        <v>75</v>
      </c>
      <c r="K17" s="26" t="s">
        <v>145</v>
      </c>
      <c r="L17" s="41">
        <v>10</v>
      </c>
      <c r="M17" s="46"/>
      <c r="N17" s="69">
        <f>ROUND(C17*M17,2)</f>
        <v>0</v>
      </c>
      <c r="O17" s="46"/>
      <c r="P17" s="69">
        <f>ROUND(O17*G17,2)</f>
        <v>0</v>
      </c>
      <c r="Q17" s="69">
        <f>ROUND(M11*H17,2)</f>
        <v>0</v>
      </c>
      <c r="R17" s="70">
        <f>N17+P17+Q17</f>
        <v>0</v>
      </c>
    </row>
    <row r="18" spans="1:20" ht="69" hidden="1" customHeight="1" thickBot="1" x14ac:dyDescent="0.25">
      <c r="A18" s="72">
        <v>2</v>
      </c>
      <c r="B18" s="73"/>
      <c r="C18" s="74"/>
      <c r="D18" s="75"/>
      <c r="E18" s="74"/>
      <c r="F18" s="76"/>
      <c r="G18" s="76"/>
      <c r="H18" s="77"/>
      <c r="I18" s="78"/>
      <c r="J18" s="73"/>
      <c r="K18" s="73"/>
      <c r="L18" s="73"/>
      <c r="M18" s="79"/>
      <c r="N18" s="80"/>
      <c r="O18" s="81"/>
      <c r="P18" s="82">
        <f t="shared" ref="P18:P23" si="0">ROUND(D18*O18,2)</f>
        <v>0</v>
      </c>
      <c r="Q18" s="83"/>
      <c r="R18" s="82">
        <f>ROUND(Q18*H18,2)</f>
        <v>0</v>
      </c>
      <c r="S18" s="84">
        <f>ROUND(M11*I18,2)</f>
        <v>0</v>
      </c>
      <c r="T18" s="85">
        <f t="shared" ref="T18:T23" si="1">ROUND(P18+R18+S18,2)</f>
        <v>0</v>
      </c>
    </row>
    <row r="19" spans="1:20" ht="69" hidden="1" customHeight="1" thickBot="1" x14ac:dyDescent="0.25">
      <c r="A19" s="86">
        <v>3</v>
      </c>
      <c r="B19" s="87"/>
      <c r="C19" s="88"/>
      <c r="D19" s="89"/>
      <c r="E19" s="88"/>
      <c r="F19" s="90"/>
      <c r="G19" s="90"/>
      <c r="H19" s="91"/>
      <c r="I19" s="92"/>
      <c r="J19" s="87"/>
      <c r="K19" s="87"/>
      <c r="L19" s="87"/>
      <c r="M19" s="93"/>
      <c r="N19" s="94"/>
      <c r="O19" s="95"/>
      <c r="P19" s="96">
        <f t="shared" si="0"/>
        <v>0</v>
      </c>
      <c r="Q19" s="97"/>
      <c r="R19" s="96">
        <f t="shared" ref="R19:R23" si="2">ROUND(Q19*H19,2)</f>
        <v>0</v>
      </c>
      <c r="S19" s="98">
        <f>ROUND(M11*I19,2)</f>
        <v>0</v>
      </c>
      <c r="T19" s="99">
        <f t="shared" si="1"/>
        <v>0</v>
      </c>
    </row>
    <row r="20" spans="1:20" ht="69" hidden="1" customHeight="1" thickBot="1" x14ac:dyDescent="0.25">
      <c r="A20" s="86">
        <v>4</v>
      </c>
      <c r="B20" s="87"/>
      <c r="C20" s="88"/>
      <c r="D20" s="89"/>
      <c r="E20" s="88"/>
      <c r="F20" s="90"/>
      <c r="G20" s="90"/>
      <c r="H20" s="91"/>
      <c r="I20" s="92"/>
      <c r="J20" s="87"/>
      <c r="K20" s="87"/>
      <c r="L20" s="87"/>
      <c r="M20" s="93"/>
      <c r="N20" s="94"/>
      <c r="O20" s="95"/>
      <c r="P20" s="96">
        <f t="shared" si="0"/>
        <v>0</v>
      </c>
      <c r="Q20" s="97"/>
      <c r="R20" s="96">
        <f t="shared" si="2"/>
        <v>0</v>
      </c>
      <c r="S20" s="98">
        <f>ROUND(M11*I20,2)</f>
        <v>0</v>
      </c>
      <c r="T20" s="99">
        <f t="shared" si="1"/>
        <v>0</v>
      </c>
    </row>
    <row r="21" spans="1:20" ht="69" hidden="1" customHeight="1" thickBot="1" x14ac:dyDescent="0.25">
      <c r="A21" s="86">
        <v>5</v>
      </c>
      <c r="B21" s="87"/>
      <c r="C21" s="88"/>
      <c r="D21" s="89"/>
      <c r="E21" s="88"/>
      <c r="F21" s="90"/>
      <c r="G21" s="90"/>
      <c r="H21" s="91"/>
      <c r="I21" s="92"/>
      <c r="J21" s="87"/>
      <c r="K21" s="87"/>
      <c r="L21" s="87"/>
      <c r="M21" s="93"/>
      <c r="N21" s="94"/>
      <c r="O21" s="95"/>
      <c r="P21" s="96">
        <f t="shared" si="0"/>
        <v>0</v>
      </c>
      <c r="Q21" s="97"/>
      <c r="R21" s="96">
        <f t="shared" si="2"/>
        <v>0</v>
      </c>
      <c r="S21" s="98">
        <f>ROUND(M11*I21,2)</f>
        <v>0</v>
      </c>
      <c r="T21" s="99">
        <f t="shared" si="1"/>
        <v>0</v>
      </c>
    </row>
    <row r="22" spans="1:20" ht="69" hidden="1" customHeight="1" thickBot="1" x14ac:dyDescent="0.25">
      <c r="A22" s="86">
        <v>6</v>
      </c>
      <c r="B22" s="87"/>
      <c r="C22" s="88"/>
      <c r="D22" s="89"/>
      <c r="E22" s="88"/>
      <c r="F22" s="90"/>
      <c r="G22" s="90"/>
      <c r="H22" s="91"/>
      <c r="I22" s="92"/>
      <c r="J22" s="87"/>
      <c r="K22" s="87"/>
      <c r="L22" s="87"/>
      <c r="M22" s="93"/>
      <c r="N22" s="94"/>
      <c r="O22" s="95"/>
      <c r="P22" s="96">
        <f t="shared" si="0"/>
        <v>0</v>
      </c>
      <c r="Q22" s="97"/>
      <c r="R22" s="96">
        <f t="shared" si="2"/>
        <v>0</v>
      </c>
      <c r="S22" s="98">
        <f>ROUND(M11*I22,2)</f>
        <v>0</v>
      </c>
      <c r="T22" s="99">
        <f t="shared" si="1"/>
        <v>0</v>
      </c>
    </row>
    <row r="23" spans="1:20" ht="69" hidden="1" customHeight="1" thickBot="1" x14ac:dyDescent="0.25">
      <c r="A23" s="86">
        <v>7</v>
      </c>
      <c r="B23" s="87"/>
      <c r="C23" s="100"/>
      <c r="D23" s="101"/>
      <c r="E23" s="100"/>
      <c r="F23" s="102"/>
      <c r="G23" s="102"/>
      <c r="H23" s="103"/>
      <c r="I23" s="92"/>
      <c r="J23" s="87"/>
      <c r="K23" s="87"/>
      <c r="L23" s="87"/>
      <c r="M23" s="93"/>
      <c r="N23" s="94"/>
      <c r="O23" s="95"/>
      <c r="P23" s="96">
        <f t="shared" si="0"/>
        <v>0</v>
      </c>
      <c r="Q23" s="97"/>
      <c r="R23" s="96">
        <f t="shared" si="2"/>
        <v>0</v>
      </c>
      <c r="S23" s="98">
        <f>ROUND(M11*I23,2)</f>
        <v>0</v>
      </c>
      <c r="T23" s="99">
        <f t="shared" si="1"/>
        <v>0</v>
      </c>
    </row>
    <row r="24" spans="1:20" ht="32.25" customHeight="1" thickBot="1" x14ac:dyDescent="0.25">
      <c r="A24" s="27"/>
      <c r="B24" s="28"/>
      <c r="C24" s="122" t="s">
        <v>157</v>
      </c>
      <c r="D24" s="123"/>
      <c r="E24" s="124"/>
      <c r="F24" s="125" t="s">
        <v>158</v>
      </c>
      <c r="G24" s="126"/>
      <c r="H24" s="62" t="s">
        <v>159</v>
      </c>
      <c r="I24" s="30"/>
      <c r="J24" s="28"/>
      <c r="K24" s="28"/>
      <c r="L24" s="28"/>
      <c r="M24" s="31"/>
      <c r="N24" s="28"/>
      <c r="O24" s="32"/>
      <c r="P24" s="32"/>
      <c r="Q24" s="32"/>
      <c r="R24" s="32"/>
      <c r="S24" s="32"/>
      <c r="T24" s="33"/>
    </row>
    <row r="25" spans="1:20" ht="20.100000000000001" customHeight="1" thickBot="1" x14ac:dyDescent="0.25">
      <c r="A25" s="27"/>
      <c r="B25" s="28"/>
      <c r="C25" s="28"/>
      <c r="D25" s="28"/>
      <c r="E25" s="28"/>
      <c r="F25" s="28"/>
      <c r="G25" s="28"/>
      <c r="H25" s="28"/>
      <c r="I25" s="30"/>
      <c r="J25" s="28"/>
      <c r="K25" s="28"/>
      <c r="L25" s="28"/>
      <c r="M25" s="31"/>
      <c r="N25" s="28"/>
      <c r="O25" s="32"/>
      <c r="P25" s="32"/>
      <c r="Q25" s="32"/>
      <c r="R25" s="32"/>
      <c r="S25" s="32"/>
      <c r="T25" s="33"/>
    </row>
    <row r="26" spans="1:20" ht="20.100000000000001" customHeight="1" thickBot="1" x14ac:dyDescent="0.25">
      <c r="A26" s="130" t="s">
        <v>144</v>
      </c>
      <c r="B26" s="131"/>
      <c r="C26" s="132"/>
      <c r="D26" s="29"/>
      <c r="E26" s="28"/>
      <c r="F26" s="28"/>
      <c r="G26" s="28"/>
      <c r="H26" s="28"/>
      <c r="I26" s="30"/>
      <c r="J26" s="28"/>
      <c r="K26" s="28"/>
      <c r="L26" s="28"/>
      <c r="M26" s="31"/>
      <c r="N26" s="28"/>
      <c r="O26" s="32"/>
      <c r="P26" s="32"/>
      <c r="Q26" s="32"/>
      <c r="R26" s="32"/>
      <c r="S26" s="32"/>
      <c r="T26" s="33"/>
    </row>
    <row r="27" spans="1:20" ht="20.100000000000001" customHeight="1" x14ac:dyDescent="0.2">
      <c r="A27" s="27"/>
      <c r="B27" s="28"/>
      <c r="C27" s="28"/>
      <c r="D27" s="29"/>
      <c r="E27" s="28"/>
      <c r="F27" s="28"/>
      <c r="G27" s="28"/>
      <c r="H27" s="28"/>
      <c r="I27" s="30"/>
      <c r="J27" s="28"/>
      <c r="K27" s="28"/>
      <c r="L27" s="28"/>
      <c r="M27" s="31"/>
      <c r="N27" s="28"/>
      <c r="O27" s="32"/>
      <c r="P27" s="32"/>
      <c r="Q27" s="32"/>
      <c r="R27" s="32"/>
      <c r="S27" s="32"/>
      <c r="T27" s="33"/>
    </row>
    <row r="28" spans="1:20" s="104" customFormat="1" ht="21.95" customHeight="1" x14ac:dyDescent="0.2">
      <c r="A28" s="134" t="s">
        <v>149</v>
      </c>
      <c r="B28" s="134"/>
      <c r="C28" s="134"/>
      <c r="D28" s="134"/>
      <c r="E28" s="134"/>
      <c r="F28" s="134"/>
      <c r="G28" s="134"/>
      <c r="H28" s="134"/>
      <c r="I28" s="134"/>
      <c r="J28" s="134"/>
      <c r="K28" s="134"/>
      <c r="L28" s="34"/>
      <c r="M28" s="34"/>
      <c r="N28" s="34"/>
      <c r="O28" s="34"/>
      <c r="P28" s="34"/>
      <c r="Q28" s="34"/>
      <c r="R28" s="35"/>
      <c r="S28" s="36"/>
      <c r="T28" s="37"/>
    </row>
    <row r="29" spans="1:20" s="104" customFormat="1" ht="21.95" customHeight="1" thickBot="1" x14ac:dyDescent="0.25">
      <c r="A29" s="65"/>
      <c r="B29" s="65"/>
      <c r="C29" s="65"/>
      <c r="D29" s="65"/>
      <c r="E29" s="65"/>
      <c r="F29" s="65"/>
      <c r="G29" s="65"/>
      <c r="H29" s="65"/>
      <c r="I29" s="65"/>
      <c r="J29" s="65"/>
      <c r="K29" s="34"/>
      <c r="L29" s="34"/>
      <c r="M29" s="34"/>
      <c r="N29" s="34"/>
      <c r="O29" s="34"/>
      <c r="P29" s="34"/>
      <c r="Q29" s="34"/>
      <c r="R29" s="35"/>
      <c r="S29" s="36"/>
      <c r="T29" s="37"/>
    </row>
    <row r="30" spans="1:20" s="104" customFormat="1" ht="77.25" customHeight="1" thickBot="1" x14ac:dyDescent="0.25">
      <c r="A30" s="127" t="s">
        <v>161</v>
      </c>
      <c r="B30" s="128"/>
      <c r="C30" s="128"/>
      <c r="D30" s="128"/>
      <c r="E30" s="128"/>
      <c r="F30" s="128"/>
      <c r="G30" s="128"/>
      <c r="H30" s="128"/>
      <c r="I30" s="128"/>
      <c r="J30" s="128"/>
      <c r="K30" s="128"/>
      <c r="L30" s="128"/>
      <c r="M30" s="129"/>
      <c r="N30" s="34"/>
      <c r="O30" s="34"/>
      <c r="P30" s="34"/>
      <c r="Q30" s="38"/>
      <c r="R30" s="38"/>
      <c r="S30" s="38"/>
      <c r="T30" s="37"/>
    </row>
    <row r="31" spans="1:20" s="104" customFormat="1" ht="18" customHeight="1" thickBot="1" x14ac:dyDescent="0.25">
      <c r="A31" s="34"/>
      <c r="B31" s="34"/>
      <c r="C31" s="34"/>
      <c r="D31" s="34"/>
      <c r="E31" s="34"/>
      <c r="F31" s="34"/>
      <c r="G31" s="34"/>
      <c r="H31" s="34"/>
      <c r="I31" s="34"/>
      <c r="J31" s="34"/>
      <c r="K31" s="34"/>
      <c r="L31" s="34"/>
      <c r="M31" s="34"/>
      <c r="N31" s="34"/>
      <c r="O31" s="34"/>
      <c r="P31" s="34"/>
      <c r="Q31" s="34"/>
      <c r="R31" s="34"/>
      <c r="S31" s="34"/>
      <c r="T31" s="34"/>
    </row>
    <row r="32" spans="1:20" s="105" customFormat="1" ht="18.75" customHeight="1" thickBot="1" x14ac:dyDescent="0.3">
      <c r="A32" s="47"/>
      <c r="B32" s="110" t="s">
        <v>150</v>
      </c>
      <c r="C32" s="111"/>
      <c r="D32" s="111"/>
      <c r="E32" s="111"/>
      <c r="F32" s="111"/>
      <c r="G32" s="111"/>
      <c r="H32" s="111"/>
      <c r="I32" s="111"/>
      <c r="J32" s="111"/>
      <c r="K32" s="111"/>
      <c r="L32" s="111"/>
      <c r="M32" s="112"/>
      <c r="N32" s="39"/>
      <c r="O32" s="39"/>
      <c r="P32" s="39"/>
      <c r="Q32" s="39"/>
      <c r="R32" s="39"/>
      <c r="S32" s="39"/>
      <c r="T32" s="39"/>
    </row>
    <row r="33" spans="1:20" s="105" customFormat="1" ht="18" customHeight="1" x14ac:dyDescent="0.25">
      <c r="A33" s="40"/>
      <c r="B33" s="40"/>
      <c r="C33" s="40"/>
      <c r="D33" s="40"/>
      <c r="E33" s="40"/>
      <c r="F33" s="40"/>
      <c r="G33" s="39"/>
      <c r="H33" s="39"/>
      <c r="I33" s="39"/>
      <c r="J33" s="39"/>
      <c r="K33" s="39"/>
      <c r="L33" s="39"/>
      <c r="M33" s="39"/>
      <c r="N33" s="39"/>
      <c r="O33" s="39"/>
      <c r="P33" s="39"/>
      <c r="Q33" s="39"/>
      <c r="R33" s="39"/>
      <c r="S33" s="39"/>
      <c r="T33" s="39"/>
    </row>
    <row r="34" spans="1:20" s="105" customFormat="1" ht="18" x14ac:dyDescent="0.25">
      <c r="A34" s="71"/>
      <c r="B34" s="71"/>
      <c r="C34" s="71"/>
      <c r="D34" s="71"/>
      <c r="E34" s="71"/>
      <c r="F34" s="71"/>
    </row>
    <row r="35" spans="1:20" s="105" customFormat="1" ht="18" x14ac:dyDescent="0.25">
      <c r="A35" s="71"/>
      <c r="B35" s="71"/>
      <c r="C35" s="71"/>
      <c r="D35" s="71"/>
      <c r="E35" s="71"/>
      <c r="F35" s="71"/>
    </row>
    <row r="36" spans="1:20" s="105" customFormat="1" ht="18" x14ac:dyDescent="0.25">
      <c r="A36" s="71"/>
      <c r="B36" s="71"/>
      <c r="C36" s="71"/>
      <c r="D36" s="71"/>
      <c r="E36" s="71"/>
      <c r="F36" s="71"/>
    </row>
    <row r="37" spans="1:20" s="105" customFormat="1" ht="18" x14ac:dyDescent="0.25">
      <c r="A37" s="71"/>
      <c r="B37" s="71"/>
      <c r="C37" s="71"/>
      <c r="D37" s="71"/>
      <c r="E37" s="71"/>
      <c r="F37" s="71"/>
    </row>
    <row r="38" spans="1:20" s="105" customFormat="1" ht="18" customHeight="1" x14ac:dyDescent="0.25">
      <c r="A38" s="71"/>
      <c r="B38" s="71"/>
      <c r="C38" s="71"/>
      <c r="D38" s="71"/>
      <c r="E38" s="71"/>
      <c r="F38" s="71"/>
    </row>
    <row r="39" spans="1:20" ht="18" customHeight="1" x14ac:dyDescent="0.2"/>
    <row r="40" spans="1:20" ht="18" customHeight="1" x14ac:dyDescent="0.2"/>
  </sheetData>
  <sheetProtection algorithmName="SHA-512" hashValue="y+cGLDrZlDnQM8gP1Tlau+8dJYrjEwfmjtqv75F9Mf2TSAWBsAhCTIPMVs87ZCRjNmQSU4UMD7npSOnjzi2Dig==" saltValue="OyTxz91nvWrPSaY38qjfmQ==" spinCount="100000" sheet="1" objects="1" scenarios="1" selectLockedCells="1"/>
  <protectedRanges>
    <protectedRange sqref="A32" name="Bereich1_1_1"/>
  </protectedRanges>
  <dataConsolidate/>
  <mergeCells count="32">
    <mergeCell ref="A1:G1"/>
    <mergeCell ref="B9:D9"/>
    <mergeCell ref="C10:D10"/>
    <mergeCell ref="C11:D11"/>
    <mergeCell ref="A2:B2"/>
    <mergeCell ref="A3:B3"/>
    <mergeCell ref="A4:C4"/>
    <mergeCell ref="D4:F4"/>
    <mergeCell ref="D6:J6"/>
    <mergeCell ref="D2:F2"/>
    <mergeCell ref="A5:C5"/>
    <mergeCell ref="A6:C6"/>
    <mergeCell ref="E9:F9"/>
    <mergeCell ref="E10:F10"/>
    <mergeCell ref="H8:I10"/>
    <mergeCell ref="J9:J10"/>
    <mergeCell ref="K9:K10"/>
    <mergeCell ref="L9:L10"/>
    <mergeCell ref="M9:M10"/>
    <mergeCell ref="B32:M32"/>
    <mergeCell ref="C12:D12"/>
    <mergeCell ref="H11:I12"/>
    <mergeCell ref="J11:J12"/>
    <mergeCell ref="K11:K12"/>
    <mergeCell ref="L11:L12"/>
    <mergeCell ref="M11:M12"/>
    <mergeCell ref="C24:E24"/>
    <mergeCell ref="F24:G24"/>
    <mergeCell ref="A30:M30"/>
    <mergeCell ref="A26:C26"/>
    <mergeCell ref="E11:F12"/>
    <mergeCell ref="A28:K28"/>
  </mergeCells>
  <dataValidations count="7">
    <dataValidation type="list" allowBlank="1" showInputMessage="1" showErrorMessage="1" sqref="C12" xr:uid="{00000000-0002-0000-0000-000000000000}">
      <formula1>Folienfarbe</formula1>
    </dataValidation>
    <dataValidation type="list" allowBlank="1" showInputMessage="1" showErrorMessage="1" sqref="C11" xr:uid="{00000000-0002-0000-0000-000001000000}">
      <formula1>Pressdruck</formula1>
    </dataValidation>
    <dataValidation type="list" allowBlank="1" showInputMessage="1" showErrorMessage="1" sqref="E10" xr:uid="{00000000-0002-0000-0000-000002000000}">
      <formula1>INDIRECT(C10)</formula1>
    </dataValidation>
    <dataValidation allowBlank="1" showInputMessage="1" errorTitle="EINGABEFEHLER" error="Es dürfen maximal zwei Nachkommastellen eigegeben werden!" sqref="J11:L11 M17 O17:O27 Q18:Q27" xr:uid="{00000000-0002-0000-0000-000003000000}"/>
    <dataValidation allowBlank="1" showInputMessage="1" showErrorMessage="1" errorTitle="Hinweis" error="Hier ist der Zeitansatz auf ganze Werte pro Minute (1-1000) eingeschränkt worden" sqref="A32" xr:uid="{00000000-0002-0000-0000-000004000000}"/>
    <dataValidation type="list" allowBlank="1" showInputMessage="1" showErrorMessage="1" sqref="K18:K27 J17" xr:uid="{00000000-0002-0000-0000-000005000000}">
      <formula1>Betretungseinschränkungen</formula1>
    </dataValidation>
    <dataValidation type="list" allowBlank="1" showInputMessage="1" showErrorMessage="1" sqref="E17 F18:F23 F26:F27" xr:uid="{00000000-0002-0000-0000-000006000000}">
      <formula1>Endhöhe_Vegetation</formula1>
    </dataValidation>
  </dataValidations>
  <printOptions horizontalCentered="1" verticalCentered="1"/>
  <pageMargins left="0.23622047244094491" right="0.23622047244094491" top="0.23622047244094491" bottom="0.62992125984251968" header="0.31496062992125984" footer="0.31496062992125984"/>
  <pageSetup paperSize="9" scale="49" fitToHeight="0" orientation="landscape" cellComments="atEnd" r:id="rId1"/>
  <headerFooter>
    <oddFooter>&amp;LVOEK 581-25_Los_6_LV_PB</oddFooter>
    <firstFooter>&amp;LFalse</firstFooter>
  </headerFooter>
  <ignoredErrors>
    <ignoredError sqref="A15:R15 J8:M8"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7000000}">
          <x14:formula1>
            <xm:f>ListenDropDown!$B$12:$C$12</xm:f>
          </x14:formula1>
          <xm:sqref>C10</xm:sqref>
        </x14:dataValidation>
        <x14:dataValidation type="list" allowBlank="1" showInputMessage="1" showErrorMessage="1" xr:uid="{00000000-0002-0000-0000-000008000000}">
          <x14:formula1>
            <xm:f>ListenDropDown!$M$2:$M$8</xm:f>
          </x14:formula1>
          <xm:sqref>F17 G18:G23 G26:G27</xm:sqref>
        </x14:dataValidation>
        <x14:dataValidation type="list" allowBlank="1" showInputMessage="1" showErrorMessage="1" xr:uid="{00000000-0002-0000-0000-000009000000}">
          <x14:formula1>
            <xm:f>ListenDropDown!$J$2:$J$6</xm:f>
          </x14:formula1>
          <xm:sqref>D17 E18:E23 E26:E27</xm:sqref>
        </x14:dataValidation>
        <x14:dataValidation type="list" allowBlank="1" showInputMessage="1" showErrorMessage="1" xr:uid="{00000000-0002-0000-0000-00000A000000}">
          <x14:formula1>
            <xm:f>ListenDropDown!$K$2:$K$7</xm:f>
          </x14:formula1>
          <xm:sqref>J18:J27 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O21"/>
  <sheetViews>
    <sheetView workbookViewId="0">
      <selection activeCell="F18" sqref="F18"/>
    </sheetView>
  </sheetViews>
  <sheetFormatPr baseColWidth="10" defaultColWidth="11.42578125" defaultRowHeight="15" x14ac:dyDescent="0.25"/>
  <cols>
    <col min="1" max="1" width="43.7109375" style="3" bestFit="1" customWidth="1"/>
    <col min="2" max="2" width="22" style="3" bestFit="1" customWidth="1"/>
    <col min="3" max="3" width="19.5703125" style="3" bestFit="1" customWidth="1"/>
    <col min="4" max="4" width="11.42578125" style="3"/>
    <col min="5" max="5" width="18.140625" style="3" bestFit="1" customWidth="1"/>
    <col min="6" max="7" width="29.7109375" style="3" bestFit="1" customWidth="1"/>
    <col min="8" max="8" width="11.42578125" style="3"/>
    <col min="9" max="9" width="33.7109375" style="3" bestFit="1" customWidth="1"/>
    <col min="10" max="10" width="17.28515625" style="3" bestFit="1" customWidth="1"/>
    <col min="11" max="11" width="35.28515625" style="3" bestFit="1" customWidth="1"/>
    <col min="12" max="12" width="26.140625" style="3" bestFit="1" customWidth="1"/>
    <col min="13" max="13" width="55.140625" style="3" bestFit="1" customWidth="1"/>
    <col min="14" max="14" width="11.28515625" style="3" bestFit="1" customWidth="1"/>
    <col min="15" max="16384" width="11.42578125" style="3"/>
  </cols>
  <sheetData>
    <row r="1" spans="1:15" x14ac:dyDescent="0.25">
      <c r="A1" s="2" t="s">
        <v>7</v>
      </c>
      <c r="B1" s="2" t="s">
        <v>6</v>
      </c>
      <c r="C1" s="5" t="s">
        <v>17</v>
      </c>
      <c r="D1" s="5" t="s">
        <v>18</v>
      </c>
      <c r="E1" s="5" t="s">
        <v>52</v>
      </c>
      <c r="F1" s="5" t="s">
        <v>19</v>
      </c>
      <c r="G1" s="5" t="s">
        <v>20</v>
      </c>
      <c r="H1" s="5" t="s">
        <v>21</v>
      </c>
      <c r="I1" s="5" t="s">
        <v>43</v>
      </c>
      <c r="J1" s="5" t="s">
        <v>88</v>
      </c>
      <c r="K1" s="5" t="s">
        <v>54</v>
      </c>
      <c r="L1" s="5" t="s">
        <v>74</v>
      </c>
      <c r="M1" s="5" t="s">
        <v>79</v>
      </c>
      <c r="N1" s="5" t="s">
        <v>80</v>
      </c>
    </row>
    <row r="2" spans="1:15" x14ac:dyDescent="0.25">
      <c r="A2" s="3" t="s">
        <v>8</v>
      </c>
      <c r="B2" s="3" t="s">
        <v>102</v>
      </c>
      <c r="C2" s="6" t="s">
        <v>77</v>
      </c>
      <c r="D2" s="6" t="s">
        <v>22</v>
      </c>
      <c r="E2" s="6" t="s">
        <v>53</v>
      </c>
      <c r="F2" s="6" t="s">
        <v>25</v>
      </c>
      <c r="G2" s="6" t="s">
        <v>45</v>
      </c>
      <c r="H2" s="6" t="s">
        <v>33</v>
      </c>
      <c r="I2" s="7" t="s">
        <v>56</v>
      </c>
      <c r="J2" s="6" t="s">
        <v>90</v>
      </c>
      <c r="K2" s="6" t="s">
        <v>4</v>
      </c>
      <c r="L2" s="6" t="s">
        <v>77</v>
      </c>
      <c r="M2" s="6" t="s">
        <v>87</v>
      </c>
      <c r="N2" s="8" t="s">
        <v>81</v>
      </c>
    </row>
    <row r="3" spans="1:15" x14ac:dyDescent="0.25">
      <c r="A3" s="3" t="s">
        <v>9</v>
      </c>
      <c r="B3" s="3" t="s">
        <v>14</v>
      </c>
      <c r="C3" s="4">
        <v>5</v>
      </c>
      <c r="D3" s="6" t="s">
        <v>23</v>
      </c>
      <c r="E3" s="6" t="s">
        <v>78</v>
      </c>
      <c r="F3" s="6" t="s">
        <v>27</v>
      </c>
      <c r="G3" s="6" t="s">
        <v>44</v>
      </c>
      <c r="H3" s="6" t="s">
        <v>34</v>
      </c>
      <c r="I3" s="7" t="s">
        <v>57</v>
      </c>
      <c r="J3" s="6" t="s">
        <v>91</v>
      </c>
      <c r="K3" s="6" t="s">
        <v>3</v>
      </c>
      <c r="L3" s="6" t="s">
        <v>75</v>
      </c>
      <c r="M3" s="6" t="s">
        <v>9</v>
      </c>
      <c r="N3" s="8" t="s">
        <v>82</v>
      </c>
    </row>
    <row r="4" spans="1:15" x14ac:dyDescent="0.25">
      <c r="A4" s="3" t="s">
        <v>10</v>
      </c>
      <c r="B4" s="3" t="s">
        <v>15</v>
      </c>
      <c r="C4" s="4">
        <v>10</v>
      </c>
      <c r="D4" s="6" t="s">
        <v>24</v>
      </c>
      <c r="E4" s="6" t="s">
        <v>83</v>
      </c>
      <c r="F4" s="6" t="s">
        <v>28</v>
      </c>
      <c r="G4" s="6" t="s">
        <v>49</v>
      </c>
      <c r="H4" s="6" t="s">
        <v>35</v>
      </c>
      <c r="I4" s="7" t="s">
        <v>58</v>
      </c>
      <c r="J4" s="6" t="s">
        <v>93</v>
      </c>
      <c r="K4" s="6" t="s">
        <v>5</v>
      </c>
      <c r="L4" s="6" t="s">
        <v>76</v>
      </c>
      <c r="M4" s="6" t="s">
        <v>10</v>
      </c>
      <c r="N4" s="8" t="s">
        <v>92</v>
      </c>
    </row>
    <row r="5" spans="1:15" x14ac:dyDescent="0.25">
      <c r="A5" s="3" t="s">
        <v>11</v>
      </c>
      <c r="B5" s="3" t="s">
        <v>16</v>
      </c>
      <c r="C5" s="4">
        <v>15</v>
      </c>
      <c r="D5" s="6"/>
      <c r="E5" s="6"/>
      <c r="F5" s="6" t="s">
        <v>29</v>
      </c>
      <c r="G5" s="6" t="s">
        <v>50</v>
      </c>
      <c r="H5" s="6" t="s">
        <v>36</v>
      </c>
      <c r="I5" s="7" t="s">
        <v>59</v>
      </c>
      <c r="J5" s="6" t="s">
        <v>94</v>
      </c>
      <c r="K5" s="6" t="s">
        <v>136</v>
      </c>
      <c r="L5" s="6" t="s">
        <v>83</v>
      </c>
      <c r="M5" s="6" t="s">
        <v>13</v>
      </c>
      <c r="N5" s="8" t="s">
        <v>84</v>
      </c>
      <c r="O5" s="6"/>
    </row>
    <row r="6" spans="1:15" x14ac:dyDescent="0.25">
      <c r="A6" s="3" t="s">
        <v>12</v>
      </c>
      <c r="B6" s="3" t="s">
        <v>83</v>
      </c>
      <c r="C6" s="4">
        <v>20</v>
      </c>
      <c r="D6" s="6"/>
      <c r="E6" s="6"/>
      <c r="F6" s="6" t="s">
        <v>30</v>
      </c>
      <c r="G6" s="6" t="s">
        <v>51</v>
      </c>
      <c r="H6" s="6" t="s">
        <v>37</v>
      </c>
      <c r="I6" s="7" t="s">
        <v>60</v>
      </c>
      <c r="J6" s="6" t="s">
        <v>95</v>
      </c>
      <c r="K6" s="3" t="s">
        <v>137</v>
      </c>
      <c r="L6" s="6"/>
      <c r="M6" s="6" t="s">
        <v>127</v>
      </c>
      <c r="N6" s="8" t="s">
        <v>83</v>
      </c>
      <c r="O6" s="6"/>
    </row>
    <row r="7" spans="1:15" x14ac:dyDescent="0.25">
      <c r="A7" s="3" t="s">
        <v>13</v>
      </c>
      <c r="C7" s="6"/>
      <c r="D7" s="6"/>
      <c r="E7" s="6"/>
      <c r="F7" s="6" t="s">
        <v>31</v>
      </c>
      <c r="G7" s="6" t="s">
        <v>46</v>
      </c>
      <c r="H7" s="6" t="s">
        <v>38</v>
      </c>
      <c r="I7" s="7" t="s">
        <v>61</v>
      </c>
      <c r="J7" s="6"/>
      <c r="K7" s="6" t="s">
        <v>73</v>
      </c>
      <c r="L7" s="6"/>
      <c r="M7" s="6" t="s">
        <v>126</v>
      </c>
      <c r="N7" s="6"/>
      <c r="O7" s="6"/>
    </row>
    <row r="8" spans="1:15" x14ac:dyDescent="0.25">
      <c r="C8" s="6"/>
      <c r="D8" s="6"/>
      <c r="E8" s="6"/>
      <c r="F8" s="6" t="s">
        <v>32</v>
      </c>
      <c r="G8" s="6" t="s">
        <v>47</v>
      </c>
      <c r="H8" s="6" t="s">
        <v>39</v>
      </c>
      <c r="I8" s="7" t="s">
        <v>62</v>
      </c>
      <c r="J8" s="6"/>
      <c r="K8" s="6"/>
      <c r="L8" s="6"/>
      <c r="M8" s="6" t="s">
        <v>111</v>
      </c>
      <c r="N8" s="6"/>
      <c r="O8" s="6"/>
    </row>
    <row r="9" spans="1:15" x14ac:dyDescent="0.25">
      <c r="C9" s="6"/>
      <c r="D9" s="6"/>
      <c r="E9" s="6"/>
      <c r="F9" s="6" t="s">
        <v>26</v>
      </c>
      <c r="G9" s="6" t="s">
        <v>48</v>
      </c>
      <c r="H9" s="6" t="s">
        <v>40</v>
      </c>
      <c r="I9" s="7" t="s">
        <v>63</v>
      </c>
      <c r="J9" s="6"/>
      <c r="K9" s="6"/>
      <c r="L9" s="6"/>
      <c r="M9" s="6"/>
      <c r="N9" s="6"/>
      <c r="O9" s="6"/>
    </row>
    <row r="10" spans="1:15" x14ac:dyDescent="0.25">
      <c r="C10" s="6"/>
      <c r="D10" s="6"/>
      <c r="E10" s="6"/>
      <c r="F10" s="6" t="s">
        <v>83</v>
      </c>
      <c r="G10" s="6" t="s">
        <v>83</v>
      </c>
      <c r="H10" s="6" t="s">
        <v>41</v>
      </c>
      <c r="I10" s="7" t="s">
        <v>64</v>
      </c>
      <c r="J10" s="6"/>
      <c r="K10" s="6"/>
      <c r="L10" s="6"/>
      <c r="M10" s="6"/>
      <c r="N10" s="6"/>
      <c r="O10" s="6"/>
    </row>
    <row r="11" spans="1:15" x14ac:dyDescent="0.25">
      <c r="C11" s="6"/>
      <c r="D11" s="6"/>
      <c r="E11" s="6"/>
      <c r="F11" s="6"/>
      <c r="G11" s="6"/>
      <c r="H11" s="6" t="s">
        <v>42</v>
      </c>
      <c r="I11" s="7" t="s">
        <v>65</v>
      </c>
      <c r="J11" s="6"/>
      <c r="K11" s="6"/>
      <c r="L11" s="6"/>
      <c r="M11" s="6"/>
      <c r="N11" s="6"/>
      <c r="O11" s="6"/>
    </row>
    <row r="12" spans="1:15" x14ac:dyDescent="0.25">
      <c r="B12" s="3" t="s">
        <v>78</v>
      </c>
      <c r="C12" s="3" t="s">
        <v>53</v>
      </c>
      <c r="E12" s="2" t="s">
        <v>98</v>
      </c>
      <c r="I12" s="1" t="s">
        <v>66</v>
      </c>
    </row>
    <row r="13" spans="1:15" x14ac:dyDescent="0.25">
      <c r="B13" s="3" t="s">
        <v>45</v>
      </c>
      <c r="C13" s="3" t="s">
        <v>25</v>
      </c>
      <c r="E13" s="3" t="s">
        <v>108</v>
      </c>
      <c r="I13" s="1" t="s">
        <v>67</v>
      </c>
    </row>
    <row r="14" spans="1:15" x14ac:dyDescent="0.25">
      <c r="B14" s="3" t="s">
        <v>44</v>
      </c>
      <c r="C14" s="3" t="s">
        <v>27</v>
      </c>
      <c r="E14" s="3" t="s">
        <v>109</v>
      </c>
      <c r="I14" s="1" t="s">
        <v>68</v>
      </c>
    </row>
    <row r="15" spans="1:15" x14ac:dyDescent="0.25">
      <c r="B15" s="3" t="s">
        <v>49</v>
      </c>
      <c r="C15" s="3" t="s">
        <v>28</v>
      </c>
      <c r="E15" s="3" t="s">
        <v>110</v>
      </c>
      <c r="I15" s="1" t="s">
        <v>69</v>
      </c>
    </row>
    <row r="16" spans="1:15" x14ac:dyDescent="0.25">
      <c r="B16" s="3" t="s">
        <v>50</v>
      </c>
      <c r="C16" s="3" t="s">
        <v>29</v>
      </c>
      <c r="E16" s="3" t="s">
        <v>138</v>
      </c>
      <c r="I16" s="1" t="s">
        <v>70</v>
      </c>
    </row>
    <row r="17" spans="2:9" x14ac:dyDescent="0.25">
      <c r="B17" s="3" t="s">
        <v>51</v>
      </c>
      <c r="C17" s="3" t="s">
        <v>30</v>
      </c>
      <c r="E17" s="3" t="s">
        <v>139</v>
      </c>
      <c r="I17" s="1" t="s">
        <v>71</v>
      </c>
    </row>
    <row r="18" spans="2:9" x14ac:dyDescent="0.25">
      <c r="B18" s="3" t="s">
        <v>46</v>
      </c>
      <c r="C18" s="3" t="s">
        <v>31</v>
      </c>
      <c r="I18" s="1" t="s">
        <v>72</v>
      </c>
    </row>
    <row r="19" spans="2:9" x14ac:dyDescent="0.25">
      <c r="B19" s="3" t="s">
        <v>47</v>
      </c>
      <c r="C19" s="3" t="s">
        <v>32</v>
      </c>
    </row>
    <row r="20" spans="2:9" x14ac:dyDescent="0.25">
      <c r="B20" s="3" t="s">
        <v>48</v>
      </c>
      <c r="C20" s="3" t="s">
        <v>26</v>
      </c>
    </row>
    <row r="21" spans="2:9" x14ac:dyDescent="0.25">
      <c r="B21" s="3" t="s">
        <v>83</v>
      </c>
      <c r="C21" s="3" t="s">
        <v>83</v>
      </c>
    </row>
  </sheetData>
  <sortState xmlns:xlrd2="http://schemas.microsoft.com/office/spreadsheetml/2017/richdata2" ref="I2:I18">
    <sortCondition ref="I2"/>
  </sortState>
  <dataConsolidate/>
  <pageMargins left="0.7" right="0.7" top="0.78740157499999996" bottom="0.78740157499999996"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16</vt:i4>
      </vt:variant>
    </vt:vector>
  </HeadingPairs>
  <TitlesOfParts>
    <vt:vector size="18" baseType="lpstr">
      <vt:lpstr>B-02_LV_PB_VOEK_581-25_Los_6</vt:lpstr>
      <vt:lpstr>ListenDropDown</vt:lpstr>
      <vt:lpstr>Anfallende_Biomasse</vt:lpstr>
      <vt:lpstr>Ballenmaße</vt:lpstr>
      <vt:lpstr>Befahrbarkeit</vt:lpstr>
      <vt:lpstr>Behandlung</vt:lpstr>
      <vt:lpstr>Betretungseinschränkungen</vt:lpstr>
      <vt:lpstr>Bündelungsform</vt:lpstr>
      <vt:lpstr>Bundesforstbetrieb</vt:lpstr>
      <vt:lpstr>'B-02_LV_PB_VOEK_581-25_Los_6'!Drucktitel</vt:lpstr>
      <vt:lpstr>Endhöhe_Vegetation</vt:lpstr>
      <vt:lpstr>Folienfarbe</vt:lpstr>
      <vt:lpstr>Forstbetrieb</vt:lpstr>
      <vt:lpstr>Ja_Nein</vt:lpstr>
      <vt:lpstr>Los</vt:lpstr>
      <vt:lpstr>Pressdruck</vt:lpstr>
      <vt:lpstr>Quadermaße</vt:lpstr>
      <vt:lpstr>Transportentfernung</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Trommler, Markus</dc:creator>
  <cp:lastModifiedBy>Borth, Marcel</cp:lastModifiedBy>
  <cp:lastPrinted>2026-02-13T11:42:44Z</cp:lastPrinted>
  <dcterms:created xsi:type="dcterms:W3CDTF">2016-08-05T06:20:52Z</dcterms:created>
  <dcterms:modified xsi:type="dcterms:W3CDTF">2026-02-16T08:31:24Z</dcterms:modified>
</cp:coreProperties>
</file>