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B:\VOEK\Abt1\Verdingung\2026\01_VOEK 2026\26-043 W-Ger\2_Vergabeunterlagen\Uploader\Los 1\"/>
    </mc:Choice>
  </mc:AlternateContent>
  <xr:revisionPtr revIDLastSave="0" documentId="13_ncr:1_{CFF2F2FC-FCC9-4C67-8A47-D384DE3AB53A}" xr6:coauthVersionLast="47" xr6:coauthVersionMax="47" xr10:uidLastSave="{00000000-0000-0000-0000-000000000000}"/>
  <bookViews>
    <workbookView xWindow="19080" yWindow="-120" windowWidth="19440" windowHeight="10440" xr2:uid="{00000000-000D-0000-FFFF-FFFF00000000}"/>
  </bookViews>
  <sheets>
    <sheet name="LV Inst (VOB) Weg 2" sheetId="9" r:id="rId1"/>
    <sheet name="Bestandessortentafel" sheetId="3" state="hidden" r:id="rId2"/>
    <sheet name="Listen" sheetId="5" state="hidden" r:id="rId3"/>
  </sheets>
  <definedNames>
    <definedName name="_xlnm.Print_Area" localSheetId="0">'LV Inst (VOB) Weg 2'!$A$1:$G$37</definedName>
    <definedName name="_xlnm.Print_Titles" localSheetId="0">'LV Inst (VOB) Weg 2'!$15:$16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8" i="9" l="1"/>
  <c r="G32" i="9" l="1"/>
  <c r="G29" i="9"/>
  <c r="G28" i="9"/>
  <c r="G27" i="9"/>
  <c r="G26" i="9"/>
  <c r="G21" i="9"/>
  <c r="G24" i="9" s="1"/>
  <c r="G19" i="9"/>
  <c r="C19" i="9"/>
  <c r="W17" i="9"/>
  <c r="G17" i="9"/>
  <c r="X17" i="9" l="1"/>
  <c r="G33" i="9"/>
  <c r="G30" i="9"/>
  <c r="G34" i="9" s="1"/>
</calcChain>
</file>

<file path=xl/sharedStrings.xml><?xml version="1.0" encoding="utf-8"?>
<sst xmlns="http://schemas.openxmlformats.org/spreadsheetml/2006/main" count="177" uniqueCount="153">
  <si>
    <t>Ki</t>
  </si>
  <si>
    <t>12-15 cm</t>
  </si>
  <si>
    <t>Ei</t>
  </si>
  <si>
    <t>26-30 cm</t>
  </si>
  <si>
    <t>16-20 cm</t>
  </si>
  <si>
    <t>bis 12 cm</t>
  </si>
  <si>
    <t>Fi</t>
  </si>
  <si>
    <t>SNb</t>
  </si>
  <si>
    <t>21-25 cm</t>
  </si>
  <si>
    <t>Bu</t>
  </si>
  <si>
    <t>31-35 cm</t>
  </si>
  <si>
    <t>SLb</t>
  </si>
  <si>
    <t>über 35 cm</t>
  </si>
  <si>
    <t>Sth-Anteil</t>
  </si>
  <si>
    <t>Leistungsverzeichnis / Preisblatt</t>
  </si>
  <si>
    <t>Pos.</t>
  </si>
  <si>
    <t xml:space="preserve">Menge </t>
  </si>
  <si>
    <t>Einheit</t>
  </si>
  <si>
    <t>Preis je Einheit
in € netto</t>
  </si>
  <si>
    <t xml:space="preserve">
(6) = (3) * (5)
</t>
  </si>
  <si>
    <t>Std.</t>
  </si>
  <si>
    <t>Leistung</t>
  </si>
  <si>
    <t>lfm</t>
  </si>
  <si>
    <t>2</t>
  </si>
  <si>
    <t>3.1</t>
  </si>
  <si>
    <t>3.2</t>
  </si>
  <si>
    <t>6</t>
  </si>
  <si>
    <t>4.1</t>
  </si>
  <si>
    <t>4.2</t>
  </si>
  <si>
    <t>4.3</t>
  </si>
  <si>
    <t>5.1</t>
  </si>
  <si>
    <t>5.2</t>
  </si>
  <si>
    <t>Recycling</t>
  </si>
  <si>
    <t>kein Recycling-Material</t>
  </si>
  <si>
    <t>zert. Recycling-Material</t>
  </si>
  <si>
    <t>Graben</t>
  </si>
  <si>
    <t>einseitig Trapez-Graben</t>
  </si>
  <si>
    <t>einseitig Spitz-Graben</t>
  </si>
  <si>
    <t>beidseitig Trapez-Graben</t>
  </si>
  <si>
    <t>beidseitig Spitz-Graben</t>
  </si>
  <si>
    <t>Planum</t>
  </si>
  <si>
    <t>mit Aufreißen des urspr. Wegkörpers</t>
  </si>
  <si>
    <t>ohne Aufreißen des urspr. Wegkörpers</t>
  </si>
  <si>
    <t>4.4</t>
  </si>
  <si>
    <t>Wege-Profil</t>
  </si>
  <si>
    <t>Uhrglas-Profil</t>
  </si>
  <si>
    <t>Dach-Profil</t>
  </si>
  <si>
    <t>3</t>
  </si>
  <si>
    <t xml:space="preserve">Lieferung von Wegebaumaterial:     </t>
  </si>
  <si>
    <t>Naturstein</t>
  </si>
  <si>
    <t xml:space="preserve">Wegelänge </t>
  </si>
  <si>
    <t>lfdm</t>
  </si>
  <si>
    <t>m</t>
  </si>
  <si>
    <t>Ausführungszeitraum:  von</t>
  </si>
  <si>
    <t>Ausführungszeitraum:  bis</t>
  </si>
  <si>
    <t>einseitig Mulden-Graben</t>
  </si>
  <si>
    <t>beidseitig Mulden-Graben</t>
  </si>
  <si>
    <t>cm</t>
  </si>
  <si>
    <t xml:space="preserve">t </t>
  </si>
  <si>
    <t>Bemer-kungen</t>
  </si>
  <si>
    <r>
      <rPr>
        <b/>
        <sz val="11"/>
        <rFont val="Arial"/>
        <family val="2"/>
      </rPr>
      <t>Verbringen des organischen Materials</t>
    </r>
    <r>
      <rPr>
        <sz val="11"/>
        <rFont val="Arial"/>
        <family val="2"/>
      </rPr>
      <t xml:space="preserve"> in den angrenzenden Bestandesrand</t>
    </r>
  </si>
  <si>
    <t>5</t>
  </si>
  <si>
    <t>4</t>
  </si>
  <si>
    <t>Wiederherstellung der Wasserableitung:</t>
  </si>
  <si>
    <t>Pauschal</t>
  </si>
  <si>
    <r>
      <t xml:space="preserve">Herstellung </t>
    </r>
    <r>
      <rPr>
        <b/>
        <sz val="11"/>
        <rFont val="Arial"/>
        <family val="2"/>
      </rPr>
      <t xml:space="preserve">Lichtraumprofil </t>
    </r>
    <r>
      <rPr>
        <sz val="11"/>
        <rFont val="Arial"/>
        <family val="2"/>
      </rPr>
      <t>über Wegekörper (Mindest-Breite siehe Bemerkungen)</t>
    </r>
  </si>
  <si>
    <t>BFB</t>
  </si>
  <si>
    <t>Wiederherstellung Planum, Bankette und Oberbau:</t>
  </si>
  <si>
    <t>Anzahl Weganbindungen</t>
  </si>
  <si>
    <t>Stck.</t>
  </si>
  <si>
    <t>Breite befestigter Wegekörper (Fahrbahn inkl. Bankette)</t>
  </si>
  <si>
    <r>
      <t xml:space="preserve">Instandsetzung des </t>
    </r>
    <r>
      <rPr>
        <b/>
        <sz val="11"/>
        <rFont val="Arial"/>
        <family val="2"/>
      </rPr>
      <t>Planums</t>
    </r>
  </si>
  <si>
    <r>
      <rPr>
        <b/>
        <sz val="11"/>
        <rFont val="Arial"/>
        <family val="2"/>
      </rPr>
      <t>Profilgerechter Einbau und Verdichtung</t>
    </r>
    <r>
      <rPr>
        <sz val="11"/>
        <rFont val="Arial"/>
        <family val="2"/>
      </rPr>
      <t xml:space="preserve"> des Wegebaumaterials,
durchschnittl. einzubauende Menge xx t/lfdm (siehe Bemerkungen)</t>
    </r>
  </si>
  <si>
    <r>
      <rPr>
        <b/>
        <sz val="11"/>
        <rFont val="Arial"/>
        <family val="2"/>
      </rPr>
      <t>Profilierung</t>
    </r>
    <r>
      <rPr>
        <sz val="11"/>
        <rFont val="Arial"/>
        <family val="2"/>
      </rPr>
      <t xml:space="preserve"> Bankette und Oberbau,
Oberbau: einseitige Querneigung in Kurven,  
Querneigung 2-6%, geländeangepasst
Profil des Oberbaues: siehe Bemerkungen</t>
    </r>
  </si>
  <si>
    <t>Bemerkungen</t>
  </si>
  <si>
    <t>Material-Höhe (verdichtet mindestens)</t>
  </si>
  <si>
    <t>Breite</t>
  </si>
  <si>
    <t>Wegekörper mit Graben</t>
  </si>
  <si>
    <t>Wegekörper ohne Graben</t>
  </si>
  <si>
    <t>Schichten</t>
  </si>
  <si>
    <t>Tragschicht</t>
  </si>
  <si>
    <t>Deckschicht</t>
  </si>
  <si>
    <t>t</t>
  </si>
  <si>
    <t>z. B. zusätzlich Grabenbreite</t>
  </si>
  <si>
    <t>BFB Grafenwöhr</t>
  </si>
  <si>
    <t>BFB Havel-Oder-Spree</t>
  </si>
  <si>
    <t>BFB Heuberg</t>
  </si>
  <si>
    <t>BFB Hohenfels</t>
  </si>
  <si>
    <t>BFB Lausitz</t>
  </si>
  <si>
    <t>BFB Lüneburger Heide</t>
  </si>
  <si>
    <t>BFB Mittelelbe</t>
  </si>
  <si>
    <t>BFB Niedersachsen</t>
  </si>
  <si>
    <t>BFB Nördliches Sachsen-Anhalt</t>
  </si>
  <si>
    <t>BFB Reußenberg</t>
  </si>
  <si>
    <t>BFB Rhein-Mosel</t>
  </si>
  <si>
    <t>BFB Rhein-Weser</t>
  </si>
  <si>
    <t>BFB Schwarzenborn</t>
  </si>
  <si>
    <t>BFB Thüringen-Erzgebirge</t>
  </si>
  <si>
    <t>BFB Trave</t>
  </si>
  <si>
    <t>BFB Vorpommern-Strelitz</t>
  </si>
  <si>
    <t>BFB Westbrandenburg</t>
  </si>
  <si>
    <t>Kombi Natur/zert. Recycling</t>
  </si>
  <si>
    <t>0/32</t>
  </si>
  <si>
    <t>0/45</t>
  </si>
  <si>
    <t>0/56</t>
  </si>
  <si>
    <t>Einheiten</t>
  </si>
  <si>
    <t>Granit</t>
  </si>
  <si>
    <t>Basalt</t>
  </si>
  <si>
    <t>Anstehendes</t>
  </si>
  <si>
    <t>qm</t>
  </si>
  <si>
    <t>komb. Trag-/Deckschicht</t>
  </si>
  <si>
    <t>zulässige Achslast (Mind.)</t>
  </si>
  <si>
    <r>
      <rPr>
        <b/>
        <sz val="11"/>
        <rFont val="Arial"/>
        <family val="2"/>
      </rPr>
      <t>Grabenprofil</t>
    </r>
    <r>
      <rPr>
        <sz val="11"/>
        <rFont val="Arial"/>
        <family val="2"/>
      </rPr>
      <t xml:space="preserve"> (siehe Bemerkungen)</t>
    </r>
  </si>
  <si>
    <t>0/8</t>
  </si>
  <si>
    <t>0/11</t>
  </si>
  <si>
    <t>0/16</t>
  </si>
  <si>
    <t>0/22</t>
  </si>
  <si>
    <t>Diorit</t>
  </si>
  <si>
    <t>Rhyolith</t>
  </si>
  <si>
    <t>Basaltlava</t>
  </si>
  <si>
    <t>Diabas</t>
  </si>
  <si>
    <t>Kies</t>
  </si>
  <si>
    <t>(vgl. Tafel 3.A, S.37</t>
  </si>
  <si>
    <t>aus TLLW16)</t>
  </si>
  <si>
    <t>Kalk-/Dolomitstein</t>
  </si>
  <si>
    <t>Grauwacke/ Quarzit</t>
  </si>
  <si>
    <t>Gneis/ Granulit</t>
  </si>
  <si>
    <t>Gesteinsgruppe</t>
  </si>
  <si>
    <t>Recycling (zert.)</t>
  </si>
  <si>
    <t>Sonstige (s. u.)</t>
  </si>
  <si>
    <t>UVgO</t>
  </si>
  <si>
    <t>VOB</t>
  </si>
  <si>
    <t>VgV</t>
  </si>
  <si>
    <t>Instandsetzung von Forstwegen (VOB)</t>
  </si>
  <si>
    <t>4.5</t>
  </si>
  <si>
    <r>
      <rPr>
        <b/>
        <sz val="10"/>
        <rFont val="Arial"/>
        <family val="2"/>
      </rPr>
      <t>Baustelleneinrichtung</t>
    </r>
    <r>
      <rPr>
        <sz val="10"/>
        <rFont val="Arial"/>
        <family val="2"/>
      </rPr>
      <t xml:space="preserve"> An- und Abtransport der erforderlichen Maschinen, Geräte, Werkzeuge und sonstige Betriebsmittel, welche zur vertragsgemäßen Durchführung der Bauleistungen erforderlich sind, einschl. Vorhaltung für die Dauer der Bauzeit. 
Die erforderlichen festen Anlagen herstellen (Schutzhütten, Lagerschuppen, Sanitäreinrichtungen und dergl.) soweit erforderlich, anfahren, aufbauen und einrichten.
Vorkehrungen des Verkehrssicherungspflichts im gesamten Baustellenbereich (Sperrungen von Waldwegen und die fachgerechte Sicherung von Gefahrenstellen/ Waldwegen).</t>
    </r>
  </si>
  <si>
    <t>Liegenschaft + ggfs. Geschäftsbereich:</t>
  </si>
  <si>
    <t>Himmelsgrund GB 41</t>
  </si>
  <si>
    <t>Gesamt-Angebotspreis
in € netto</t>
  </si>
  <si>
    <t xml:space="preserve"> -</t>
  </si>
  <si>
    <t>Gesteinsgruppe:</t>
  </si>
  <si>
    <r>
      <rPr>
        <b/>
        <sz val="11"/>
        <rFont val="Arial"/>
        <family val="2"/>
      </rPr>
      <t>Tragschicht</t>
    </r>
    <r>
      <rPr>
        <sz val="11"/>
        <rFont val="Arial"/>
        <family val="2"/>
      </rPr>
      <t xml:space="preserve"> Schotter 0/56 mm </t>
    </r>
  </si>
  <si>
    <t>Summe Position 3.1 in € netto</t>
  </si>
  <si>
    <t>Summe Position 5.1 in € netto</t>
  </si>
  <si>
    <t>Summe Positionen  4.1 bis 4.4 in € netto</t>
  </si>
  <si>
    <t>VOEK 043-26, Los 1</t>
  </si>
  <si>
    <t>Anlage B-02</t>
  </si>
  <si>
    <t>1.1</t>
  </si>
  <si>
    <t>1.2</t>
  </si>
  <si>
    <t xml:space="preserve"> Gesamtwertungssumme aus Gesamtangebotssumme Pos. 1.1, 1.2, 2, 3.2, 4.5,  5.2 in € netto</t>
  </si>
  <si>
    <r>
      <t xml:space="preserve">Beantragung und Einholung von </t>
    </r>
    <r>
      <rPr>
        <b/>
        <sz val="10"/>
        <rFont val="Arial"/>
        <family val="2"/>
      </rPr>
      <t>Schachtscheinen</t>
    </r>
  </si>
  <si>
    <r>
      <t xml:space="preserve">Die mit dieser Farbe </t>
    </r>
    <r>
      <rPr>
        <b/>
        <u/>
        <sz val="11"/>
        <rFont val="Arial"/>
        <family val="2"/>
      </rPr>
      <t>gekennzeichneten</t>
    </r>
    <r>
      <rPr>
        <b/>
        <sz val="11"/>
        <rFont val="Arial"/>
        <family val="2"/>
      </rPr>
      <t xml:space="preserve"> Felder sind Pflichtfelder und zwingend auszufüllen! Werden die mit dieser Farbe gekennzeichneten Felder nicht ausgefüllt, kann das Angebot von der Wertung ausgeschlossen werden! </t>
    </r>
  </si>
  <si>
    <r>
      <t xml:space="preserve">Die Gesamtwertungssumme (Pos. 6) in € netto ist in das Angebotsschreiben </t>
    </r>
    <r>
      <rPr>
        <b/>
        <u/>
        <sz val="11"/>
        <rFont val="Arial"/>
        <family val="2"/>
      </rPr>
      <t>des Formblattes 213 VHB auf Seite 2 zu übertragen</t>
    </r>
    <r>
      <rPr>
        <b/>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</si>
</sst>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 &quot;€&quot;"/>
    <numFmt numFmtId="165" formatCode="\(#\)"/>
    <numFmt numFmtId="166" formatCode="0\ &quot;Stk.&quot;"/>
    <numFmt numFmtId="167" formatCode="0.00\ &quot;min&quot;"/>
    <numFmt numFmtId="168" formatCode="0\ &quot;t/lfdm&quot;"/>
    <numFmt numFmtId="169" formatCode="0\ &quot;mm&quot;"/>
    <numFmt numFmtId="170" formatCode="0.00\ &quot;m&quot;"/>
    <numFmt numFmtId="171" formatCode="dd/mm/yy;@"/>
    <numFmt numFmtId="172" formatCode="#,##0.000\ &quot;€&quot;"/>
    <numFmt numFmtId="173" formatCode="#,##0.0"/>
  </numFmts>
  <fonts count="20" x14ac:knownFonts="1">
    <font>
      <sz val="11"/>
      <color theme="1"/>
      <name val="Calibri"/>
      <family val="2"/>
      <scheme val="minor"/>
    </font>
    <font>
      <sz val="11"/>
      <color theme="1"/>
      <name val="Calibri"/>
      <family val="2"/>
      <scheme val="minor"/>
    </font>
    <font>
      <sz val="16"/>
      <color theme="1"/>
      <name val="Arial"/>
      <family val="2"/>
    </font>
    <font>
      <b/>
      <sz val="10"/>
      <color theme="1"/>
      <name val="Arial"/>
      <family val="2"/>
    </font>
    <font>
      <sz val="11"/>
      <color theme="1"/>
      <name val="Arial"/>
      <family val="2"/>
    </font>
    <font>
      <b/>
      <sz val="11"/>
      <color theme="1"/>
      <name val="Arial"/>
      <family val="2"/>
    </font>
    <font>
      <sz val="10"/>
      <color theme="1"/>
      <name val="Arial"/>
      <family val="2"/>
    </font>
    <font>
      <b/>
      <u/>
      <sz val="10"/>
      <color theme="1"/>
      <name val="Arial"/>
      <family val="2"/>
    </font>
    <font>
      <b/>
      <sz val="12"/>
      <color theme="1"/>
      <name val="Arial"/>
      <family val="2"/>
    </font>
    <font>
      <b/>
      <sz val="11"/>
      <name val="Arial"/>
      <family val="2"/>
    </font>
    <font>
      <b/>
      <u/>
      <sz val="11"/>
      <name val="Arial"/>
      <family val="2"/>
    </font>
    <font>
      <b/>
      <u/>
      <sz val="14"/>
      <color theme="1"/>
      <name val="Arial"/>
      <family val="2"/>
    </font>
    <font>
      <b/>
      <u/>
      <sz val="12"/>
      <color theme="1"/>
      <name val="Arial"/>
      <family val="2"/>
    </font>
    <font>
      <sz val="11"/>
      <name val="Arial"/>
      <family val="2"/>
    </font>
    <font>
      <u/>
      <sz val="11"/>
      <color theme="1"/>
      <name val="Arial"/>
      <family val="2"/>
    </font>
    <font>
      <i/>
      <sz val="11"/>
      <color theme="1"/>
      <name val="Arial"/>
      <family val="2"/>
    </font>
    <font>
      <sz val="9"/>
      <color theme="1"/>
      <name val="Arial"/>
      <family val="2"/>
    </font>
    <font>
      <sz val="10"/>
      <name val="Arial"/>
      <family val="2"/>
    </font>
    <font>
      <b/>
      <sz val="10"/>
      <name val="Arial"/>
      <family val="2"/>
    </font>
    <font>
      <b/>
      <sz val="11"/>
      <color rgb="FFFF0000"/>
      <name val="Arial"/>
      <family val="2"/>
    </font>
  </fonts>
  <fills count="6">
    <fill>
      <patternFill patternType="none"/>
    </fill>
    <fill>
      <patternFill patternType="gray125"/>
    </fill>
    <fill>
      <patternFill patternType="solid">
        <fgColor theme="7" tint="0.79998168889431442"/>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theme="0"/>
      </bottom>
      <diagonal/>
    </border>
    <border>
      <left style="medium">
        <color indexed="64"/>
      </left>
      <right style="thin">
        <color indexed="64"/>
      </right>
      <top style="medium">
        <color theme="0"/>
      </top>
      <bottom style="thin">
        <color indexed="64"/>
      </bottom>
      <diagonal/>
    </border>
    <border>
      <left style="thin">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56">
    <xf numFmtId="0" fontId="0" fillId="0" borderId="0" xfId="0"/>
    <xf numFmtId="0" fontId="4" fillId="0" borderId="0" xfId="0" applyFont="1"/>
    <xf numFmtId="49" fontId="0" fillId="0" borderId="1" xfId="0" applyNumberFormat="1" applyBorder="1"/>
    <xf numFmtId="0" fontId="0" fillId="0" borderId="1" xfId="0" applyBorder="1"/>
    <xf numFmtId="49" fontId="4" fillId="3" borderId="1" xfId="0" quotePrefix="1" applyNumberFormat="1" applyFont="1" applyFill="1" applyBorder="1"/>
    <xf numFmtId="9" fontId="0" fillId="4" borderId="1" xfId="1" applyFont="1" applyFill="1" applyBorder="1"/>
    <xf numFmtId="49" fontId="4" fillId="3" borderId="1" xfId="0" applyNumberFormat="1" applyFont="1" applyFill="1" applyBorder="1"/>
    <xf numFmtId="49" fontId="0" fillId="0" borderId="0" xfId="0" applyNumberFormat="1"/>
    <xf numFmtId="0" fontId="2" fillId="0" borderId="0" xfId="0" applyFont="1" applyProtection="1"/>
    <xf numFmtId="0" fontId="8" fillId="0" borderId="0" xfId="0" applyFont="1" applyFill="1" applyBorder="1" applyAlignment="1" applyProtection="1">
      <alignment horizontal="right" vertical="center"/>
    </xf>
    <xf numFmtId="0" fontId="6" fillId="0" borderId="0" xfId="0" applyFont="1" applyFill="1" applyAlignment="1" applyProtection="1">
      <alignment vertical="center"/>
    </xf>
    <xf numFmtId="0" fontId="6" fillId="0" borderId="0" xfId="0" applyFont="1" applyAlignment="1" applyProtection="1">
      <alignment vertical="center"/>
    </xf>
    <xf numFmtId="0" fontId="6"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6" fillId="0" borderId="0" xfId="0" applyFont="1" applyBorder="1" applyAlignment="1" applyProtection="1">
      <alignment vertical="center"/>
    </xf>
    <xf numFmtId="0" fontId="11" fillId="0" borderId="0" xfId="0" applyFont="1" applyBorder="1" applyAlignment="1" applyProtection="1">
      <alignment horizontal="left" vertical="center"/>
    </xf>
    <xf numFmtId="0" fontId="3" fillId="0" borderId="0" xfId="0" applyFont="1" applyBorder="1" applyAlignment="1" applyProtection="1">
      <alignment vertical="center" wrapText="1"/>
    </xf>
    <xf numFmtId="0" fontId="3" fillId="0" borderId="0" xfId="0" applyFont="1" applyBorder="1" applyAlignment="1" applyProtection="1">
      <alignment vertical="center"/>
    </xf>
    <xf numFmtId="0" fontId="3" fillId="0" borderId="0" xfId="0" applyFont="1" applyFill="1" applyBorder="1" applyAlignment="1" applyProtection="1">
      <alignment vertical="center"/>
    </xf>
    <xf numFmtId="0" fontId="5" fillId="0" borderId="0" xfId="0" applyFont="1" applyProtection="1"/>
    <xf numFmtId="0" fontId="5" fillId="0" borderId="0" xfId="0" applyFont="1" applyBorder="1" applyAlignment="1" applyProtection="1">
      <alignment vertical="center"/>
    </xf>
    <xf numFmtId="0" fontId="4" fillId="0" borderId="0" xfId="0" applyFont="1" applyAlignment="1" applyProtection="1">
      <alignment vertical="center"/>
    </xf>
    <xf numFmtId="0" fontId="4" fillId="0" borderId="0" xfId="0" applyFont="1" applyProtection="1"/>
    <xf numFmtId="0" fontId="5" fillId="0" borderId="0" xfId="0" applyFont="1" applyBorder="1" applyAlignment="1" applyProtection="1">
      <alignment horizontal="center" vertical="center" wrapText="1"/>
    </xf>
    <xf numFmtId="0" fontId="4" fillId="0" borderId="0" xfId="0" applyFont="1" applyFill="1" applyBorder="1" applyProtection="1"/>
    <xf numFmtId="164" fontId="5" fillId="0" borderId="0" xfId="0" applyNumberFormat="1" applyFont="1" applyFill="1" applyBorder="1" applyAlignment="1" applyProtection="1">
      <alignment vertical="center"/>
    </xf>
    <xf numFmtId="167" fontId="4" fillId="2" borderId="2" xfId="0" applyNumberFormat="1" applyFont="1" applyFill="1" applyBorder="1" applyAlignment="1" applyProtection="1">
      <alignment vertical="center" wrapText="1"/>
      <protection locked="0"/>
    </xf>
    <xf numFmtId="165" fontId="4"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textRotation="90" wrapText="1"/>
    </xf>
    <xf numFmtId="0" fontId="5" fillId="0" borderId="0" xfId="0" applyFont="1" applyFill="1" applyBorder="1" applyAlignment="1" applyProtection="1">
      <alignment horizontal="center" vertical="center" wrapText="1"/>
    </xf>
    <xf numFmtId="0" fontId="13" fillId="0" borderId="9" xfId="0" applyNumberFormat="1" applyFont="1" applyFill="1" applyBorder="1" applyAlignment="1" applyProtection="1">
      <alignment horizontal="left" vertical="center" wrapText="1"/>
    </xf>
    <xf numFmtId="0" fontId="13" fillId="0" borderId="24" xfId="0" applyNumberFormat="1" applyFont="1" applyFill="1" applyBorder="1" applyAlignment="1" applyProtection="1">
      <alignment horizontal="left" vertical="center" wrapText="1"/>
    </xf>
    <xf numFmtId="166" fontId="13" fillId="0" borderId="9" xfId="0" applyNumberFormat="1" applyFont="1" applyFill="1" applyBorder="1" applyAlignment="1" applyProtection="1">
      <alignment horizontal="center" vertical="center"/>
    </xf>
    <xf numFmtId="164" fontId="4" fillId="2" borderId="1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left" vertical="center"/>
    </xf>
    <xf numFmtId="164" fontId="4" fillId="0" borderId="0" xfId="0" applyNumberFormat="1" applyFont="1" applyFill="1" applyBorder="1" applyAlignment="1" applyProtection="1">
      <alignment vertical="center"/>
    </xf>
    <xf numFmtId="0" fontId="13" fillId="0" borderId="1" xfId="0" applyNumberFormat="1" applyFont="1" applyFill="1" applyBorder="1" applyAlignment="1" applyProtection="1">
      <alignment horizontal="left" vertical="center" wrapText="1"/>
    </xf>
    <xf numFmtId="49" fontId="13" fillId="0" borderId="13" xfId="0" applyNumberFormat="1" applyFont="1" applyFill="1" applyBorder="1" applyAlignment="1" applyProtection="1">
      <alignment horizontal="center" vertical="center"/>
    </xf>
    <xf numFmtId="166" fontId="13" fillId="0" borderId="1" xfId="0" applyNumberFormat="1" applyFont="1" applyFill="1" applyBorder="1" applyAlignment="1" applyProtection="1">
      <alignment horizontal="center" vertical="center"/>
    </xf>
    <xf numFmtId="164" fontId="4" fillId="2" borderId="14" xfId="0" applyNumberFormat="1" applyFont="1" applyFill="1" applyBorder="1" applyAlignment="1" applyProtection="1">
      <alignment horizontal="right" vertical="center"/>
    </xf>
    <xf numFmtId="164" fontId="4" fillId="0" borderId="0" xfId="0" applyNumberFormat="1" applyFont="1" applyFill="1" applyBorder="1" applyAlignment="1" applyProtection="1">
      <alignment horizontal="right" vertical="center"/>
    </xf>
    <xf numFmtId="49" fontId="13" fillId="0" borderId="20" xfId="0" applyNumberFormat="1" applyFont="1" applyFill="1" applyBorder="1" applyAlignment="1" applyProtection="1">
      <alignment horizontal="center" vertical="center"/>
    </xf>
    <xf numFmtId="0" fontId="13" fillId="0" borderId="7" xfId="0" applyNumberFormat="1" applyFont="1" applyFill="1" applyBorder="1" applyAlignment="1" applyProtection="1">
      <alignment horizontal="left" vertical="center" wrapText="1"/>
    </xf>
    <xf numFmtId="49" fontId="13" fillId="0" borderId="15" xfId="0" applyNumberFormat="1" applyFont="1" applyFill="1" applyBorder="1" applyAlignment="1" applyProtection="1">
      <alignment horizontal="center" vertical="center"/>
    </xf>
    <xf numFmtId="164" fontId="4" fillId="2" borderId="17" xfId="0" applyNumberFormat="1" applyFont="1" applyFill="1" applyBorder="1" applyAlignment="1" applyProtection="1">
      <alignment horizontal="right" vertical="center"/>
    </xf>
    <xf numFmtId="0" fontId="4" fillId="0" borderId="0" xfId="0" applyFont="1" applyBorder="1" applyAlignment="1" applyProtection="1">
      <alignment horizontal="center"/>
    </xf>
    <xf numFmtId="0" fontId="5" fillId="0" borderId="0" xfId="0" applyFont="1" applyBorder="1" applyProtection="1"/>
    <xf numFmtId="0" fontId="4" fillId="0" borderId="0" xfId="0" applyFont="1" applyBorder="1" applyProtection="1"/>
    <xf numFmtId="49" fontId="9" fillId="0" borderId="22" xfId="0" applyNumberFormat="1" applyFont="1" applyFill="1" applyBorder="1" applyAlignment="1" applyProtection="1">
      <alignment horizontal="center" vertical="center"/>
    </xf>
    <xf numFmtId="164" fontId="4" fillId="5" borderId="28" xfId="0" applyNumberFormat="1" applyFont="1" applyFill="1" applyBorder="1" applyAlignment="1" applyProtection="1">
      <alignment horizontal="right" vertical="center"/>
    </xf>
    <xf numFmtId="49" fontId="9" fillId="0" borderId="8" xfId="0" applyNumberFormat="1" applyFont="1" applyFill="1" applyBorder="1" applyAlignment="1" applyProtection="1">
      <alignment horizontal="center" vertical="center"/>
    </xf>
    <xf numFmtId="49" fontId="9" fillId="0" borderId="30" xfId="0" applyNumberFormat="1" applyFont="1" applyFill="1" applyBorder="1" applyAlignment="1" applyProtection="1">
      <alignment horizontal="center" vertical="center"/>
    </xf>
    <xf numFmtId="0" fontId="9" fillId="0" borderId="18" xfId="0" applyNumberFormat="1" applyFont="1" applyFill="1" applyBorder="1" applyAlignment="1" applyProtection="1">
      <alignment horizontal="left" vertical="center" wrapText="1"/>
    </xf>
    <xf numFmtId="0" fontId="9" fillId="0" borderId="31" xfId="0" applyNumberFormat="1" applyFont="1" applyFill="1" applyBorder="1" applyAlignment="1" applyProtection="1">
      <alignment horizontal="left" vertical="center" wrapText="1"/>
    </xf>
    <xf numFmtId="0" fontId="4" fillId="0" borderId="0" xfId="0" applyFont="1" applyFill="1" applyBorder="1" applyAlignment="1" applyProtection="1">
      <alignment vertical="center"/>
    </xf>
    <xf numFmtId="0" fontId="4" fillId="0" borderId="0" xfId="0" applyFont="1" applyFill="1" applyAlignment="1" applyProtection="1">
      <alignment vertical="center"/>
    </xf>
    <xf numFmtId="0" fontId="14" fillId="0" borderId="0"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4" fillId="0" borderId="0" xfId="0" applyFont="1" applyBorder="1" applyAlignment="1" applyProtection="1">
      <alignment vertical="center"/>
    </xf>
    <xf numFmtId="0" fontId="15" fillId="0" borderId="0" xfId="0" applyFont="1" applyFill="1" applyBorder="1" applyAlignment="1" applyProtection="1">
      <alignment vertical="center"/>
    </xf>
    <xf numFmtId="164" fontId="4" fillId="2" borderId="10" xfId="0" applyNumberFormat="1" applyFont="1" applyFill="1" applyBorder="1" applyAlignment="1" applyProtection="1">
      <alignment vertical="center"/>
    </xf>
    <xf numFmtId="165" fontId="4" fillId="0" borderId="11" xfId="0" applyNumberFormat="1" applyFont="1" applyBorder="1" applyAlignment="1" applyProtection="1">
      <alignment horizontal="center" vertical="center"/>
    </xf>
    <xf numFmtId="165" fontId="4" fillId="0" borderId="12" xfId="0" applyNumberFormat="1" applyFont="1" applyBorder="1" applyAlignment="1" applyProtection="1">
      <alignment horizontal="center" vertical="center"/>
    </xf>
    <xf numFmtId="165" fontId="4" fillId="0" borderId="34" xfId="0" applyNumberFormat="1" applyFont="1" applyBorder="1" applyAlignment="1" applyProtection="1">
      <alignment horizontal="center" vertical="center" wrapText="1"/>
    </xf>
    <xf numFmtId="0" fontId="5" fillId="0" borderId="15" xfId="0" applyFont="1" applyBorder="1" applyAlignment="1" applyProtection="1">
      <alignment horizontal="center" vertical="center"/>
    </xf>
    <xf numFmtId="0" fontId="5" fillId="0" borderId="16" xfId="0" applyFont="1" applyBorder="1" applyAlignment="1" applyProtection="1">
      <alignment horizontal="center" vertical="center" wrapText="1"/>
    </xf>
    <xf numFmtId="0" fontId="5" fillId="0" borderId="16" xfId="0" applyFont="1" applyFill="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13" fillId="0" borderId="6" xfId="0" applyNumberFormat="1" applyFont="1" applyFill="1" applyBorder="1" applyAlignment="1" applyProtection="1">
      <alignment horizontal="left" vertical="center" wrapText="1"/>
    </xf>
    <xf numFmtId="0" fontId="4" fillId="0" borderId="3" xfId="0" applyFont="1" applyFill="1" applyBorder="1" applyAlignment="1" applyProtection="1">
      <alignment vertical="center"/>
    </xf>
    <xf numFmtId="49" fontId="13" fillId="0" borderId="36" xfId="0" applyNumberFormat="1" applyFont="1" applyFill="1" applyBorder="1" applyAlignment="1" applyProtection="1">
      <alignment horizontal="center" vertical="center"/>
    </xf>
    <xf numFmtId="49" fontId="13" fillId="0" borderId="37" xfId="0" applyNumberFormat="1" applyFont="1" applyFill="1" applyBorder="1" applyAlignment="1" applyProtection="1">
      <alignment horizontal="center" vertical="center"/>
    </xf>
    <xf numFmtId="0" fontId="16" fillId="0" borderId="0" xfId="0" applyFont="1" applyAlignment="1" applyProtection="1">
      <alignment horizontal="left" vertical="center"/>
    </xf>
    <xf numFmtId="17" fontId="16" fillId="0" borderId="0" xfId="0" applyNumberFormat="1" applyFont="1" applyAlignment="1" applyProtection="1">
      <alignment horizontal="left" vertical="center"/>
    </xf>
    <xf numFmtId="16" fontId="16" fillId="0" borderId="0" xfId="0" applyNumberFormat="1" applyFont="1" applyAlignment="1" applyProtection="1">
      <alignment horizontal="left" vertical="center"/>
    </xf>
    <xf numFmtId="172" fontId="13" fillId="2" borderId="9" xfId="0" applyNumberFormat="1" applyFont="1" applyFill="1" applyBorder="1" applyAlignment="1" applyProtection="1">
      <alignment horizontal="right" vertical="center"/>
      <protection locked="0"/>
    </xf>
    <xf numFmtId="172" fontId="13" fillId="5" borderId="27" xfId="0" applyNumberFormat="1" applyFont="1" applyFill="1" applyBorder="1" applyAlignment="1" applyProtection="1">
      <alignment horizontal="right" vertical="center"/>
      <protection locked="0"/>
    </xf>
    <xf numFmtId="172" fontId="13" fillId="2" borderId="1" xfId="0" applyNumberFormat="1" applyFont="1" applyFill="1" applyBorder="1" applyAlignment="1" applyProtection="1">
      <alignment horizontal="right" vertical="center"/>
      <protection locked="0"/>
    </xf>
    <xf numFmtId="17" fontId="4" fillId="0" borderId="0" xfId="0" applyNumberFormat="1" applyFont="1" applyProtection="1"/>
    <xf numFmtId="0" fontId="13" fillId="5" borderId="39" xfId="0" applyNumberFormat="1" applyFont="1" applyFill="1" applyBorder="1" applyAlignment="1" applyProtection="1">
      <alignment horizontal="left" vertical="center" wrapText="1"/>
    </xf>
    <xf numFmtId="3" fontId="13" fillId="5" borderId="39" xfId="0" applyNumberFormat="1" applyFont="1" applyFill="1" applyBorder="1" applyAlignment="1" applyProtection="1">
      <alignment horizontal="center" vertical="center"/>
    </xf>
    <xf numFmtId="166" fontId="13" fillId="5" borderId="39" xfId="0" applyNumberFormat="1" applyFont="1" applyFill="1" applyBorder="1" applyAlignment="1" applyProtection="1">
      <alignment horizontal="center" vertical="center"/>
    </xf>
    <xf numFmtId="172" fontId="13" fillId="5" borderId="39" xfId="0" applyNumberFormat="1" applyFont="1" applyFill="1" applyBorder="1" applyAlignment="1" applyProtection="1">
      <alignment horizontal="right" vertical="center"/>
      <protection locked="0"/>
    </xf>
    <xf numFmtId="164" fontId="4" fillId="5" borderId="40" xfId="0" applyNumberFormat="1" applyFont="1" applyFill="1" applyBorder="1" applyAlignment="1" applyProtection="1">
      <alignment horizontal="right" vertical="center"/>
    </xf>
    <xf numFmtId="49" fontId="13" fillId="0" borderId="1" xfId="0" applyNumberFormat="1" applyFont="1" applyFill="1" applyBorder="1" applyAlignment="1" applyProtection="1">
      <alignment horizontal="center" vertical="center"/>
    </xf>
    <xf numFmtId="49" fontId="9" fillId="0" borderId="20" xfId="0" applyNumberFormat="1" applyFont="1" applyFill="1" applyBorder="1" applyAlignment="1" applyProtection="1">
      <alignment horizontal="center" vertical="center"/>
    </xf>
    <xf numFmtId="0" fontId="9" fillId="0" borderId="43" xfId="0" applyNumberFormat="1" applyFont="1" applyFill="1" applyBorder="1" applyAlignment="1" applyProtection="1">
      <alignment horizontal="left" vertical="center" wrapText="1"/>
    </xf>
    <xf numFmtId="164" fontId="13" fillId="5" borderId="39" xfId="0" applyNumberFormat="1" applyFont="1" applyFill="1" applyBorder="1" applyAlignment="1" applyProtection="1">
      <alignment horizontal="right" vertical="center"/>
      <protection locked="0"/>
    </xf>
    <xf numFmtId="49" fontId="13" fillId="0" borderId="44" xfId="0" applyNumberFormat="1" applyFont="1" applyFill="1" applyBorder="1" applyAlignment="1" applyProtection="1">
      <alignment horizontal="center" vertical="center"/>
    </xf>
    <xf numFmtId="164" fontId="4" fillId="2" borderId="19" xfId="0" applyNumberFormat="1" applyFont="1" applyFill="1" applyBorder="1" applyAlignment="1" applyProtection="1">
      <alignment horizontal="right" vertical="center"/>
    </xf>
    <xf numFmtId="0" fontId="17" fillId="0" borderId="9" xfId="0" applyNumberFormat="1" applyFont="1" applyFill="1" applyBorder="1" applyAlignment="1" applyProtection="1">
      <alignment horizontal="left" vertical="center" wrapText="1"/>
    </xf>
    <xf numFmtId="0" fontId="4" fillId="0" borderId="0" xfId="0" applyFont="1" applyFill="1" applyProtection="1"/>
    <xf numFmtId="17" fontId="4" fillId="0" borderId="0" xfId="0" applyNumberFormat="1" applyFont="1" applyAlignment="1" applyProtection="1">
      <alignment horizontal="left"/>
    </xf>
    <xf numFmtId="170" fontId="9" fillId="0" borderId="9" xfId="0" applyNumberFormat="1" applyFont="1" applyFill="1" applyBorder="1" applyAlignment="1" applyProtection="1">
      <alignment horizontal="left" vertical="center" wrapText="1"/>
    </xf>
    <xf numFmtId="0" fontId="4" fillId="0" borderId="2" xfId="0" applyFont="1" applyFill="1" applyBorder="1" applyAlignment="1" applyProtection="1">
      <alignment vertical="center"/>
    </xf>
    <xf numFmtId="0" fontId="19" fillId="0" borderId="2" xfId="0" applyFont="1" applyFill="1" applyBorder="1" applyAlignment="1" applyProtection="1">
      <alignment vertical="center"/>
    </xf>
    <xf numFmtId="0" fontId="5" fillId="0" borderId="4" xfId="0" applyFont="1" applyFill="1" applyBorder="1" applyAlignment="1" applyProtection="1">
      <alignment vertical="center"/>
    </xf>
    <xf numFmtId="0" fontId="4" fillId="0" borderId="5" xfId="0" applyFont="1" applyFill="1" applyBorder="1" applyProtection="1"/>
    <xf numFmtId="173" fontId="13" fillId="0" borderId="9" xfId="0" applyNumberFormat="1" applyFont="1" applyFill="1" applyBorder="1" applyAlignment="1" applyProtection="1">
      <alignment horizontal="center" vertical="center"/>
    </xf>
    <xf numFmtId="0" fontId="9" fillId="0" borderId="12" xfId="0" applyNumberFormat="1" applyFont="1" applyFill="1" applyBorder="1" applyAlignment="1" applyProtection="1">
      <alignment horizontal="left" vertical="center" wrapText="1"/>
    </xf>
    <xf numFmtId="3" fontId="13" fillId="0" borderId="26" xfId="0" applyNumberFormat="1" applyFont="1" applyFill="1" applyBorder="1" applyAlignment="1" applyProtection="1">
      <alignment horizontal="center" vertical="center"/>
    </xf>
    <xf numFmtId="166" fontId="13" fillId="0" borderId="27" xfId="0" applyNumberFormat="1" applyFont="1" applyFill="1" applyBorder="1" applyAlignment="1" applyProtection="1">
      <alignment horizontal="center" vertical="center"/>
    </xf>
    <xf numFmtId="169" fontId="9" fillId="0" borderId="1" xfId="0" applyNumberFormat="1" applyFont="1" applyFill="1" applyBorder="1" applyAlignment="1" applyProtection="1">
      <alignment horizontal="left" vertical="center" wrapText="1"/>
    </xf>
    <xf numFmtId="0" fontId="18" fillId="0" borderId="1" xfId="0" applyNumberFormat="1" applyFont="1" applyFill="1" applyBorder="1" applyAlignment="1" applyProtection="1">
      <alignment horizontal="left" vertical="center" wrapText="1"/>
    </xf>
    <xf numFmtId="0" fontId="17" fillId="0" borderId="1" xfId="0" applyNumberFormat="1" applyFont="1" applyFill="1" applyBorder="1" applyAlignment="1" applyProtection="1">
      <alignment horizontal="left" vertical="center" wrapText="1"/>
    </xf>
    <xf numFmtId="173" fontId="17" fillId="0" borderId="1" xfId="0" applyNumberFormat="1" applyFont="1" applyFill="1" applyBorder="1" applyAlignment="1" applyProtection="1">
      <alignment horizontal="center" vertical="center"/>
    </xf>
    <xf numFmtId="0" fontId="17" fillId="0" borderId="29" xfId="0" applyNumberFormat="1" applyFont="1" applyFill="1" applyBorder="1" applyAlignment="1" applyProtection="1">
      <alignment horizontal="left" vertical="center" wrapText="1"/>
    </xf>
    <xf numFmtId="168" fontId="17" fillId="0" borderId="7" xfId="0" applyNumberFormat="1" applyFont="1" applyFill="1" applyBorder="1" applyAlignment="1" applyProtection="1">
      <alignment horizontal="left" vertical="center" wrapText="1"/>
    </xf>
    <xf numFmtId="173" fontId="13" fillId="0" borderId="1" xfId="0" applyNumberFormat="1" applyFont="1" applyFill="1" applyBorder="1" applyAlignment="1" applyProtection="1">
      <alignment horizontal="center" vertical="center"/>
    </xf>
    <xf numFmtId="0" fontId="4" fillId="0" borderId="0" xfId="0" applyFont="1" applyAlignment="1" applyProtection="1">
      <alignment horizontal="center"/>
    </xf>
    <xf numFmtId="166" fontId="13" fillId="0" borderId="7" xfId="0" applyNumberFormat="1" applyFont="1" applyFill="1" applyBorder="1" applyAlignment="1" applyProtection="1">
      <alignment horizontal="center" vertical="center"/>
    </xf>
    <xf numFmtId="172" fontId="13" fillId="2" borderId="7" xfId="0" applyNumberFormat="1" applyFont="1" applyFill="1" applyBorder="1" applyAlignment="1" applyProtection="1">
      <alignment horizontal="right" vertical="center"/>
      <protection locked="0"/>
    </xf>
    <xf numFmtId="171" fontId="4" fillId="0" borderId="2" xfId="0" applyNumberFormat="1" applyFont="1" applyFill="1" applyBorder="1" applyAlignment="1" applyProtection="1">
      <alignment vertical="center"/>
    </xf>
    <xf numFmtId="171" fontId="0" fillId="0" borderId="2"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12" fillId="0" borderId="0" xfId="0" applyFont="1" applyBorder="1" applyAlignment="1" applyProtection="1">
      <alignment vertical="center"/>
    </xf>
    <xf numFmtId="0" fontId="8" fillId="0" borderId="0" xfId="0" applyFont="1" applyFill="1" applyAlignment="1" applyProtection="1">
      <alignment vertical="center"/>
    </xf>
    <xf numFmtId="0" fontId="4" fillId="0" borderId="4" xfId="0" applyFont="1" applyFill="1" applyBorder="1" applyAlignment="1" applyProtection="1">
      <alignment vertical="center" wrapText="1"/>
    </xf>
    <xf numFmtId="0" fontId="0" fillId="0" borderId="5" xfId="0" applyFont="1" applyFill="1" applyBorder="1" applyAlignment="1" applyProtection="1">
      <alignment vertical="center" wrapText="1"/>
    </xf>
    <xf numFmtId="0" fontId="0" fillId="0" borderId="3" xfId="0" applyFont="1" applyFill="1" applyBorder="1" applyAlignment="1" applyProtection="1">
      <alignment vertical="center"/>
    </xf>
    <xf numFmtId="0" fontId="4" fillId="0" borderId="4" xfId="0" applyFont="1" applyFill="1" applyBorder="1" applyAlignment="1" applyProtection="1">
      <alignment vertical="center"/>
    </xf>
    <xf numFmtId="0" fontId="0" fillId="0" borderId="5" xfId="0" applyFont="1" applyFill="1" applyBorder="1" applyAlignment="1" applyProtection="1">
      <alignment vertical="center"/>
    </xf>
    <xf numFmtId="0" fontId="13" fillId="0" borderId="41" xfId="0" applyNumberFormat="1" applyFont="1" applyFill="1" applyBorder="1" applyAlignment="1" applyProtection="1">
      <alignment horizontal="right" vertical="center" wrapText="1"/>
    </xf>
    <xf numFmtId="0" fontId="13" fillId="0" borderId="42" xfId="0" applyNumberFormat="1" applyFont="1" applyFill="1" applyBorder="1" applyAlignment="1" applyProtection="1">
      <alignment horizontal="right" vertical="center" wrapText="1"/>
    </xf>
    <xf numFmtId="0" fontId="0" fillId="0" borderId="5" xfId="0" applyFill="1" applyBorder="1" applyAlignment="1" applyProtection="1">
      <alignment vertical="center"/>
    </xf>
    <xf numFmtId="0" fontId="0" fillId="0" borderId="3" xfId="0" applyFill="1" applyBorder="1" applyAlignment="1" applyProtection="1">
      <alignment vertical="center"/>
    </xf>
    <xf numFmtId="165" fontId="4" fillId="0" borderId="26" xfId="0" applyNumberFormat="1" applyFont="1" applyBorder="1" applyAlignment="1" applyProtection="1">
      <alignment horizontal="center" vertical="center"/>
    </xf>
    <xf numFmtId="0" fontId="0" fillId="0" borderId="35" xfId="0" applyFont="1" applyBorder="1" applyAlignment="1" applyProtection="1">
      <alignment horizontal="center" vertical="center"/>
    </xf>
    <xf numFmtId="3" fontId="13" fillId="0" borderId="32" xfId="0" applyNumberFormat="1" applyFont="1" applyFill="1" applyBorder="1" applyAlignment="1" applyProtection="1">
      <alignment horizontal="center" vertical="center"/>
    </xf>
    <xf numFmtId="3" fontId="13" fillId="0" borderId="33" xfId="0" applyNumberFormat="1" applyFont="1" applyFill="1" applyBorder="1" applyAlignment="1" applyProtection="1">
      <alignment horizontal="center" vertical="center"/>
    </xf>
    <xf numFmtId="0" fontId="4" fillId="0" borderId="0" xfId="0" applyFont="1" applyAlignment="1" applyProtection="1">
      <alignment horizontal="center"/>
    </xf>
    <xf numFmtId="173" fontId="13" fillId="0" borderId="6" xfId="0" applyNumberFormat="1" applyFont="1" applyFill="1" applyBorder="1" applyAlignment="1" applyProtection="1">
      <alignment horizontal="center" vertical="center"/>
    </xf>
    <xf numFmtId="173" fontId="13" fillId="0" borderId="23" xfId="0" applyNumberFormat="1" applyFont="1" applyFill="1" applyBorder="1" applyAlignment="1" applyProtection="1">
      <alignment horizontal="center" vertical="center"/>
    </xf>
    <xf numFmtId="173" fontId="13" fillId="0" borderId="7" xfId="0" applyNumberFormat="1" applyFont="1" applyFill="1" applyBorder="1" applyAlignment="1" applyProtection="1">
      <alignment horizontal="center" vertical="center"/>
    </xf>
    <xf numFmtId="166" fontId="13" fillId="0" borderId="6" xfId="0" applyNumberFormat="1" applyFont="1" applyFill="1" applyBorder="1" applyAlignment="1" applyProtection="1">
      <alignment horizontal="center" vertical="center"/>
    </xf>
    <xf numFmtId="166" fontId="13" fillId="0" borderId="23" xfId="0" applyNumberFormat="1" applyFont="1" applyFill="1" applyBorder="1" applyAlignment="1" applyProtection="1">
      <alignment horizontal="center" vertical="center"/>
    </xf>
    <xf numFmtId="166" fontId="13" fillId="0" borderId="7" xfId="0" applyNumberFormat="1" applyFont="1" applyFill="1" applyBorder="1" applyAlignment="1" applyProtection="1">
      <alignment horizontal="center" vertical="center"/>
    </xf>
    <xf numFmtId="172" fontId="13" fillId="2" borderId="6" xfId="0" applyNumberFormat="1" applyFont="1" applyFill="1" applyBorder="1" applyAlignment="1" applyProtection="1">
      <alignment horizontal="right" vertical="center"/>
      <protection locked="0"/>
    </xf>
    <xf numFmtId="172" fontId="13" fillId="2" borderId="23" xfId="0" applyNumberFormat="1" applyFont="1" applyFill="1" applyBorder="1" applyAlignment="1" applyProtection="1">
      <alignment horizontal="right" vertical="center"/>
      <protection locked="0"/>
    </xf>
    <xf numFmtId="172" fontId="13" fillId="2" borderId="7" xfId="0" applyNumberFormat="1" applyFont="1" applyFill="1" applyBorder="1" applyAlignment="1" applyProtection="1">
      <alignment horizontal="right" vertical="center"/>
      <protection locked="0"/>
    </xf>
    <xf numFmtId="164" fontId="4" fillId="2" borderId="25" xfId="0" applyNumberFormat="1" applyFont="1" applyFill="1" applyBorder="1" applyAlignment="1" applyProtection="1">
      <alignment horizontal="right" vertical="center"/>
    </xf>
    <xf numFmtId="164" fontId="4" fillId="2" borderId="38" xfId="0" applyNumberFormat="1" applyFont="1" applyFill="1" applyBorder="1" applyAlignment="1" applyProtection="1">
      <alignment horizontal="right" vertical="center"/>
    </xf>
    <xf numFmtId="164" fontId="4" fillId="2" borderId="21" xfId="0" applyNumberFormat="1" applyFont="1" applyFill="1" applyBorder="1" applyAlignment="1" applyProtection="1">
      <alignment horizontal="right" vertical="center"/>
    </xf>
    <xf numFmtId="0" fontId="0" fillId="0" borderId="33" xfId="0" applyFill="1" applyBorder="1" applyAlignment="1" applyProtection="1">
      <alignment horizontal="center" vertical="center"/>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5" borderId="4" xfId="0" applyFont="1" applyFill="1" applyBorder="1" applyAlignment="1" applyProtection="1">
      <alignment horizontal="left" vertical="center" wrapText="1"/>
    </xf>
    <xf numFmtId="0" fontId="5" fillId="5" borderId="5" xfId="0" applyFont="1" applyFill="1" applyBorder="1" applyAlignment="1" applyProtection="1">
      <alignment horizontal="left" vertical="center" wrapText="1"/>
    </xf>
    <xf numFmtId="0" fontId="0" fillId="5" borderId="3" xfId="0" applyFont="1" applyFill="1" applyBorder="1" applyAlignment="1" applyProtection="1"/>
    <xf numFmtId="0" fontId="13" fillId="0" borderId="32" xfId="0" applyNumberFormat="1" applyFont="1" applyFill="1" applyBorder="1" applyAlignment="1" applyProtection="1">
      <alignment horizontal="right" vertical="center" wrapText="1"/>
    </xf>
    <xf numFmtId="0" fontId="13" fillId="0" borderId="5" xfId="0" applyNumberFormat="1" applyFont="1" applyFill="1" applyBorder="1" applyAlignment="1" applyProtection="1">
      <alignment horizontal="right" vertical="center" wrapText="1"/>
    </xf>
    <xf numFmtId="0" fontId="13" fillId="0" borderId="33" xfId="0" applyNumberFormat="1" applyFont="1" applyFill="1" applyBorder="1" applyAlignment="1" applyProtection="1">
      <alignment horizontal="right" vertical="center" wrapText="1"/>
    </xf>
    <xf numFmtId="164" fontId="9" fillId="0" borderId="9" xfId="0" applyNumberFormat="1" applyFont="1" applyFill="1" applyBorder="1" applyAlignment="1" applyProtection="1">
      <alignment horizontal="right" vertical="center" wrapText="1"/>
    </xf>
  </cellXfs>
  <cellStyles count="2">
    <cellStyle name="Prozent" xfId="1" builtinId="5"/>
    <cellStyle name="Stand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X47"/>
  <sheetViews>
    <sheetView showZeros="0" tabSelected="1" topLeftCell="A30" zoomScaleNormal="100" zoomScaleSheetLayoutView="40" workbookViewId="0">
      <selection activeCell="F27" sqref="F27"/>
    </sheetView>
  </sheetViews>
  <sheetFormatPr baseColWidth="10" defaultColWidth="11.42578125" defaultRowHeight="14.25" x14ac:dyDescent="0.2"/>
  <cols>
    <col min="1" max="1" width="6.7109375" style="23" customWidth="1"/>
    <col min="2" max="2" width="53.28515625" style="23" customWidth="1"/>
    <col min="3" max="3" width="14.28515625" style="23" customWidth="1"/>
    <col min="4" max="4" width="10.7109375" style="23" customWidth="1"/>
    <col min="5" max="5" width="8.7109375" style="23" customWidth="1"/>
    <col min="6" max="6" width="12.7109375" style="23" customWidth="1"/>
    <col min="7" max="7" width="16.7109375" style="23" customWidth="1"/>
    <col min="8" max="8" width="9.28515625" style="23" customWidth="1"/>
    <col min="9" max="9" width="16.42578125" style="23" customWidth="1"/>
    <col min="10" max="10" width="20.28515625" style="23" customWidth="1"/>
    <col min="11" max="11" width="5.7109375" style="23" customWidth="1"/>
    <col min="12" max="12" width="5" style="23" customWidth="1"/>
    <col min="13" max="13" width="9.28515625" style="23" customWidth="1"/>
    <col min="14" max="14" width="12.85546875" style="23" customWidth="1"/>
    <col min="15" max="15" width="6.5703125" style="23" customWidth="1"/>
    <col min="16" max="16" width="7.7109375" style="23" customWidth="1"/>
    <col min="17" max="17" width="7.85546875" style="23" customWidth="1"/>
    <col min="18" max="18" width="32.7109375" style="23" customWidth="1"/>
    <col min="19" max="21" width="17" style="23" customWidth="1"/>
    <col min="22" max="22" width="13.28515625" style="23" customWidth="1"/>
    <col min="23" max="23" width="13.28515625" style="23" hidden="1" customWidth="1"/>
    <col min="24" max="24" width="15" style="23" hidden="1" customWidth="1"/>
    <col min="25" max="26" width="13.7109375" style="23" customWidth="1"/>
    <col min="27" max="27" width="15.7109375" style="23" customWidth="1"/>
    <col min="28" max="16384" width="11.42578125" style="23"/>
  </cols>
  <sheetData>
    <row r="1" spans="1:24" s="8" customFormat="1" ht="21.95" customHeight="1" x14ac:dyDescent="0.3">
      <c r="A1" s="116" t="s">
        <v>145</v>
      </c>
      <c r="B1" s="116"/>
      <c r="C1" s="116"/>
      <c r="D1" s="116"/>
      <c r="E1" s="116"/>
      <c r="G1" s="9" t="s">
        <v>146</v>
      </c>
      <c r="H1" s="10"/>
      <c r="I1" s="11"/>
      <c r="J1" s="11"/>
      <c r="K1" s="12"/>
      <c r="L1" s="13"/>
      <c r="M1" s="13"/>
      <c r="N1" s="13"/>
      <c r="O1" s="13"/>
      <c r="P1" s="14"/>
      <c r="Q1" s="14"/>
      <c r="R1" s="14"/>
      <c r="S1" s="14"/>
      <c r="T1" s="14"/>
      <c r="U1" s="14"/>
      <c r="V1" s="14"/>
      <c r="W1" s="12"/>
      <c r="X1" s="15"/>
    </row>
    <row r="2" spans="1:24" s="8" customFormat="1" ht="21.95" customHeight="1" x14ac:dyDescent="0.3">
      <c r="A2" s="117" t="s">
        <v>14</v>
      </c>
      <c r="B2" s="117"/>
      <c r="C2" s="117"/>
      <c r="D2" s="117"/>
      <c r="E2" s="117"/>
      <c r="F2" s="16"/>
      <c r="G2" s="16"/>
      <c r="H2" s="10"/>
      <c r="I2" s="11"/>
      <c r="J2" s="11"/>
      <c r="K2" s="12"/>
      <c r="L2" s="13"/>
      <c r="M2" s="13"/>
      <c r="N2" s="13"/>
      <c r="O2" s="13"/>
      <c r="P2" s="14"/>
      <c r="Q2" s="14"/>
      <c r="R2" s="14"/>
      <c r="S2" s="14"/>
      <c r="T2" s="14"/>
      <c r="U2" s="14"/>
      <c r="V2" s="14"/>
      <c r="W2" s="12"/>
      <c r="X2" s="15"/>
    </row>
    <row r="3" spans="1:24" s="8" customFormat="1" ht="21.95" customHeight="1" thickBot="1" x14ac:dyDescent="0.35">
      <c r="A3" s="118" t="s">
        <v>133</v>
      </c>
      <c r="B3" s="118"/>
      <c r="C3" s="118"/>
      <c r="D3" s="118"/>
      <c r="E3" s="118"/>
      <c r="F3" s="12"/>
      <c r="G3" s="10"/>
      <c r="H3" s="10"/>
      <c r="I3" s="11"/>
      <c r="J3" s="11"/>
      <c r="K3" s="12"/>
      <c r="L3" s="13"/>
      <c r="M3" s="13"/>
      <c r="N3" s="13"/>
      <c r="O3" s="13"/>
      <c r="P3" s="14"/>
      <c r="Q3" s="14"/>
      <c r="R3" s="14"/>
      <c r="S3" s="14"/>
      <c r="T3" s="14"/>
      <c r="U3" s="14"/>
      <c r="V3" s="14"/>
      <c r="W3" s="12"/>
      <c r="X3" s="15"/>
    </row>
    <row r="4" spans="1:24" ht="21.95" customHeight="1" thickBot="1" x14ac:dyDescent="0.25">
      <c r="A4" s="93"/>
      <c r="B4" s="96" t="s">
        <v>66</v>
      </c>
      <c r="C4" s="119" t="s">
        <v>97</v>
      </c>
      <c r="D4" s="120"/>
      <c r="E4" s="121"/>
      <c r="F4" s="56"/>
      <c r="G4" s="57"/>
      <c r="H4" s="57"/>
      <c r="I4" s="22"/>
      <c r="J4" s="22"/>
      <c r="K4" s="56"/>
      <c r="L4" s="58"/>
      <c r="M4" s="58"/>
      <c r="N4" s="58"/>
      <c r="O4" s="58"/>
      <c r="P4" s="59"/>
      <c r="Q4" s="59"/>
      <c r="R4" s="59"/>
      <c r="S4" s="59"/>
      <c r="T4" s="59"/>
      <c r="U4" s="59"/>
      <c r="V4" s="59"/>
      <c r="W4" s="56"/>
      <c r="X4" s="60"/>
    </row>
    <row r="5" spans="1:24" ht="21.95" customHeight="1" thickBot="1" x14ac:dyDescent="0.25">
      <c r="A5" s="93"/>
      <c r="B5" s="97" t="s">
        <v>136</v>
      </c>
      <c r="C5" s="122" t="s">
        <v>137</v>
      </c>
      <c r="D5" s="123"/>
      <c r="E5" s="121"/>
      <c r="F5" s="61"/>
      <c r="G5" s="61"/>
      <c r="H5" s="57"/>
      <c r="I5" s="22"/>
      <c r="J5" s="22"/>
      <c r="K5" s="56"/>
      <c r="L5" s="58"/>
      <c r="M5" s="58"/>
      <c r="N5" s="58"/>
      <c r="O5" s="58"/>
      <c r="P5" s="59"/>
      <c r="Q5" s="59"/>
      <c r="R5" s="59"/>
      <c r="S5" s="59"/>
      <c r="T5" s="59"/>
      <c r="U5" s="59"/>
      <c r="V5" s="59"/>
      <c r="W5" s="56"/>
      <c r="X5" s="60"/>
    </row>
    <row r="6" spans="1:24" ht="21.95" customHeight="1" thickBot="1" x14ac:dyDescent="0.25">
      <c r="A6" s="93"/>
      <c r="B6" s="96" t="s">
        <v>53</v>
      </c>
      <c r="C6" s="114">
        <v>46218</v>
      </c>
      <c r="D6" s="115"/>
      <c r="E6" s="57"/>
      <c r="F6" s="56"/>
      <c r="G6" s="57"/>
      <c r="H6" s="57"/>
      <c r="I6" s="22"/>
      <c r="J6" s="22"/>
      <c r="K6" s="56"/>
      <c r="L6" s="58"/>
      <c r="M6" s="58"/>
      <c r="N6" s="58"/>
      <c r="O6" s="58"/>
      <c r="P6" s="59"/>
      <c r="Q6" s="59"/>
      <c r="R6" s="59"/>
      <c r="S6" s="59"/>
      <c r="T6" s="59"/>
      <c r="U6" s="59"/>
      <c r="V6" s="59"/>
      <c r="W6" s="56"/>
      <c r="X6" s="60"/>
    </row>
    <row r="7" spans="1:24" ht="21.95" customHeight="1" thickBot="1" x14ac:dyDescent="0.25">
      <c r="A7" s="93"/>
      <c r="B7" s="96" t="s">
        <v>54</v>
      </c>
      <c r="C7" s="114">
        <v>46264</v>
      </c>
      <c r="D7" s="115"/>
      <c r="E7" s="57"/>
      <c r="F7" s="56"/>
      <c r="G7" s="57"/>
      <c r="H7" s="57"/>
      <c r="I7" s="22"/>
      <c r="J7" s="22"/>
      <c r="K7" s="56"/>
      <c r="L7" s="58"/>
      <c r="M7" s="58"/>
      <c r="N7" s="58"/>
      <c r="O7" s="58"/>
      <c r="P7" s="59"/>
      <c r="Q7" s="59"/>
      <c r="R7" s="59"/>
      <c r="S7" s="59"/>
      <c r="T7" s="59"/>
      <c r="U7" s="59"/>
      <c r="V7" s="59"/>
      <c r="W7" s="56"/>
      <c r="X7" s="60"/>
    </row>
    <row r="8" spans="1:24" ht="21.95" customHeight="1" thickBot="1" x14ac:dyDescent="0.25">
      <c r="A8" s="57"/>
      <c r="B8" s="96" t="s">
        <v>50</v>
      </c>
      <c r="C8" s="96">
        <v>705</v>
      </c>
      <c r="D8" s="71" t="s">
        <v>51</v>
      </c>
      <c r="E8" s="93"/>
      <c r="F8" s="93"/>
      <c r="G8" s="57"/>
      <c r="H8" s="57"/>
      <c r="I8" s="22"/>
      <c r="J8" s="22"/>
      <c r="K8" s="56"/>
      <c r="L8" s="58"/>
      <c r="M8" s="58"/>
      <c r="N8" s="58"/>
      <c r="O8" s="58"/>
      <c r="P8" s="59"/>
      <c r="Q8" s="59"/>
      <c r="R8" s="59"/>
      <c r="S8" s="59"/>
      <c r="T8" s="59"/>
      <c r="U8" s="59"/>
      <c r="V8" s="59"/>
      <c r="W8" s="56"/>
      <c r="X8" s="60"/>
    </row>
    <row r="9" spans="1:24" ht="21.95" customHeight="1" thickBot="1" x14ac:dyDescent="0.25">
      <c r="A9" s="57"/>
      <c r="B9" s="96" t="s">
        <v>111</v>
      </c>
      <c r="C9" s="96">
        <v>12</v>
      </c>
      <c r="D9" s="71" t="s">
        <v>82</v>
      </c>
      <c r="E9" s="93"/>
      <c r="F9" s="93"/>
      <c r="G9" s="57"/>
      <c r="H9" s="57"/>
      <c r="I9" s="22"/>
      <c r="J9" s="22"/>
      <c r="K9" s="56"/>
      <c r="L9" s="58"/>
      <c r="M9" s="58"/>
      <c r="N9" s="58"/>
      <c r="O9" s="58"/>
      <c r="P9" s="59"/>
      <c r="Q9" s="59"/>
      <c r="R9" s="59"/>
      <c r="S9" s="59"/>
      <c r="T9" s="59"/>
      <c r="U9" s="59"/>
      <c r="V9" s="59"/>
      <c r="W9" s="56"/>
      <c r="X9" s="60"/>
    </row>
    <row r="10" spans="1:24" ht="21.95" customHeight="1" thickBot="1" x14ac:dyDescent="0.25">
      <c r="A10" s="57"/>
      <c r="B10" s="96" t="s">
        <v>68</v>
      </c>
      <c r="C10" s="96">
        <v>0</v>
      </c>
      <c r="D10" s="71" t="s">
        <v>69</v>
      </c>
      <c r="E10" s="98" t="s">
        <v>74</v>
      </c>
      <c r="F10" s="99"/>
      <c r="G10" s="71"/>
      <c r="H10" s="57"/>
      <c r="I10" s="22"/>
      <c r="J10" s="22"/>
      <c r="K10" s="56"/>
      <c r="L10" s="58"/>
      <c r="M10" s="58"/>
      <c r="N10" s="58"/>
      <c r="O10" s="58"/>
      <c r="P10" s="59"/>
      <c r="Q10" s="59"/>
      <c r="R10" s="59"/>
      <c r="S10" s="59"/>
      <c r="T10" s="59"/>
      <c r="U10" s="59"/>
      <c r="V10" s="59"/>
      <c r="W10" s="56"/>
      <c r="X10" s="60"/>
    </row>
    <row r="11" spans="1:24" ht="21.95" customHeight="1" thickBot="1" x14ac:dyDescent="0.25">
      <c r="A11" s="57"/>
      <c r="B11" s="96" t="s">
        <v>70</v>
      </c>
      <c r="C11" s="96">
        <v>3.5</v>
      </c>
      <c r="D11" s="71" t="s">
        <v>52</v>
      </c>
      <c r="E11" s="122" t="s">
        <v>83</v>
      </c>
      <c r="F11" s="126"/>
      <c r="G11" s="127"/>
      <c r="H11" s="57"/>
      <c r="I11" s="22"/>
      <c r="J11" s="22"/>
      <c r="K11" s="56"/>
      <c r="L11" s="58"/>
      <c r="M11" s="58"/>
      <c r="N11" s="58"/>
      <c r="O11" s="58"/>
      <c r="P11" s="59"/>
      <c r="Q11" s="59"/>
      <c r="R11" s="59"/>
      <c r="S11" s="59"/>
      <c r="T11" s="59"/>
      <c r="U11" s="59"/>
      <c r="V11" s="59"/>
      <c r="W11" s="56"/>
      <c r="X11" s="60"/>
    </row>
    <row r="12" spans="1:24" ht="21.95" customHeight="1" thickBot="1" x14ac:dyDescent="0.25">
      <c r="A12" s="57"/>
      <c r="B12" s="96" t="s">
        <v>75</v>
      </c>
      <c r="C12" s="96">
        <v>12</v>
      </c>
      <c r="D12" s="71" t="s">
        <v>57</v>
      </c>
      <c r="E12" s="122" t="s">
        <v>80</v>
      </c>
      <c r="F12" s="126"/>
      <c r="G12" s="127"/>
      <c r="H12" s="57"/>
      <c r="I12" s="22"/>
      <c r="J12" s="22"/>
      <c r="K12" s="56"/>
      <c r="L12" s="58"/>
      <c r="M12" s="58"/>
      <c r="N12" s="58"/>
      <c r="O12" s="58"/>
      <c r="P12" s="59"/>
      <c r="Q12" s="59"/>
      <c r="R12" s="59"/>
      <c r="S12" s="59"/>
      <c r="T12" s="59"/>
      <c r="U12" s="59"/>
      <c r="V12" s="59"/>
      <c r="W12" s="56"/>
      <c r="X12" s="60"/>
    </row>
    <row r="13" spans="1:24" ht="21.95" customHeight="1" thickBot="1" x14ac:dyDescent="0.25">
      <c r="A13" s="57"/>
      <c r="B13" s="96" t="s">
        <v>75</v>
      </c>
      <c r="C13" s="96" t="s">
        <v>139</v>
      </c>
      <c r="D13" s="71" t="s">
        <v>57</v>
      </c>
      <c r="E13" s="122" t="s">
        <v>81</v>
      </c>
      <c r="F13" s="126"/>
      <c r="G13" s="127"/>
      <c r="H13" s="57"/>
      <c r="I13" s="22"/>
      <c r="J13" s="22"/>
      <c r="K13" s="56"/>
      <c r="L13" s="58"/>
      <c r="M13" s="58"/>
      <c r="N13" s="58"/>
      <c r="O13" s="58"/>
      <c r="P13" s="59"/>
      <c r="Q13" s="59"/>
      <c r="R13" s="59"/>
      <c r="S13" s="59"/>
      <c r="T13" s="59"/>
      <c r="U13" s="59"/>
      <c r="V13" s="59"/>
      <c r="W13" s="56"/>
      <c r="X13" s="60"/>
    </row>
    <row r="14" spans="1:24" s="8" customFormat="1" ht="9" customHeight="1" thickBot="1" x14ac:dyDescent="0.35">
      <c r="A14" s="11"/>
      <c r="B14" s="17"/>
      <c r="C14" s="17"/>
      <c r="D14" s="18"/>
      <c r="E14" s="18"/>
      <c r="F14" s="18"/>
      <c r="G14" s="18"/>
      <c r="K14" s="17"/>
      <c r="L14" s="11"/>
      <c r="U14" s="19"/>
      <c r="V14" s="20"/>
      <c r="W14" s="21"/>
      <c r="X14" s="21"/>
    </row>
    <row r="15" spans="1:24" s="22" customFormat="1" ht="18" customHeight="1" x14ac:dyDescent="0.2">
      <c r="A15" s="63">
        <v>1</v>
      </c>
      <c r="B15" s="128">
        <v>2</v>
      </c>
      <c r="C15" s="129"/>
      <c r="D15" s="64">
        <v>3</v>
      </c>
      <c r="E15" s="64">
        <v>4</v>
      </c>
      <c r="F15" s="64">
        <v>5</v>
      </c>
      <c r="G15" s="65" t="s">
        <v>19</v>
      </c>
      <c r="K15" s="28"/>
      <c r="L15" s="28"/>
      <c r="U15" s="29"/>
      <c r="V15" s="23"/>
      <c r="W15" s="21"/>
      <c r="X15" s="21"/>
    </row>
    <row r="16" spans="1:24" s="20" customFormat="1" ht="54.95" customHeight="1" thickBot="1" x14ac:dyDescent="0.3">
      <c r="A16" s="66" t="s">
        <v>15</v>
      </c>
      <c r="B16" s="67" t="s">
        <v>21</v>
      </c>
      <c r="C16" s="67" t="s">
        <v>59</v>
      </c>
      <c r="D16" s="67" t="s">
        <v>16</v>
      </c>
      <c r="E16" s="67" t="s">
        <v>17</v>
      </c>
      <c r="F16" s="68" t="s">
        <v>18</v>
      </c>
      <c r="G16" s="69" t="s">
        <v>138</v>
      </c>
      <c r="K16" s="30"/>
      <c r="L16" s="31"/>
      <c r="U16" s="31"/>
      <c r="V16" s="23"/>
      <c r="W16" s="24"/>
      <c r="X16" s="24"/>
    </row>
    <row r="17" spans="1:24" ht="139.5" customHeight="1" thickBot="1" x14ac:dyDescent="0.25">
      <c r="A17" s="52" t="s">
        <v>147</v>
      </c>
      <c r="B17" s="92" t="s">
        <v>135</v>
      </c>
      <c r="C17" s="33"/>
      <c r="D17" s="130" t="s">
        <v>64</v>
      </c>
      <c r="E17" s="145"/>
      <c r="F17" s="77"/>
      <c r="G17" s="35">
        <f>IFERROR(ROUND(F17,2),"")</f>
        <v>0</v>
      </c>
      <c r="K17" s="36"/>
      <c r="L17" s="36"/>
      <c r="U17" s="37"/>
      <c r="W17" s="132" t="e">
        <f>F17*SUM(#REF!)</f>
        <v>#REF!</v>
      </c>
      <c r="X17" s="132" t="e">
        <f>G17*SUM(#REF!)</f>
        <v>#REF!</v>
      </c>
    </row>
    <row r="18" spans="1:24" ht="48.75" customHeight="1" thickBot="1" x14ac:dyDescent="0.25">
      <c r="A18" s="52" t="s">
        <v>148</v>
      </c>
      <c r="B18" s="92" t="s">
        <v>150</v>
      </c>
      <c r="C18" s="33"/>
      <c r="D18" s="130" t="s">
        <v>64</v>
      </c>
      <c r="E18" s="131"/>
      <c r="F18" s="77"/>
      <c r="G18" s="35">
        <f>IFERROR(ROUND(F18,2),"")</f>
        <v>0</v>
      </c>
      <c r="K18" s="36"/>
      <c r="L18" s="36"/>
      <c r="U18" s="37"/>
      <c r="W18" s="132"/>
      <c r="X18" s="132"/>
    </row>
    <row r="19" spans="1:24" ht="50.1" customHeight="1" thickBot="1" x14ac:dyDescent="0.25">
      <c r="A19" s="52" t="s">
        <v>23</v>
      </c>
      <c r="B19" s="32" t="s">
        <v>65</v>
      </c>
      <c r="C19" s="95">
        <f>C11</f>
        <v>3.5</v>
      </c>
      <c r="D19" s="100">
        <v>705</v>
      </c>
      <c r="E19" s="34" t="s">
        <v>22</v>
      </c>
      <c r="F19" s="77"/>
      <c r="G19" s="35">
        <f>IFERROR(ROUND(D19*F19,2),"")</f>
        <v>0</v>
      </c>
      <c r="K19" s="36"/>
      <c r="L19" s="36"/>
      <c r="U19" s="37"/>
      <c r="W19" s="132"/>
      <c r="X19" s="132"/>
    </row>
    <row r="20" spans="1:24" ht="49.5" customHeight="1" x14ac:dyDescent="0.2">
      <c r="A20" s="53" t="s">
        <v>47</v>
      </c>
      <c r="B20" s="54" t="s">
        <v>48</v>
      </c>
      <c r="C20" s="101" t="s">
        <v>33</v>
      </c>
      <c r="D20" s="102"/>
      <c r="E20" s="103"/>
      <c r="F20" s="78"/>
      <c r="G20" s="51"/>
      <c r="K20" s="36"/>
      <c r="L20" s="36"/>
      <c r="U20" s="37"/>
      <c r="W20" s="132"/>
      <c r="X20" s="132"/>
    </row>
    <row r="21" spans="1:24" s="49" customFormat="1" ht="50.1" customHeight="1" thickBot="1" x14ac:dyDescent="0.25">
      <c r="A21" s="72" t="s">
        <v>24</v>
      </c>
      <c r="B21" s="70" t="s">
        <v>141</v>
      </c>
      <c r="C21" s="104" t="s">
        <v>104</v>
      </c>
      <c r="D21" s="133">
        <v>600</v>
      </c>
      <c r="E21" s="136" t="s">
        <v>58</v>
      </c>
      <c r="F21" s="139"/>
      <c r="G21" s="142" t="str">
        <f>IF(F21="","",ROUND(D21*F21,2))</f>
        <v/>
      </c>
      <c r="K21" s="36"/>
      <c r="L21" s="36"/>
      <c r="U21" s="37"/>
      <c r="W21" s="132"/>
      <c r="X21" s="132"/>
    </row>
    <row r="22" spans="1:24" s="49" customFormat="1" ht="28.5" customHeight="1" thickBot="1" x14ac:dyDescent="0.25">
      <c r="A22" s="73"/>
      <c r="B22" s="70" t="s">
        <v>140</v>
      </c>
      <c r="C22" s="105" t="s">
        <v>125</v>
      </c>
      <c r="D22" s="134"/>
      <c r="E22" s="137"/>
      <c r="F22" s="140"/>
      <c r="G22" s="143"/>
      <c r="K22" s="36"/>
      <c r="L22" s="36"/>
      <c r="U22" s="37"/>
      <c r="W22" s="47"/>
      <c r="X22" s="47"/>
    </row>
    <row r="23" spans="1:24" s="49" customFormat="1" ht="14.25" customHeight="1" x14ac:dyDescent="0.2">
      <c r="A23" s="73"/>
      <c r="B23" s="44"/>
      <c r="C23" s="38"/>
      <c r="D23" s="135"/>
      <c r="E23" s="138"/>
      <c r="F23" s="141"/>
      <c r="G23" s="144"/>
      <c r="K23" s="36"/>
      <c r="L23" s="36"/>
      <c r="U23" s="37"/>
      <c r="W23" s="47"/>
      <c r="X23" s="47"/>
    </row>
    <row r="24" spans="1:24" ht="50.1" customHeight="1" thickBot="1" x14ac:dyDescent="0.25">
      <c r="A24" s="86" t="s">
        <v>25</v>
      </c>
      <c r="B24" s="124" t="s">
        <v>142</v>
      </c>
      <c r="C24" s="125"/>
      <c r="D24" s="125"/>
      <c r="E24" s="125"/>
      <c r="F24" s="125"/>
      <c r="G24" s="46">
        <f>SUM(G21:G23)</f>
        <v>0</v>
      </c>
      <c r="K24" s="36"/>
      <c r="L24" s="36"/>
      <c r="U24" s="42"/>
      <c r="W24" s="111"/>
      <c r="X24" s="111"/>
    </row>
    <row r="25" spans="1:24" ht="29.25" customHeight="1" x14ac:dyDescent="0.2">
      <c r="A25" s="50" t="s">
        <v>62</v>
      </c>
      <c r="B25" s="55" t="s">
        <v>67</v>
      </c>
      <c r="C25" s="81"/>
      <c r="D25" s="82"/>
      <c r="E25" s="83"/>
      <c r="F25" s="84"/>
      <c r="G25" s="85"/>
      <c r="K25" s="36"/>
      <c r="L25" s="36"/>
      <c r="U25" s="42"/>
      <c r="W25" s="111"/>
      <c r="X25" s="111"/>
    </row>
    <row r="26" spans="1:24" ht="62.25" customHeight="1" x14ac:dyDescent="0.2">
      <c r="A26" s="39" t="s">
        <v>27</v>
      </c>
      <c r="B26" s="38" t="s">
        <v>71</v>
      </c>
      <c r="C26" s="106" t="s">
        <v>41</v>
      </c>
      <c r="D26" s="107">
        <v>705</v>
      </c>
      <c r="E26" s="40" t="s">
        <v>22</v>
      </c>
      <c r="F26" s="79"/>
      <c r="G26" s="41" t="str">
        <f>IF(F26="","",ROUND(D26*F26,2))</f>
        <v/>
      </c>
      <c r="U26" s="42"/>
      <c r="W26" s="111"/>
      <c r="X26" s="111"/>
    </row>
    <row r="27" spans="1:24" ht="45" customHeight="1" x14ac:dyDescent="0.2">
      <c r="A27" s="43" t="s">
        <v>28</v>
      </c>
      <c r="B27" s="44" t="s">
        <v>60</v>
      </c>
      <c r="C27" s="108"/>
      <c r="D27" s="107">
        <v>705</v>
      </c>
      <c r="E27" s="40" t="s">
        <v>22</v>
      </c>
      <c r="F27" s="79"/>
      <c r="G27" s="41" t="str">
        <f>IF(F27="","",ROUND(D27*F27,2))</f>
        <v/>
      </c>
      <c r="U27" s="42"/>
      <c r="W27" s="111"/>
      <c r="X27" s="111"/>
    </row>
    <row r="28" spans="1:24" ht="60.75" customHeight="1" x14ac:dyDescent="0.2">
      <c r="A28" s="43" t="s">
        <v>29</v>
      </c>
      <c r="B28" s="44" t="s">
        <v>72</v>
      </c>
      <c r="C28" s="109">
        <v>0.85</v>
      </c>
      <c r="D28" s="107">
        <v>705</v>
      </c>
      <c r="E28" s="112" t="s">
        <v>22</v>
      </c>
      <c r="F28" s="113"/>
      <c r="G28" s="41" t="str">
        <f>IF(F28="","",ROUND(D28*F28,2))</f>
        <v/>
      </c>
      <c r="U28" s="42"/>
      <c r="W28" s="111"/>
      <c r="X28" s="111"/>
    </row>
    <row r="29" spans="1:24" ht="67.5" customHeight="1" x14ac:dyDescent="0.2">
      <c r="A29" s="86" t="s">
        <v>43</v>
      </c>
      <c r="B29" s="38" t="s">
        <v>73</v>
      </c>
      <c r="C29" s="106" t="s">
        <v>45</v>
      </c>
      <c r="D29" s="107">
        <v>518</v>
      </c>
      <c r="E29" s="40" t="s">
        <v>22</v>
      </c>
      <c r="F29" s="79"/>
      <c r="G29" s="41" t="str">
        <f>IF(F29="","",ROUND(D29*F29,2))</f>
        <v/>
      </c>
      <c r="U29" s="42"/>
      <c r="W29" s="111"/>
      <c r="X29" s="111"/>
    </row>
    <row r="30" spans="1:24" ht="67.5" customHeight="1" thickBot="1" x14ac:dyDescent="0.25">
      <c r="A30" s="45" t="s">
        <v>134</v>
      </c>
      <c r="B30" s="124" t="s">
        <v>144</v>
      </c>
      <c r="C30" s="125"/>
      <c r="D30" s="125"/>
      <c r="E30" s="125"/>
      <c r="F30" s="125"/>
      <c r="G30" s="46">
        <f>SUM(G26:G29)</f>
        <v>0</v>
      </c>
      <c r="U30" s="42"/>
      <c r="W30" s="111"/>
      <c r="X30" s="111"/>
    </row>
    <row r="31" spans="1:24" ht="25.5" customHeight="1" x14ac:dyDescent="0.2">
      <c r="A31" s="87" t="s">
        <v>61</v>
      </c>
      <c r="B31" s="88" t="s">
        <v>63</v>
      </c>
      <c r="C31" s="81"/>
      <c r="D31" s="82"/>
      <c r="E31" s="83"/>
      <c r="F31" s="89"/>
      <c r="G31" s="85"/>
      <c r="K31" s="36"/>
      <c r="L31" s="36"/>
      <c r="U31" s="42"/>
      <c r="W31" s="111"/>
      <c r="X31" s="111"/>
    </row>
    <row r="32" spans="1:24" ht="50.1" customHeight="1" thickBot="1" x14ac:dyDescent="0.25">
      <c r="A32" s="39" t="s">
        <v>30</v>
      </c>
      <c r="B32" s="38" t="s">
        <v>112</v>
      </c>
      <c r="C32" s="38" t="s">
        <v>55</v>
      </c>
      <c r="D32" s="110">
        <v>705</v>
      </c>
      <c r="E32" s="40" t="s">
        <v>22</v>
      </c>
      <c r="F32" s="79"/>
      <c r="G32" s="41" t="str">
        <f>IF(F32="","",ROUND(D32*F32,2))</f>
        <v/>
      </c>
      <c r="U32" s="42"/>
      <c r="W32" s="111"/>
      <c r="X32" s="111"/>
    </row>
    <row r="33" spans="1:24" ht="50.1" customHeight="1" thickBot="1" x14ac:dyDescent="0.25">
      <c r="A33" s="90" t="s">
        <v>31</v>
      </c>
      <c r="B33" s="152" t="s">
        <v>143</v>
      </c>
      <c r="C33" s="153"/>
      <c r="D33" s="153"/>
      <c r="E33" s="153"/>
      <c r="F33" s="154"/>
      <c r="G33" s="91">
        <f>SUM(G32:G32)</f>
        <v>0</v>
      </c>
      <c r="K33" s="36"/>
      <c r="L33" s="36"/>
      <c r="U33" s="42"/>
      <c r="W33" s="111"/>
      <c r="X33" s="111"/>
    </row>
    <row r="34" spans="1:24" ht="50.1" customHeight="1" thickBot="1" x14ac:dyDescent="0.25">
      <c r="A34" s="52" t="s">
        <v>26</v>
      </c>
      <c r="B34" s="155" t="s">
        <v>149</v>
      </c>
      <c r="C34" s="155"/>
      <c r="D34" s="155"/>
      <c r="E34" s="155"/>
      <c r="F34" s="155"/>
      <c r="G34" s="62">
        <f>IFERROR(G17+G18+G19+G24+G30+G33,"")</f>
        <v>0</v>
      </c>
      <c r="K34" s="36"/>
      <c r="L34" s="36"/>
      <c r="U34" s="42"/>
      <c r="W34" s="111"/>
      <c r="X34" s="111"/>
    </row>
    <row r="35" spans="1:24" ht="17.100000000000001" customHeight="1" thickBot="1" x14ac:dyDescent="0.3">
      <c r="A35" s="47"/>
      <c r="D35" s="48"/>
      <c r="E35" s="48"/>
      <c r="F35" s="49"/>
      <c r="G35" s="25"/>
      <c r="K35" s="25"/>
      <c r="L35" s="26"/>
      <c r="U35" s="37"/>
    </row>
    <row r="36" spans="1:24" ht="46.5" customHeight="1" thickBot="1" x14ac:dyDescent="0.25">
      <c r="A36" s="27"/>
      <c r="B36" s="146" t="s">
        <v>151</v>
      </c>
      <c r="C36" s="147"/>
      <c r="D36" s="147"/>
      <c r="E36" s="147"/>
      <c r="F36" s="147"/>
      <c r="G36" s="148"/>
      <c r="K36" s="25"/>
      <c r="L36" s="26"/>
      <c r="U36" s="37"/>
    </row>
    <row r="37" spans="1:24" ht="49.5" customHeight="1" thickBot="1" x14ac:dyDescent="0.3">
      <c r="A37" s="149" t="s">
        <v>152</v>
      </c>
      <c r="B37" s="150"/>
      <c r="C37" s="150"/>
      <c r="D37" s="150"/>
      <c r="E37" s="150"/>
      <c r="F37" s="150"/>
      <c r="G37" s="151"/>
    </row>
    <row r="38" spans="1:24" ht="17.100000000000001" customHeight="1" x14ac:dyDescent="0.2"/>
    <row r="39" spans="1:24" ht="16.149999999999999" customHeight="1" x14ac:dyDescent="0.2">
      <c r="A39" s="74"/>
      <c r="B39" s="76"/>
      <c r="C39" s="75"/>
    </row>
    <row r="40" spans="1:24" ht="17.100000000000001" customHeight="1" x14ac:dyDescent="0.2">
      <c r="A40" s="74"/>
      <c r="B40" s="75"/>
    </row>
    <row r="41" spans="1:24" ht="17.100000000000001" customHeight="1" x14ac:dyDescent="0.2">
      <c r="A41" s="74"/>
      <c r="B41" s="75"/>
      <c r="C41" s="75"/>
    </row>
    <row r="42" spans="1:24" ht="17.100000000000001" customHeight="1" x14ac:dyDescent="0.2">
      <c r="A42" s="74"/>
      <c r="B42" s="75"/>
      <c r="C42" s="75"/>
    </row>
    <row r="43" spans="1:24" ht="17.100000000000001" customHeight="1" x14ac:dyDescent="0.2">
      <c r="B43" s="80"/>
    </row>
    <row r="44" spans="1:24" ht="17.100000000000001" customHeight="1" x14ac:dyDescent="0.2">
      <c r="B44" s="80"/>
    </row>
    <row r="45" spans="1:24" ht="17.100000000000001" customHeight="1" x14ac:dyDescent="0.2">
      <c r="B45" s="94"/>
    </row>
    <row r="46" spans="1:24" ht="17.100000000000001" customHeight="1" x14ac:dyDescent="0.2">
      <c r="B46" s="94"/>
    </row>
    <row r="47" spans="1:24" ht="17.100000000000001" customHeight="1" x14ac:dyDescent="0.2"/>
  </sheetData>
  <sheetProtection algorithmName="SHA-512" hashValue="dlfe2nJiAb/XJqEnjRuJv4RbjtW8U9RP4nI/Noj1Z1kysziDJvzJvX0DJHhKx8km2PX6t7iba7oE+qZKUL+xUw==" saltValue="ls3+SjWKG37MggZem5Butw==" spinCount="100000" sheet="1" objects="1" scenarios="1" selectLockedCells="1"/>
  <protectedRanges>
    <protectedRange sqref="A36" name="Bereich1_1_1_1_1"/>
  </protectedRanges>
  <mergeCells count="25">
    <mergeCell ref="B36:G36"/>
    <mergeCell ref="A37:G37"/>
    <mergeCell ref="B33:F33"/>
    <mergeCell ref="B34:F34"/>
    <mergeCell ref="B30:F30"/>
    <mergeCell ref="W17:W21"/>
    <mergeCell ref="X17:X21"/>
    <mergeCell ref="D21:D23"/>
    <mergeCell ref="E21:E23"/>
    <mergeCell ref="F21:F23"/>
    <mergeCell ref="G21:G23"/>
    <mergeCell ref="D17:E17"/>
    <mergeCell ref="B24:F24"/>
    <mergeCell ref="C7:D7"/>
    <mergeCell ref="E11:G11"/>
    <mergeCell ref="E12:G12"/>
    <mergeCell ref="E13:G13"/>
    <mergeCell ref="B15:C15"/>
    <mergeCell ref="D18:E18"/>
    <mergeCell ref="C6:D6"/>
    <mergeCell ref="A1:E1"/>
    <mergeCell ref="A2:E2"/>
    <mergeCell ref="A3:E3"/>
    <mergeCell ref="C4:E4"/>
    <mergeCell ref="C5:E5"/>
  </mergeCells>
  <dataValidations count="1">
    <dataValidation allowBlank="1" showInputMessage="1" showErrorMessage="1" errorTitle="Hinweis" error="Hier ist der Zeitansatz auf ganze Werte pro Minute (1-1000) eingeschränkt worden" sqref="A36" xr:uid="{00000000-0002-0000-0000-000000000000}"/>
  </dataValidations>
  <printOptions horizontalCentered="1" verticalCentered="1"/>
  <pageMargins left="0.23622047244094491" right="0.23622047244094491" top="0.23622047244094491" bottom="0.62992125984251968" header="0.31496062992125984" footer="0.31496062992125984"/>
  <pageSetup paperSize="9" scale="80" fitToHeight="0" orientation="portrait" cellComments="atEnd" r:id="rId1"/>
  <headerFooter>
    <oddFooter>&amp;C&amp;"Arial,Standard"&amp;8Seite &amp;P</oddFooter>
    <firstFooter>&amp;LFalse</firstFooter>
  </headerFooter>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1000000}">
          <x14:formula1>
            <xm:f>Listen!$C$2:$C$6</xm:f>
          </x14:formula1>
          <xm:sqref>C20</xm:sqref>
        </x14:dataValidation>
        <x14:dataValidation type="list" allowBlank="1" showInputMessage="1" showErrorMessage="1" xr:uid="{00000000-0002-0000-0000-000002000000}">
          <x14:formula1>
            <xm:f>Listen!$F$2:$F$7</xm:f>
          </x14:formula1>
          <xm:sqref>C32</xm:sqref>
        </x14:dataValidation>
        <x14:dataValidation type="list" allowBlank="1" showInputMessage="1" showErrorMessage="1" xr:uid="{00000000-0002-0000-0000-000003000000}">
          <x14:formula1>
            <xm:f>Listen!$I$2:$I$3</xm:f>
          </x14:formula1>
          <xm:sqref>C26</xm:sqref>
        </x14:dataValidation>
        <x14:dataValidation type="list" allowBlank="1" showInputMessage="1" showErrorMessage="1" xr:uid="{00000000-0002-0000-0000-000004000000}">
          <x14:formula1>
            <xm:f>Listen!$M$2:$M$3</xm:f>
          </x14:formula1>
          <xm:sqref>C29</xm:sqref>
        </x14:dataValidation>
        <x14:dataValidation type="list" allowBlank="1" showInputMessage="1" showErrorMessage="1" xr:uid="{00000000-0002-0000-0000-000005000000}">
          <x14:formula1>
            <xm:f>Listen!$F$12:$F$15</xm:f>
          </x14:formula1>
          <xm:sqref>E12:G13</xm:sqref>
        </x14:dataValidation>
        <x14:dataValidation type="list" allowBlank="1" showInputMessage="1" showErrorMessage="1" xr:uid="{00000000-0002-0000-0000-000006000000}">
          <x14:formula1>
            <xm:f>Listen!$I$12:$I$28</xm:f>
          </x14:formula1>
          <xm:sqref>C4:E4</xm:sqref>
        </x14:dataValidation>
        <x14:dataValidation type="list" allowBlank="1" showInputMessage="1" showErrorMessage="1" errorTitle="Auswahl nicht möglich" error="in Listen ergänzen, falls nötig" xr:uid="{00000000-0002-0000-0000-000007000000}">
          <x14:formula1>
            <xm:f>Listen!$F$18:$F$21</xm:f>
          </x14:formula1>
          <xm:sqref>C21</xm:sqref>
        </x14:dataValidation>
        <x14:dataValidation type="list" allowBlank="1" showInputMessage="1" showErrorMessage="1" xr:uid="{00000000-0002-0000-0000-000008000000}">
          <x14:formula1>
            <xm:f>Listen!$C$18:$C$30</xm:f>
          </x14:formula1>
          <xm:sqref>C22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dimension ref="A1:I8"/>
  <sheetViews>
    <sheetView workbookViewId="0">
      <selection activeCell="B6" sqref="B6"/>
    </sheetView>
  </sheetViews>
  <sheetFormatPr baseColWidth="10" defaultRowHeight="15" x14ac:dyDescent="0.25"/>
  <cols>
    <col min="1" max="1" width="11.42578125" style="7"/>
  </cols>
  <sheetData>
    <row r="1" spans="1:9" x14ac:dyDescent="0.25">
      <c r="A1" s="2" t="s">
        <v>13</v>
      </c>
      <c r="B1" s="3" t="s">
        <v>6</v>
      </c>
      <c r="C1" s="3" t="s">
        <v>0</v>
      </c>
      <c r="D1" s="3" t="s">
        <v>7</v>
      </c>
      <c r="E1" s="3" t="s">
        <v>9</v>
      </c>
      <c r="F1" s="3" t="s">
        <v>2</v>
      </c>
      <c r="G1" s="3" t="s">
        <v>11</v>
      </c>
    </row>
    <row r="2" spans="1:9" x14ac:dyDescent="0.25">
      <c r="A2" s="4" t="s">
        <v>1</v>
      </c>
      <c r="B2" s="5">
        <v>0.08</v>
      </c>
      <c r="C2" s="5">
        <v>0.03</v>
      </c>
      <c r="D2" s="5">
        <v>0.06</v>
      </c>
      <c r="E2" s="5">
        <v>0</v>
      </c>
      <c r="F2" s="5">
        <v>0</v>
      </c>
      <c r="G2" s="5">
        <v>0</v>
      </c>
    </row>
    <row r="3" spans="1:9" x14ac:dyDescent="0.25">
      <c r="A3" s="6" t="s">
        <v>4</v>
      </c>
      <c r="B3" s="5">
        <v>0.27</v>
      </c>
      <c r="C3" s="5">
        <v>0.15</v>
      </c>
      <c r="D3" s="5">
        <v>0.23</v>
      </c>
      <c r="E3" s="5">
        <v>0.03</v>
      </c>
      <c r="F3" s="5">
        <v>0.12</v>
      </c>
      <c r="G3" s="5">
        <v>0.03</v>
      </c>
      <c r="I3" s="1"/>
    </row>
    <row r="4" spans="1:9" x14ac:dyDescent="0.25">
      <c r="A4" s="6" t="s">
        <v>8</v>
      </c>
      <c r="B4" s="5">
        <v>0.63</v>
      </c>
      <c r="C4" s="5">
        <v>0.46</v>
      </c>
      <c r="D4" s="5">
        <v>0.54</v>
      </c>
      <c r="E4" s="5">
        <v>0.14000000000000001</v>
      </c>
      <c r="F4" s="5">
        <v>0.3</v>
      </c>
      <c r="G4" s="5">
        <v>0.13</v>
      </c>
      <c r="I4" s="1"/>
    </row>
    <row r="5" spans="1:9" x14ac:dyDescent="0.25">
      <c r="A5" s="6" t="s">
        <v>3</v>
      </c>
      <c r="B5" s="5">
        <v>0.87</v>
      </c>
      <c r="C5" s="5">
        <v>0.77</v>
      </c>
      <c r="D5" s="5">
        <v>0.8</v>
      </c>
      <c r="E5" s="5">
        <v>0.35</v>
      </c>
      <c r="F5" s="5">
        <v>0.48</v>
      </c>
      <c r="G5" s="5">
        <v>0.31</v>
      </c>
      <c r="I5" s="1"/>
    </row>
    <row r="6" spans="1:9" x14ac:dyDescent="0.25">
      <c r="A6" s="6" t="s">
        <v>10</v>
      </c>
      <c r="B6" s="5">
        <v>0.95</v>
      </c>
      <c r="C6" s="5">
        <v>0.89</v>
      </c>
      <c r="D6" s="5">
        <v>0.92</v>
      </c>
      <c r="E6" s="5">
        <v>0.47</v>
      </c>
      <c r="F6" s="5">
        <v>0.65</v>
      </c>
      <c r="G6" s="5">
        <v>0.41</v>
      </c>
      <c r="I6" s="1"/>
    </row>
    <row r="7" spans="1:9" x14ac:dyDescent="0.25">
      <c r="A7" s="6" t="s">
        <v>5</v>
      </c>
      <c r="B7" s="5">
        <v>0.01</v>
      </c>
      <c r="C7" s="5">
        <v>0</v>
      </c>
      <c r="D7" s="5">
        <v>0.01</v>
      </c>
      <c r="E7" s="5">
        <v>0</v>
      </c>
      <c r="F7" s="5">
        <v>0</v>
      </c>
      <c r="G7" s="5">
        <v>0</v>
      </c>
      <c r="I7" s="1"/>
    </row>
    <row r="8" spans="1:9" x14ac:dyDescent="0.25">
      <c r="A8" s="6" t="s">
        <v>12</v>
      </c>
      <c r="B8" s="5">
        <v>0.98</v>
      </c>
      <c r="C8" s="5">
        <v>0.95</v>
      </c>
      <c r="D8" s="5">
        <v>0.97</v>
      </c>
      <c r="E8" s="5">
        <v>0.71</v>
      </c>
      <c r="F8" s="5">
        <v>0.79</v>
      </c>
      <c r="G8" s="5">
        <v>0.47</v>
      </c>
    </row>
  </sheetData>
  <pageMargins left="0.7" right="0.7" top="0.78740157499999996" bottom="0.78740157499999996"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M35"/>
  <sheetViews>
    <sheetView workbookViewId="0">
      <selection activeCell="C36" sqref="C36"/>
    </sheetView>
  </sheetViews>
  <sheetFormatPr baseColWidth="10" defaultRowHeight="15" x14ac:dyDescent="0.25"/>
  <sheetData>
    <row r="1" spans="3:13" x14ac:dyDescent="0.25">
      <c r="C1" t="s">
        <v>32</v>
      </c>
      <c r="F1" t="s">
        <v>35</v>
      </c>
      <c r="I1" t="s">
        <v>40</v>
      </c>
      <c r="M1" t="s">
        <v>44</v>
      </c>
    </row>
    <row r="2" spans="3:13" x14ac:dyDescent="0.25">
      <c r="C2" t="s">
        <v>33</v>
      </c>
      <c r="F2" t="s">
        <v>55</v>
      </c>
      <c r="I2" t="s">
        <v>41</v>
      </c>
      <c r="M2" t="s">
        <v>46</v>
      </c>
    </row>
    <row r="3" spans="3:13" x14ac:dyDescent="0.25">
      <c r="C3" t="s">
        <v>34</v>
      </c>
      <c r="F3" t="s">
        <v>36</v>
      </c>
      <c r="I3" t="s">
        <v>42</v>
      </c>
      <c r="M3" t="s">
        <v>45</v>
      </c>
    </row>
    <row r="4" spans="3:13" x14ac:dyDescent="0.25">
      <c r="C4" t="s">
        <v>49</v>
      </c>
      <c r="F4" t="s">
        <v>37</v>
      </c>
    </row>
    <row r="5" spans="3:13" x14ac:dyDescent="0.25">
      <c r="C5" t="s">
        <v>101</v>
      </c>
      <c r="F5" t="s">
        <v>56</v>
      </c>
    </row>
    <row r="6" spans="3:13" x14ac:dyDescent="0.25">
      <c r="F6" t="s">
        <v>38</v>
      </c>
    </row>
    <row r="7" spans="3:13" x14ac:dyDescent="0.25">
      <c r="F7" t="s">
        <v>39</v>
      </c>
    </row>
    <row r="11" spans="3:13" x14ac:dyDescent="0.25">
      <c r="C11" t="s">
        <v>76</v>
      </c>
      <c r="F11" t="s">
        <v>79</v>
      </c>
      <c r="I11" t="s">
        <v>66</v>
      </c>
      <c r="L11" t="s">
        <v>105</v>
      </c>
    </row>
    <row r="12" spans="3:13" x14ac:dyDescent="0.25">
      <c r="C12" t="s">
        <v>77</v>
      </c>
      <c r="F12" t="s">
        <v>80</v>
      </c>
      <c r="I12" t="s">
        <v>84</v>
      </c>
      <c r="L12" t="s">
        <v>69</v>
      </c>
    </row>
    <row r="13" spans="3:13" x14ac:dyDescent="0.25">
      <c r="C13" t="s">
        <v>78</v>
      </c>
      <c r="F13" t="s">
        <v>81</v>
      </c>
      <c r="I13" t="s">
        <v>85</v>
      </c>
      <c r="L13" t="s">
        <v>22</v>
      </c>
    </row>
    <row r="14" spans="3:13" x14ac:dyDescent="0.25">
      <c r="F14" t="s">
        <v>110</v>
      </c>
      <c r="I14" t="s">
        <v>86</v>
      </c>
      <c r="L14" t="s">
        <v>82</v>
      </c>
    </row>
    <row r="15" spans="3:13" x14ac:dyDescent="0.25">
      <c r="I15" t="s">
        <v>87</v>
      </c>
      <c r="L15" t="s">
        <v>109</v>
      </c>
    </row>
    <row r="16" spans="3:13" x14ac:dyDescent="0.25">
      <c r="I16" t="s">
        <v>88</v>
      </c>
      <c r="L16" t="s">
        <v>20</v>
      </c>
    </row>
    <row r="17" spans="3:9" x14ac:dyDescent="0.25">
      <c r="C17" t="s">
        <v>127</v>
      </c>
      <c r="D17" t="s">
        <v>122</v>
      </c>
      <c r="F17" t="s">
        <v>80</v>
      </c>
      <c r="I17" t="s">
        <v>89</v>
      </c>
    </row>
    <row r="18" spans="3:9" x14ac:dyDescent="0.25">
      <c r="C18" t="s">
        <v>106</v>
      </c>
      <c r="D18" t="s">
        <v>123</v>
      </c>
      <c r="F18" t="s">
        <v>102</v>
      </c>
      <c r="I18" t="s">
        <v>90</v>
      </c>
    </row>
    <row r="19" spans="3:9" x14ac:dyDescent="0.25">
      <c r="C19" t="s">
        <v>117</v>
      </c>
      <c r="F19" t="s">
        <v>103</v>
      </c>
      <c r="I19" t="s">
        <v>91</v>
      </c>
    </row>
    <row r="20" spans="3:9" x14ac:dyDescent="0.25">
      <c r="C20" t="s">
        <v>118</v>
      </c>
      <c r="F20" t="s">
        <v>104</v>
      </c>
      <c r="I20" t="s">
        <v>92</v>
      </c>
    </row>
    <row r="21" spans="3:9" x14ac:dyDescent="0.25">
      <c r="C21" t="s">
        <v>107</v>
      </c>
      <c r="I21" t="s">
        <v>93</v>
      </c>
    </row>
    <row r="22" spans="3:9" x14ac:dyDescent="0.25">
      <c r="C22" t="s">
        <v>119</v>
      </c>
      <c r="F22" t="s">
        <v>81</v>
      </c>
      <c r="I22" t="s">
        <v>94</v>
      </c>
    </row>
    <row r="23" spans="3:9" x14ac:dyDescent="0.25">
      <c r="C23" t="s">
        <v>120</v>
      </c>
      <c r="F23" t="s">
        <v>113</v>
      </c>
      <c r="I23" t="s">
        <v>95</v>
      </c>
    </row>
    <row r="24" spans="3:9" x14ac:dyDescent="0.25">
      <c r="C24" t="s">
        <v>124</v>
      </c>
      <c r="F24" t="s">
        <v>114</v>
      </c>
      <c r="I24" t="s">
        <v>96</v>
      </c>
    </row>
    <row r="25" spans="3:9" x14ac:dyDescent="0.25">
      <c r="C25" t="s">
        <v>125</v>
      </c>
      <c r="F25" t="s">
        <v>115</v>
      </c>
      <c r="I25" t="s">
        <v>97</v>
      </c>
    </row>
    <row r="26" spans="3:9" x14ac:dyDescent="0.25">
      <c r="C26" t="s">
        <v>126</v>
      </c>
      <c r="F26" t="s">
        <v>116</v>
      </c>
      <c r="I26" t="s">
        <v>98</v>
      </c>
    </row>
    <row r="27" spans="3:9" x14ac:dyDescent="0.25">
      <c r="C27" t="s">
        <v>121</v>
      </c>
      <c r="F27" t="s">
        <v>102</v>
      </c>
      <c r="I27" t="s">
        <v>99</v>
      </c>
    </row>
    <row r="28" spans="3:9" x14ac:dyDescent="0.25">
      <c r="C28" t="s">
        <v>108</v>
      </c>
      <c r="I28" t="s">
        <v>100</v>
      </c>
    </row>
    <row r="29" spans="3:9" x14ac:dyDescent="0.25">
      <c r="C29" t="s">
        <v>128</v>
      </c>
    </row>
    <row r="30" spans="3:9" x14ac:dyDescent="0.25">
      <c r="C30" t="s">
        <v>129</v>
      </c>
    </row>
    <row r="33" spans="3:3" x14ac:dyDescent="0.25">
      <c r="C33" t="s">
        <v>130</v>
      </c>
    </row>
    <row r="34" spans="3:3" x14ac:dyDescent="0.25">
      <c r="C34" t="s">
        <v>131</v>
      </c>
    </row>
    <row r="35" spans="3:3" x14ac:dyDescent="0.25">
      <c r="C35" t="s">
        <v>132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LV Inst (VOB) Weg 2</vt:lpstr>
      <vt:lpstr>Bestandessortentafel</vt:lpstr>
      <vt:lpstr>Listen</vt:lpstr>
      <vt:lpstr>'LV Inst (VOB) Weg 2'!Druckbereich</vt:lpstr>
      <vt:lpstr>'LV Inst (VOB) Weg 2'!Drucktitel</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Sondermann, Stefan</dc:creator>
  <cp:lastModifiedBy>Woltersdorf, Michael</cp:lastModifiedBy>
  <cp:lastPrinted>2026-01-22T09:42:09Z</cp:lastPrinted>
  <dcterms:created xsi:type="dcterms:W3CDTF">2016-08-05T06:20:52Z</dcterms:created>
  <dcterms:modified xsi:type="dcterms:W3CDTF">2026-02-12T14:03:10Z</dcterms:modified>
</cp:coreProperties>
</file>