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I:\Ref 37\Vergaben\2028_SUN\07_VU\ANLAGEN\"/>
    </mc:Choice>
  </mc:AlternateContent>
  <xr:revisionPtr revIDLastSave="0" documentId="13_ncr:1_{705AED12-5BDD-4169-ACC2-CB8ED97F4D6D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Titelseite" sheetId="3" r:id="rId1"/>
    <sheet name="TPS Abrechnungs KM 2025_2026" sheetId="1" r:id="rId2"/>
  </sheets>
  <definedNames>
    <definedName name="_xlnm._FilterDatabase" localSheetId="1" hidden="1">'TPS Abrechnungs KM 2025_2026'!#REF!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8" i="1" l="1"/>
  <c r="F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0" i="1"/>
  <c r="G189" i="1"/>
  <c r="G188" i="1"/>
  <c r="G187" i="1"/>
  <c r="G186" i="1"/>
  <c r="G178" i="1"/>
  <c r="G177" i="1"/>
  <c r="G176" i="1"/>
  <c r="G175" i="1"/>
  <c r="G174" i="1"/>
  <c r="G173" i="1"/>
  <c r="G172" i="1"/>
  <c r="G171" i="1"/>
  <c r="G170" i="1"/>
  <c r="G169" i="1"/>
  <c r="G168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1" i="1"/>
  <c r="G110" i="1"/>
  <c r="G109" i="1"/>
  <c r="G108" i="1"/>
  <c r="G107" i="1"/>
  <c r="G106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F49" i="1"/>
  <c r="F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F163" i="1" l="1"/>
  <c r="F221" i="1"/>
  <c r="F75" i="1"/>
  <c r="F100" i="1" l="1"/>
  <c r="F179" i="1"/>
  <c r="F112" i="1"/>
  <c r="F191" i="1" l="1"/>
</calcChain>
</file>

<file path=xl/sharedStrings.xml><?xml version="1.0" encoding="utf-8"?>
<sst xmlns="http://schemas.openxmlformats.org/spreadsheetml/2006/main" count="996" uniqueCount="268">
  <si>
    <t>AT-Gebiet</t>
  </si>
  <si>
    <t>Station von</t>
  </si>
  <si>
    <t>Station nach</t>
  </si>
  <si>
    <t>Strecken-Nr. DB</t>
  </si>
  <si>
    <t>UE  P</t>
  </si>
  <si>
    <t>Streckenlängen und Entfernungen zwischen den Zugangsstellen</t>
  </si>
  <si>
    <t>UEBI</t>
  </si>
  <si>
    <t>UND</t>
  </si>
  <si>
    <t>Neudietendorf</t>
  </si>
  <si>
    <t>Fort-schreibung in km</t>
  </si>
  <si>
    <t>Länge in km</t>
  </si>
  <si>
    <t>Thüringen</t>
  </si>
  <si>
    <t>UEI</t>
  </si>
  <si>
    <t>6340</t>
  </si>
  <si>
    <t>Abrechnungslängen DB InfraGo Abrechnung Trassenpreissystem Stand: Fahrplan 2026</t>
  </si>
  <si>
    <t>RE 57 Hammelburg - Bad Kissingen - Ebenhausen - Schweinfurt - Würzburg</t>
  </si>
  <si>
    <t>RS 5 Würzburg - Seligenstadt - Volkach-Astheim</t>
  </si>
  <si>
    <t>RB 41 Eisenach - Meiningen - Eisfeld - Sonneberg - Neuhaus am Rennweg</t>
  </si>
  <si>
    <t>RB 43 Wernshausen - Zella-Mehlis</t>
  </si>
  <si>
    <t>RB 49 Ilmenau - Rennsteig</t>
  </si>
  <si>
    <t>RB 50 Gemünden - Hammelburg - Bad Kissingen - Ebenhausen - Schweinfurt - (Schweinfurt Stadt)</t>
  </si>
  <si>
    <t>Bayern</t>
  </si>
  <si>
    <t>Abrechnungslängen ThE Streckenlängen zwischen den Betriebsstellen Stand: Fahrplan 2025</t>
  </si>
  <si>
    <t>Erfurt Pbf</t>
  </si>
  <si>
    <t>Erfurt-Bischleb</t>
  </si>
  <si>
    <t>Sülzenbrücken</t>
  </si>
  <si>
    <t>Haarhausen</t>
  </si>
  <si>
    <t>Arnstadt Hbf</t>
  </si>
  <si>
    <t>Arnstadt Süd</t>
  </si>
  <si>
    <t>Plaue (Thür)</t>
  </si>
  <si>
    <t>Gräfenroda</t>
  </si>
  <si>
    <t>Dörrberg</t>
  </si>
  <si>
    <t>Gehlberg</t>
  </si>
  <si>
    <t>Oberhof (Thür)</t>
  </si>
  <si>
    <t>Zella-Mehlis</t>
  </si>
  <si>
    <t>Suhl</t>
  </si>
  <si>
    <t>Suhl-Heinrichs</t>
  </si>
  <si>
    <t>Dietzhausen</t>
  </si>
  <si>
    <t>Rohr (Thür)</t>
  </si>
  <si>
    <t>Grimmenthal</t>
  </si>
  <si>
    <t>USUE</t>
  </si>
  <si>
    <t>UHSN</t>
  </si>
  <si>
    <t>UA</t>
  </si>
  <si>
    <t>UASD</t>
  </si>
  <si>
    <t>UPL</t>
  </si>
  <si>
    <t>UGD</t>
  </si>
  <si>
    <t>UDOE</t>
  </si>
  <si>
    <t>UGB</t>
  </si>
  <si>
    <t>UOF</t>
  </si>
  <si>
    <t>UZL</t>
  </si>
  <si>
    <t>USL</t>
  </si>
  <si>
    <t>USLH</t>
  </si>
  <si>
    <t>UDN</t>
  </si>
  <si>
    <t>UROH</t>
  </si>
  <si>
    <t>UGM</t>
  </si>
  <si>
    <t>Ritschenhausen</t>
  </si>
  <si>
    <t>URI</t>
  </si>
  <si>
    <t>Wölfershausen</t>
  </si>
  <si>
    <t>Bibra</t>
  </si>
  <si>
    <t>Rentwertshausen</t>
  </si>
  <si>
    <t>RB-Gr km 57;690</t>
  </si>
  <si>
    <t>Mellrichst LGr</t>
  </si>
  <si>
    <t>Mellrichstadt Bf</t>
  </si>
  <si>
    <t>Bad Neust/Saale</t>
  </si>
  <si>
    <t>Burglauer</t>
  </si>
  <si>
    <t>Münnerstadt</t>
  </si>
  <si>
    <t>Rottershausen</t>
  </si>
  <si>
    <t>Ebenhausen(Ufr)</t>
  </si>
  <si>
    <t>Poppenhausen</t>
  </si>
  <si>
    <t>Oberwerrn</t>
  </si>
  <si>
    <t>UWLH</t>
  </si>
  <si>
    <t>UBA</t>
  </si>
  <si>
    <t>URH</t>
  </si>
  <si>
    <t>YLMMR</t>
  </si>
  <si>
    <t>NQME</t>
  </si>
  <si>
    <t>NME</t>
  </si>
  <si>
    <t>NBNE</t>
  </si>
  <si>
    <t>NBUR</t>
  </si>
  <si>
    <t>NMUE</t>
  </si>
  <si>
    <t>NRHN</t>
  </si>
  <si>
    <t>NEBH</t>
  </si>
  <si>
    <t>NPOP</t>
  </si>
  <si>
    <t>NOBW</t>
  </si>
  <si>
    <t>Schweinfurt Hbf</t>
  </si>
  <si>
    <t>NS</t>
  </si>
  <si>
    <t>Meiningen</t>
  </si>
  <si>
    <t>UM</t>
  </si>
  <si>
    <t>Untermaßfeld</t>
  </si>
  <si>
    <t>UUM</t>
  </si>
  <si>
    <t>RE 7, RB 40 Erfurt - Suhl - Grimmenthal - Ebenhausen - Schweinfurt - (Würzburg)</t>
  </si>
  <si>
    <t>Eisenach Hbf</t>
  </si>
  <si>
    <t>Förtha (Kr Eis)</t>
  </si>
  <si>
    <t>Marksuhl</t>
  </si>
  <si>
    <t>Ettenhausen</t>
  </si>
  <si>
    <t>Oberrohn</t>
  </si>
  <si>
    <t>Bad Salzungen</t>
  </si>
  <si>
    <t>Immelborn</t>
  </si>
  <si>
    <t>Breitungen/Werra</t>
  </si>
  <si>
    <t>Wernshausen</t>
  </si>
  <si>
    <t>Schwallungen</t>
  </si>
  <si>
    <t>Wasungen</t>
  </si>
  <si>
    <t>Walldorf (Werra)</t>
  </si>
  <si>
    <t>Vachdorf</t>
  </si>
  <si>
    <t>Themar</t>
  </si>
  <si>
    <t>Reurieth</t>
  </si>
  <si>
    <t>Hildburghausen</t>
  </si>
  <si>
    <t>Veilsdorf</t>
  </si>
  <si>
    <t>Harras (Thür)</t>
  </si>
  <si>
    <t>UF</t>
  </si>
  <si>
    <t>UML</t>
  </si>
  <si>
    <t>UEH</t>
  </si>
  <si>
    <t>UORO</t>
  </si>
  <si>
    <t>USZ</t>
  </si>
  <si>
    <t>UIM</t>
  </si>
  <si>
    <t>UBRT</t>
  </si>
  <si>
    <t>UWH</t>
  </si>
  <si>
    <t>USWL</t>
  </si>
  <si>
    <t>UWS</t>
  </si>
  <si>
    <t>UWD</t>
  </si>
  <si>
    <t>UVA</t>
  </si>
  <si>
    <t>UTH</t>
  </si>
  <si>
    <t>URR</t>
  </si>
  <si>
    <t>UHN</t>
  </si>
  <si>
    <t>UVF</t>
  </si>
  <si>
    <t>UHRS</t>
  </si>
  <si>
    <t>Eisfeld</t>
  </si>
  <si>
    <t>UED</t>
  </si>
  <si>
    <t>Niederschmalkald</t>
  </si>
  <si>
    <t>Mittelschmalkald</t>
  </si>
  <si>
    <t>Auehütte</t>
  </si>
  <si>
    <t>Schmalkalden</t>
  </si>
  <si>
    <t>Schm-Fachhochsch</t>
  </si>
  <si>
    <t>Altersbach</t>
  </si>
  <si>
    <t>Steinbch-Hallenb</t>
  </si>
  <si>
    <t>Viernau</t>
  </si>
  <si>
    <t>Benshausen</t>
  </si>
  <si>
    <t>Zella-Mehlis W</t>
  </si>
  <si>
    <t>UNSK</t>
  </si>
  <si>
    <t>UMSK</t>
  </si>
  <si>
    <t>UAE</t>
  </si>
  <si>
    <t>USM</t>
  </si>
  <si>
    <t>USMS</t>
  </si>
  <si>
    <t>UACH</t>
  </si>
  <si>
    <t>USTH</t>
  </si>
  <si>
    <t>UVU</t>
  </si>
  <si>
    <t>UBH</t>
  </si>
  <si>
    <t>UZLW</t>
  </si>
  <si>
    <t>Ilmenau Bad</t>
  </si>
  <si>
    <t>Manebach</t>
  </si>
  <si>
    <t>Stützerbach</t>
  </si>
  <si>
    <t>Rennsteig</t>
  </si>
  <si>
    <t>Ilmenau</t>
  </si>
  <si>
    <t>Abrechnungslängen RSBG Streckenlängen zwischen den Betriebsstellen Stand: Fahrplan 2025</t>
  </si>
  <si>
    <t>NSLI</t>
  </si>
  <si>
    <t>Seligenstadt (b Würzburg)</t>
  </si>
  <si>
    <t>NBHM</t>
  </si>
  <si>
    <t>Bergtheim</t>
  </si>
  <si>
    <t>NEN</t>
  </si>
  <si>
    <t>Eßleben</t>
  </si>
  <si>
    <t>NWA</t>
  </si>
  <si>
    <t>Waigolshausen</t>
  </si>
  <si>
    <t>NBR</t>
  </si>
  <si>
    <t>Bergrheinfeld</t>
  </si>
  <si>
    <t>NRTD</t>
  </si>
  <si>
    <t>Rottendorf</t>
  </si>
  <si>
    <t>NWH</t>
  </si>
  <si>
    <t>Würzburg Hbf</t>
  </si>
  <si>
    <t>NBKI</t>
  </si>
  <si>
    <t>Bad Kissingen</t>
  </si>
  <si>
    <t>NEU</t>
  </si>
  <si>
    <t>Euerdorf</t>
  </si>
  <si>
    <t>NELF</t>
  </si>
  <si>
    <t>Elfershausen-Trimberg</t>
  </si>
  <si>
    <t>NWL</t>
  </si>
  <si>
    <t>Westheim-Langendorf</t>
  </si>
  <si>
    <t>NHGO</t>
  </si>
  <si>
    <t>Hammelburg Ost</t>
  </si>
  <si>
    <t>NHG</t>
  </si>
  <si>
    <t>Hammelburg</t>
  </si>
  <si>
    <t>NDIE</t>
  </si>
  <si>
    <t>Diebach</t>
  </si>
  <si>
    <t>NMOU</t>
  </si>
  <si>
    <t>Morlesau</t>
  </si>
  <si>
    <t>NWGR</t>
  </si>
  <si>
    <t>Weickersgrüben</t>
  </si>
  <si>
    <t>NMIK</t>
  </si>
  <si>
    <t>Michelaubrück</t>
  </si>
  <si>
    <t>NG</t>
  </si>
  <si>
    <t>Gräfendorf</t>
  </si>
  <si>
    <t>NWM</t>
  </si>
  <si>
    <t>Wolfsmünster</t>
  </si>
  <si>
    <t>NKGM</t>
  </si>
  <si>
    <t>Kleingemünden</t>
  </si>
  <si>
    <t>NGM S</t>
  </si>
  <si>
    <t>Gemünden (Main) Saalebrücke</t>
  </si>
  <si>
    <t>NGM</t>
  </si>
  <si>
    <t>Gemünden (Main)</t>
  </si>
  <si>
    <t>Ebenhausen (Unterfr)</t>
  </si>
  <si>
    <t>NOER</t>
  </si>
  <si>
    <t>Oerlenbach</t>
  </si>
  <si>
    <t>NSST</t>
  </si>
  <si>
    <t>Schweinfurt Stadt</t>
  </si>
  <si>
    <t>NSMT</t>
  </si>
  <si>
    <t>Schweinfurt Mitte</t>
  </si>
  <si>
    <t>Gr. DB-MIG</t>
  </si>
  <si>
    <t>Grundstücksgrenze DB - MIG (Mainschleifenbahn)</t>
  </si>
  <si>
    <t xml:space="preserve">n. b. </t>
  </si>
  <si>
    <t>Bf Prosselsheim</t>
  </si>
  <si>
    <t>n. b.</t>
  </si>
  <si>
    <t>Hp Eisenheim</t>
  </si>
  <si>
    <t>n.b.</t>
  </si>
  <si>
    <t>Volkach-Astheim</t>
  </si>
  <si>
    <t>Grenze DB/ThE</t>
  </si>
  <si>
    <t>Bachfeld</t>
  </si>
  <si>
    <t>Schalkau</t>
  </si>
  <si>
    <t>Schalkau Mitte</t>
  </si>
  <si>
    <t>Rauenstein (Thür.)</t>
  </si>
  <si>
    <t>Seltendorf</t>
  </si>
  <si>
    <t>Effelder</t>
  </si>
  <si>
    <t>Mengersgereuth-Hämmern</t>
  </si>
  <si>
    <t>Mengersgereuth-Hämmern Ost</t>
  </si>
  <si>
    <t>Sonneberg West</t>
  </si>
  <si>
    <t>Sonneberg Hbf</t>
  </si>
  <si>
    <t>Sonneberg Ost</t>
  </si>
  <si>
    <t>Sonneberg Nord</t>
  </si>
  <si>
    <t>Hüttengrund</t>
  </si>
  <si>
    <t>Blechhammer</t>
  </si>
  <si>
    <t>Steinach Süd</t>
  </si>
  <si>
    <t>Steinach</t>
  </si>
  <si>
    <t>Lauscha</t>
  </si>
  <si>
    <t>Oberlauscha</t>
  </si>
  <si>
    <t>Ernstthal (Rstg.)</t>
  </si>
  <si>
    <t>Neuhaus-Igelshieb</t>
  </si>
  <si>
    <t>Neuhaus a. Rwg.</t>
  </si>
  <si>
    <t>Ilmenau Grenze DB/RSBG</t>
  </si>
  <si>
    <t>YLMBE</t>
  </si>
  <si>
    <t>UB</t>
  </si>
  <si>
    <t>USCK</t>
  </si>
  <si>
    <t>USKM</t>
  </si>
  <si>
    <t>URAU</t>
  </si>
  <si>
    <t>USEL</t>
  </si>
  <si>
    <t>UEFT</t>
  </si>
  <si>
    <t>UMGH</t>
  </si>
  <si>
    <t>UMHO</t>
  </si>
  <si>
    <t>USOW</t>
  </si>
  <si>
    <t>USO</t>
  </si>
  <si>
    <t>USOO</t>
  </si>
  <si>
    <t>USON</t>
  </si>
  <si>
    <t>UHUE</t>
  </si>
  <si>
    <t>UBHA</t>
  </si>
  <si>
    <t>USTA</t>
  </si>
  <si>
    <t>USTN</t>
  </si>
  <si>
    <t>ULA</t>
  </si>
  <si>
    <t>UOLA</t>
  </si>
  <si>
    <t>UERN</t>
  </si>
  <si>
    <t>UNHI</t>
  </si>
  <si>
    <t>UNHR</t>
  </si>
  <si>
    <t>UI</t>
  </si>
  <si>
    <t>UIB</t>
  </si>
  <si>
    <t>UMCH</t>
  </si>
  <si>
    <t>UST</t>
  </si>
  <si>
    <t>UREN</t>
  </si>
  <si>
    <t>UIBG</t>
  </si>
  <si>
    <t>RB 59, RB 40  Meiningen - Bad Neustadt - Ebenhausen - Schweinfurt - (Schweinfurt Stadt)</t>
  </si>
  <si>
    <t>RE 70, RB 44 Erfurt - Suhl - Grimmenthal - Meiningen</t>
  </si>
  <si>
    <t>Wettbewerbsprojekt Südthüringen-Unterfranken (SUN)</t>
  </si>
  <si>
    <t>Quelle: TLBV, Referat 37 | Schienenpersonennahverkehr</t>
  </si>
  <si>
    <t>Anlage LB–1.2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</si>
</sst>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30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name val="Arial"/>
      <family val="2"/>
    </font>
    <font>
      <b/>
      <u/>
      <sz val="14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70C0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0"/>
      <name val="Arial"/>
      <family val="2"/>
    </font>
    <font>
      <sz val="11"/>
      <color theme="1"/>
      <name val="Arial"/>
      <family val="2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sz val="12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6" borderId="7" applyNumberFormat="0" applyAlignment="0" applyProtection="0"/>
    <xf numFmtId="0" fontId="16" fillId="7" borderId="8" applyNumberFormat="0" applyAlignment="0" applyProtection="0"/>
    <xf numFmtId="0" fontId="17" fillId="7" borderId="7" applyNumberFormat="0" applyAlignment="0" applyProtection="0"/>
    <xf numFmtId="0" fontId="18" fillId="0" borderId="9" applyNumberFormat="0" applyFill="0" applyAlignment="0" applyProtection="0"/>
    <xf numFmtId="0" fontId="19" fillId="8" borderId="10" applyNumberFormat="0" applyAlignment="0" applyProtection="0"/>
    <xf numFmtId="0" fontId="20" fillId="0" borderId="0" applyNumberFormat="0" applyFill="0" applyBorder="0" applyAlignment="0" applyProtection="0"/>
    <xf numFmtId="0" fontId="8" fillId="9" borderId="11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2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4" fillId="5" borderId="0" applyNumberFormat="0" applyBorder="0" applyAlignment="0" applyProtection="0"/>
    <xf numFmtId="0" fontId="23" fillId="13" borderId="0" applyNumberFormat="0" applyBorder="0" applyAlignment="0" applyProtection="0"/>
    <xf numFmtId="0" fontId="23" fillId="17" borderId="0" applyNumberFormat="0" applyBorder="0" applyAlignment="0" applyProtection="0"/>
    <xf numFmtId="0" fontId="23" fillId="21" borderId="0" applyNumberFormat="0" applyBorder="0" applyAlignment="0" applyProtection="0"/>
    <xf numFmtId="0" fontId="23" fillId="25" borderId="0" applyNumberFormat="0" applyBorder="0" applyAlignment="0" applyProtection="0"/>
    <xf numFmtId="0" fontId="23" fillId="29" borderId="0" applyNumberFormat="0" applyBorder="0" applyAlignment="0" applyProtection="0"/>
    <xf numFmtId="0" fontId="23" fillId="33" borderId="0" applyNumberFormat="0" applyBorder="0" applyAlignment="0" applyProtection="0"/>
  </cellStyleXfs>
  <cellXfs count="50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right"/>
    </xf>
    <xf numFmtId="165" fontId="4" fillId="2" borderId="1" xfId="0" applyNumberFormat="1" applyFont="1" applyFill="1" applyBorder="1"/>
    <xf numFmtId="0" fontId="2" fillId="0" borderId="0" xfId="1" applyFont="1" applyBorder="1"/>
    <xf numFmtId="164" fontId="2" fillId="0" borderId="0" xfId="1" applyNumberFormat="1" applyFont="1" applyBorder="1"/>
    <xf numFmtId="0" fontId="2" fillId="0" borderId="0" xfId="1" applyFont="1" applyBorder="1" applyAlignment="1">
      <alignment horizontal="right"/>
    </xf>
    <xf numFmtId="164" fontId="2" fillId="0" borderId="0" xfId="1" applyNumberFormat="1" applyFont="1" applyFill="1" applyBorder="1"/>
    <xf numFmtId="0" fontId="4" fillId="0" borderId="0" xfId="0" applyFont="1" applyBorder="1"/>
    <xf numFmtId="164" fontId="4" fillId="0" borderId="0" xfId="0" applyNumberFormat="1" applyFont="1" applyBorder="1"/>
    <xf numFmtId="0" fontId="4" fillId="0" borderId="0" xfId="0" applyFont="1" applyBorder="1" applyAlignment="1">
      <alignment horizontal="right"/>
    </xf>
    <xf numFmtId="164" fontId="2" fillId="0" borderId="0" xfId="2" applyNumberFormat="1" applyFont="1" applyFill="1" applyBorder="1"/>
    <xf numFmtId="164" fontId="2" fillId="2" borderId="1" xfId="1" applyNumberFormat="1" applyFont="1" applyFill="1" applyBorder="1"/>
    <xf numFmtId="164" fontId="4" fillId="2" borderId="1" xfId="0" applyNumberFormat="1" applyFont="1" applyFill="1" applyBorder="1"/>
    <xf numFmtId="164" fontId="2" fillId="0" borderId="2" xfId="1" applyNumberFormat="1" applyFont="1" applyFill="1" applyBorder="1"/>
    <xf numFmtId="0" fontId="2" fillId="0" borderId="3" xfId="1" applyFont="1" applyBorder="1" applyAlignment="1">
      <alignment horizontal="right"/>
    </xf>
    <xf numFmtId="0" fontId="2" fillId="2" borderId="1" xfId="1" applyFont="1" applyFill="1" applyBorder="1"/>
    <xf numFmtId="0" fontId="2" fillId="2" borderId="2" xfId="1" applyFont="1" applyFill="1" applyBorder="1"/>
    <xf numFmtId="0" fontId="4" fillId="2" borderId="1" xfId="0" applyFont="1" applyFill="1" applyBorder="1"/>
    <xf numFmtId="0" fontId="4" fillId="2" borderId="2" xfId="0" applyFont="1" applyFill="1" applyBorder="1"/>
    <xf numFmtId="164" fontId="7" fillId="0" borderId="0" xfId="1" applyNumberFormat="1" applyFont="1" applyFill="1" applyBorder="1"/>
    <xf numFmtId="0" fontId="6" fillId="0" borderId="0" xfId="0" applyFont="1" applyBorder="1"/>
    <xf numFmtId="0" fontId="5" fillId="0" borderId="0" xfId="0" applyFont="1"/>
    <xf numFmtId="0" fontId="5" fillId="0" borderId="0" xfId="0" applyFont="1"/>
    <xf numFmtId="0" fontId="2" fillId="0" borderId="0" xfId="1" applyFont="1" applyFill="1" applyBorder="1"/>
    <xf numFmtId="0" fontId="2" fillId="0" borderId="0" xfId="1" applyFont="1" applyFill="1" applyBorder="1" applyAlignment="1">
      <alignment horizontal="right"/>
    </xf>
    <xf numFmtId="0" fontId="2" fillId="0" borderId="1" xfId="1" applyFont="1" applyFill="1" applyBorder="1"/>
    <xf numFmtId="0" fontId="4" fillId="0" borderId="1" xfId="0" applyFont="1" applyFill="1" applyBorder="1"/>
    <xf numFmtId="164" fontId="2" fillId="0" borderId="1" xfId="1" applyNumberFormat="1" applyFont="1" applyFill="1" applyBorder="1"/>
    <xf numFmtId="0" fontId="2" fillId="0" borderId="1" xfId="1" applyFont="1" applyFill="1" applyBorder="1" applyAlignment="1">
      <alignment horizontal="right"/>
    </xf>
    <xf numFmtId="164" fontId="4" fillId="0" borderId="1" xfId="0" applyNumberFormat="1" applyFont="1" applyFill="1" applyBorder="1"/>
    <xf numFmtId="0" fontId="4" fillId="0" borderId="1" xfId="0" applyFont="1" applyFill="1" applyBorder="1" applyAlignment="1">
      <alignment horizontal="right"/>
    </xf>
    <xf numFmtId="165" fontId="4" fillId="0" borderId="1" xfId="0" applyNumberFormat="1" applyFont="1" applyFill="1" applyBorder="1"/>
    <xf numFmtId="0" fontId="5" fillId="0" borderId="0" xfId="0" applyFont="1" applyFill="1"/>
    <xf numFmtId="0" fontId="25" fillId="0" borderId="0" xfId="0" applyFont="1" applyBorder="1"/>
    <xf numFmtId="0" fontId="1" fillId="2" borderId="1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0" fillId="34" borderId="0" xfId="0" applyFill="1"/>
    <xf numFmtId="0" fontId="26" fillId="34" borderId="0" xfId="0" applyFont="1" applyFill="1"/>
    <xf numFmtId="0" fontId="26" fillId="34" borderId="0" xfId="0" applyFont="1" applyFill="1" applyAlignment="1">
      <alignment horizontal="right"/>
    </xf>
    <xf numFmtId="0" fontId="27" fillId="34" borderId="0" xfId="0" applyFont="1" applyFill="1" applyAlignment="1">
      <alignment horizontal="left" vertical="center"/>
    </xf>
    <xf numFmtId="0" fontId="28" fillId="34" borderId="0" xfId="0" applyFont="1" applyFill="1" applyAlignment="1">
      <alignment horizontal="left" vertical="center"/>
    </xf>
    <xf numFmtId="0" fontId="29" fillId="34" borderId="0" xfId="0" applyFont="1" applyFill="1" applyAlignment="1">
      <alignment horizontal="left" vertical="center"/>
    </xf>
    <xf numFmtId="0" fontId="27" fillId="34" borderId="0" xfId="0" applyFont="1" applyFill="1" applyAlignment="1">
      <alignment horizontal="right" vertical="center"/>
    </xf>
    <xf numFmtId="0" fontId="28" fillId="34" borderId="0" xfId="0" applyFont="1" applyFill="1" applyAlignment="1">
      <alignment horizontal="right" vertical="center"/>
    </xf>
    <xf numFmtId="0" fontId="29" fillId="34" borderId="0" xfId="0" applyFont="1" applyFill="1" applyAlignment="1">
      <alignment horizontal="right" vertical="center"/>
    </xf>
  </cellXfs>
  <cellStyles count="44">
    <cellStyle name="20 % - Akzent1" xfId="20" builtinId="30" customBuiltin="1"/>
    <cellStyle name="20 % - Akzent2" xfId="23" builtinId="34" customBuiltin="1"/>
    <cellStyle name="20 % - Akzent3" xfId="26" builtinId="38" customBuiltin="1"/>
    <cellStyle name="20 % - Akzent4" xfId="29" builtinId="42" customBuiltin="1"/>
    <cellStyle name="20 % - Akzent5" xfId="32" builtinId="46" customBuiltin="1"/>
    <cellStyle name="20 % - Akzent6" xfId="35" builtinId="50" customBuiltin="1"/>
    <cellStyle name="40 % - Akzent1" xfId="21" builtinId="31" customBuiltin="1"/>
    <cellStyle name="40 % - Akzent2" xfId="24" builtinId="35" customBuiltin="1"/>
    <cellStyle name="40 % - Akzent3" xfId="27" builtinId="39" customBuiltin="1"/>
    <cellStyle name="40 % - Akzent4" xfId="30" builtinId="43" customBuiltin="1"/>
    <cellStyle name="40 % - Akzent5" xfId="33" builtinId="47" customBuiltin="1"/>
    <cellStyle name="40 % - Akzent6" xfId="36" builtinId="51" customBuiltin="1"/>
    <cellStyle name="60 % - Akzent1 2" xfId="38" xr:uid="{4C319E17-169A-4A9D-A187-A595114DF693}"/>
    <cellStyle name="60 % - Akzent2 2" xfId="39" xr:uid="{330F57EC-D1CD-4251-B084-BC204F8C0D6B}"/>
    <cellStyle name="60 % - Akzent3 2" xfId="40" xr:uid="{E968BE5E-76CE-401E-970E-3172565B9D96}"/>
    <cellStyle name="60 % - Akzent4 2" xfId="41" xr:uid="{94D4480E-CB38-410C-9E68-75DF1A0662AD}"/>
    <cellStyle name="60 % - Akzent5 2" xfId="42" xr:uid="{513F9A6A-2297-4AB6-BAD5-C9F56EE68AD4}"/>
    <cellStyle name="60 % - Akzent6 2" xfId="43" xr:uid="{AD37F20F-A343-4D3F-989A-752AA462EB14}"/>
    <cellStyle name="Akzent1" xfId="19" builtinId="29" customBuiltin="1"/>
    <cellStyle name="Akzent2" xfId="22" builtinId="33" customBuiltin="1"/>
    <cellStyle name="Akzent3" xfId="25" builtinId="37" customBuiltin="1"/>
    <cellStyle name="Akzent4" xfId="28" builtinId="41" customBuiltin="1"/>
    <cellStyle name="Akzent5" xfId="31" builtinId="45" customBuiltin="1"/>
    <cellStyle name="Akzent6" xfId="34" builtinId="49" customBuiltin="1"/>
    <cellStyle name="Ausgabe" xfId="11" builtinId="21" customBuiltin="1"/>
    <cellStyle name="Berechnung" xfId="12" builtinId="22" customBuiltin="1"/>
    <cellStyle name="Eingabe" xfId="10" builtinId="20" customBuiltin="1"/>
    <cellStyle name="Ergebnis" xfId="18" builtinId="25" customBuiltin="1"/>
    <cellStyle name="Erklärender Text" xfId="17" builtinId="53" customBuiltin="1"/>
    <cellStyle name="Gut" xfId="8" builtinId="26" customBuiltin="1"/>
    <cellStyle name="Neutral 2" xfId="37" xr:uid="{91583470-A954-4394-855E-F8F560745135}"/>
    <cellStyle name="Notiz" xfId="16" builtinId="10" customBuiltin="1"/>
    <cellStyle name="Schlecht" xfId="9" builtinId="27" customBuiltin="1"/>
    <cellStyle name="Standard" xfId="0" builtinId="0"/>
    <cellStyle name="Standard 2" xfId="1" xr:uid="{00000000-0005-0000-0000-000001000000}"/>
    <cellStyle name="Standard 3" xfId="2" xr:uid="{00000000-0005-0000-0000-000002000000}"/>
    <cellStyle name="Überschrift" xfId="3" builtinId="15" customBuiltin="1"/>
    <cellStyle name="Überschrift 1" xfId="4" builtinId="16" customBuiltin="1"/>
    <cellStyle name="Überschrift 2" xfId="5" builtinId="17" customBuiltin="1"/>
    <cellStyle name="Überschrift 3" xfId="6" builtinId="18" customBuiltin="1"/>
    <cellStyle name="Überschrift 4" xfId="7" builtinId="19" customBuiltin="1"/>
    <cellStyle name="Verknüpfte Zelle" xfId="13" builtinId="24" customBuiltin="1"/>
    <cellStyle name="Warnender Text" xfId="15" builtinId="11" customBuiltin="1"/>
    <cellStyle name="Zelle überprüfe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257F8-EFD7-4EAE-A511-2451823093F7}">
  <sheetPr>
    <pageSetUpPr fitToPage="1"/>
  </sheetPr>
  <dimension ref="A1:H28"/>
  <sheetViews>
    <sheetView tabSelected="1" workbookViewId="0">
      <selection activeCell="G12" sqref="G12"/>
    </sheetView>
  </sheetViews>
  <sheetFormatPr baseColWidth="10" defaultColWidth="0" defaultRowHeight="15" zeroHeight="1" x14ac:dyDescent="0.25"/>
  <cols>
    <col min="1" max="6" width="11.42578125" customWidth="1"/>
    <col min="7" max="7" width="31.42578125" customWidth="1"/>
    <col min="8" max="8" width="2.28515625" customWidth="1"/>
    <col min="9" max="16384" width="11.42578125" hidden="1"/>
  </cols>
  <sheetData>
    <row r="1" spans="1:8" x14ac:dyDescent="0.25">
      <c r="A1" s="41"/>
      <c r="B1" s="41"/>
      <c r="C1" s="41"/>
      <c r="D1" s="41"/>
      <c r="E1" s="41"/>
      <c r="F1" s="41"/>
      <c r="G1" s="41"/>
      <c r="H1" s="41"/>
    </row>
    <row r="2" spans="1:8" x14ac:dyDescent="0.25">
      <c r="A2" s="41"/>
      <c r="B2" s="41"/>
      <c r="C2" s="41"/>
      <c r="D2" s="41"/>
      <c r="E2" s="41"/>
      <c r="F2" s="41"/>
      <c r="G2" s="41"/>
      <c r="H2" s="41"/>
    </row>
    <row r="3" spans="1:8" x14ac:dyDescent="0.25">
      <c r="A3" s="41"/>
      <c r="B3" s="41"/>
      <c r="C3" s="41"/>
      <c r="D3" s="41"/>
      <c r="E3" s="41"/>
      <c r="F3" s="42"/>
      <c r="G3" s="43" t="s">
        <v>265</v>
      </c>
      <c r="H3" s="41"/>
    </row>
    <row r="4" spans="1:8" ht="270" customHeight="1" x14ac:dyDescent="0.25">
      <c r="A4" s="41"/>
      <c r="B4" s="41"/>
      <c r="C4" s="41"/>
      <c r="D4" s="41"/>
      <c r="E4" s="41"/>
      <c r="F4" s="41"/>
      <c r="G4" s="41"/>
      <c r="H4" s="41"/>
    </row>
    <row r="5" spans="1:8" ht="26.25" x14ac:dyDescent="0.25">
      <c r="A5" s="44"/>
      <c r="B5" s="41"/>
      <c r="C5" s="41"/>
      <c r="D5" s="41"/>
      <c r="E5" s="41"/>
      <c r="F5" s="41"/>
      <c r="G5" s="41"/>
      <c r="H5" s="41"/>
    </row>
    <row r="6" spans="1:8" ht="25.5" x14ac:dyDescent="0.25">
      <c r="A6" s="45"/>
      <c r="B6" s="41"/>
      <c r="C6" s="41"/>
      <c r="D6" s="41"/>
      <c r="E6" s="41"/>
      <c r="F6" s="41"/>
      <c r="H6" s="41"/>
    </row>
    <row r="7" spans="1:8" x14ac:dyDescent="0.25">
      <c r="A7" s="46"/>
      <c r="B7" s="41"/>
      <c r="C7" s="41"/>
      <c r="D7" s="41"/>
      <c r="E7" s="41"/>
      <c r="F7" s="41"/>
      <c r="G7" s="41"/>
      <c r="H7" s="41"/>
    </row>
    <row r="8" spans="1:8" x14ac:dyDescent="0.25">
      <c r="A8" s="46"/>
      <c r="B8" s="41"/>
      <c r="C8" s="41"/>
      <c r="D8" s="41"/>
      <c r="E8" s="41"/>
      <c r="F8" s="41"/>
      <c r="H8" s="41"/>
    </row>
    <row r="9" spans="1:8" ht="26.25" x14ac:dyDescent="0.25">
      <c r="A9" s="46"/>
      <c r="B9" s="41"/>
      <c r="C9" s="41"/>
      <c r="D9" s="41"/>
      <c r="E9" s="41"/>
      <c r="F9" s="41"/>
      <c r="G9" s="47" t="s">
        <v>267</v>
      </c>
      <c r="H9" s="41"/>
    </row>
    <row r="10" spans="1:8" ht="25.5" x14ac:dyDescent="0.25">
      <c r="A10" s="41"/>
      <c r="B10" s="41"/>
      <c r="C10" s="41"/>
      <c r="D10" s="41"/>
      <c r="E10" s="41"/>
      <c r="F10" s="41"/>
      <c r="G10" s="48"/>
      <c r="H10" s="41"/>
    </row>
    <row r="11" spans="1:8" x14ac:dyDescent="0.25">
      <c r="A11" s="41"/>
      <c r="B11" s="41"/>
      <c r="C11" s="41"/>
      <c r="D11" s="41"/>
      <c r="E11" s="41"/>
      <c r="F11" s="41"/>
      <c r="G11" s="49" t="s">
        <v>5</v>
      </c>
      <c r="H11" s="41"/>
    </row>
    <row r="12" spans="1:8" x14ac:dyDescent="0.25">
      <c r="A12" s="41"/>
      <c r="B12" s="41"/>
      <c r="C12" s="41"/>
      <c r="D12" s="41"/>
      <c r="E12" s="41"/>
      <c r="F12" s="41"/>
      <c r="G12" s="49"/>
      <c r="H12" s="41"/>
    </row>
    <row r="13" spans="1:8" x14ac:dyDescent="0.25">
      <c r="A13" s="41"/>
      <c r="B13" s="41"/>
      <c r="C13" s="41"/>
      <c r="D13" s="41"/>
      <c r="E13" s="41"/>
      <c r="F13" s="41"/>
      <c r="G13" s="49" t="s">
        <v>266</v>
      </c>
      <c r="H13" s="41"/>
    </row>
    <row r="14" spans="1:8" x14ac:dyDescent="0.25">
      <c r="A14" s="41"/>
      <c r="B14" s="41"/>
      <c r="C14" s="41"/>
      <c r="D14" s="41"/>
      <c r="E14" s="41"/>
      <c r="F14" s="41"/>
      <c r="G14" s="41"/>
      <c r="H14" s="41"/>
    </row>
    <row r="15" spans="1:8" x14ac:dyDescent="0.25">
      <c r="A15" s="41"/>
      <c r="B15" s="41"/>
      <c r="C15" s="41"/>
      <c r="D15" s="41"/>
      <c r="E15" s="41"/>
      <c r="F15" s="41"/>
      <c r="G15" s="41"/>
      <c r="H15" s="41"/>
    </row>
    <row r="16" spans="1:8" x14ac:dyDescent="0.25">
      <c r="A16" s="41"/>
      <c r="B16" s="41"/>
      <c r="C16" s="41"/>
      <c r="D16" s="41"/>
      <c r="E16" s="41"/>
      <c r="F16" s="41"/>
      <c r="G16" s="41"/>
      <c r="H16" s="41"/>
    </row>
    <row r="17" spans="1:8" x14ac:dyDescent="0.25">
      <c r="A17" s="41"/>
      <c r="B17" s="41"/>
      <c r="C17" s="41"/>
      <c r="D17" s="41"/>
      <c r="E17" s="41"/>
      <c r="F17" s="41"/>
      <c r="G17" s="41"/>
      <c r="H17" s="41"/>
    </row>
    <row r="18" spans="1:8" x14ac:dyDescent="0.25">
      <c r="A18" s="41"/>
      <c r="B18" s="41"/>
      <c r="C18" s="41"/>
      <c r="D18" s="41"/>
      <c r="E18" s="41"/>
      <c r="F18" s="41"/>
      <c r="G18" s="41"/>
      <c r="H18" s="41"/>
    </row>
    <row r="19" spans="1:8" x14ac:dyDescent="0.25">
      <c r="A19" s="41"/>
      <c r="B19" s="41"/>
      <c r="C19" s="41"/>
      <c r="D19" s="41"/>
      <c r="E19" s="41"/>
      <c r="F19" s="41"/>
      <c r="G19" s="41"/>
      <c r="H19" s="41"/>
    </row>
    <row r="20" spans="1:8" x14ac:dyDescent="0.25">
      <c r="A20" s="41"/>
      <c r="B20" s="41"/>
      <c r="C20" s="41"/>
      <c r="D20" s="41"/>
      <c r="E20" s="41"/>
      <c r="F20" s="41"/>
      <c r="G20" s="41"/>
      <c r="H20" s="41"/>
    </row>
    <row r="21" spans="1:8" x14ac:dyDescent="0.25">
      <c r="A21" s="41"/>
      <c r="B21" s="41"/>
      <c r="C21" s="41"/>
      <c r="D21" s="41"/>
      <c r="E21" s="41"/>
      <c r="F21" s="41"/>
      <c r="G21" s="41"/>
      <c r="H21" s="41"/>
    </row>
    <row r="22" spans="1:8" x14ac:dyDescent="0.25">
      <c r="A22" s="41"/>
      <c r="B22" s="41"/>
      <c r="C22" s="41"/>
      <c r="D22" s="41"/>
      <c r="E22" s="41"/>
      <c r="F22" s="41"/>
      <c r="G22" s="41"/>
      <c r="H22" s="41"/>
    </row>
    <row r="23" spans="1:8" x14ac:dyDescent="0.25">
      <c r="A23" s="41"/>
      <c r="B23" s="41"/>
      <c r="C23" s="41"/>
      <c r="D23" s="41"/>
      <c r="E23" s="41"/>
      <c r="F23" s="41"/>
      <c r="G23" s="41"/>
      <c r="H23" s="41"/>
    </row>
    <row r="24" spans="1:8" x14ac:dyDescent="0.25">
      <c r="A24" s="41"/>
      <c r="B24" s="41"/>
      <c r="C24" s="41"/>
      <c r="D24" s="41"/>
      <c r="E24" s="41"/>
      <c r="F24" s="41"/>
      <c r="G24" s="41"/>
      <c r="H24" s="41"/>
    </row>
    <row r="25" spans="1:8" x14ac:dyDescent="0.25">
      <c r="A25" s="41"/>
      <c r="B25" s="41"/>
      <c r="C25" s="41"/>
      <c r="D25" s="41"/>
      <c r="E25" s="41"/>
      <c r="F25" s="41"/>
      <c r="G25" s="41"/>
      <c r="H25" s="41"/>
    </row>
    <row r="26" spans="1:8" x14ac:dyDescent="0.25">
      <c r="A26" s="41"/>
      <c r="B26" s="41"/>
      <c r="C26" s="41"/>
      <c r="D26" s="41"/>
      <c r="E26" s="41"/>
      <c r="F26" s="41"/>
      <c r="G26" s="41"/>
      <c r="H26" s="41"/>
    </row>
    <row r="27" spans="1:8" x14ac:dyDescent="0.25">
      <c r="A27" s="41"/>
      <c r="B27" s="41"/>
      <c r="C27" s="41"/>
      <c r="D27" s="41"/>
      <c r="E27" s="41"/>
      <c r="F27" s="41"/>
      <c r="G27" s="41"/>
      <c r="H27" s="41"/>
    </row>
    <row r="28" spans="1:8" ht="31.5" customHeight="1" x14ac:dyDescent="0.25">
      <c r="A28" s="41"/>
      <c r="B28" s="41"/>
      <c r="C28" s="41"/>
      <c r="D28" s="41"/>
      <c r="E28" s="41"/>
      <c r="F28" s="41"/>
      <c r="G28" s="41"/>
      <c r="H28" s="41"/>
    </row>
  </sheetData>
  <sheetProtection algorithmName="SHA-512" hashValue="veTRMYeYVI8/fBdfSnwken3mJpDlprHpn1QtOabIR8eJUEpHmmPd9ex8fcq+nhSiSG8dOOqbDFiHIFcDxFJBpQ==" saltValue="rhvCkj3Onh7Zoj9GgaVmrg==" spinCount="100000" sheet="1" objects="1" scenarios="1"/>
  <pageMargins left="0.7" right="0.7" top="0.78740157499999996" bottom="0.78740157499999996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48"/>
  <sheetViews>
    <sheetView zoomScale="90" zoomScaleNormal="90" workbookViewId="0">
      <selection activeCell="G231" sqref="G231"/>
    </sheetView>
  </sheetViews>
  <sheetFormatPr baseColWidth="10" defaultColWidth="8.85546875" defaultRowHeight="12.75" x14ac:dyDescent="0.2"/>
  <cols>
    <col min="1" max="1" width="21.7109375" style="3" customWidth="1"/>
    <col min="2" max="2" width="45.28515625" style="3" bestFit="1" customWidth="1"/>
    <col min="3" max="3" width="10.7109375" style="3" bestFit="1" customWidth="1"/>
    <col min="4" max="4" width="29" style="3" customWidth="1"/>
    <col min="5" max="5" width="6.7109375" style="3" bestFit="1" customWidth="1"/>
    <col min="6" max="8" width="12.7109375" style="3" customWidth="1"/>
    <col min="9" max="9" width="8.85546875" style="4"/>
    <col min="10" max="10" width="10.42578125" style="4" bestFit="1" customWidth="1"/>
    <col min="11" max="11" width="36.85546875" style="4" customWidth="1"/>
    <col min="12" max="12" width="8.85546875" style="4"/>
    <col min="13" max="13" width="28.28515625" style="4" bestFit="1" customWidth="1"/>
    <col min="14" max="16384" width="8.85546875" style="4"/>
  </cols>
  <sheetData>
    <row r="1" spans="1:8" ht="18" x14ac:dyDescent="0.25">
      <c r="A1" s="2" t="s">
        <v>5</v>
      </c>
    </row>
    <row r="2" spans="1:8" x14ac:dyDescent="0.2">
      <c r="A2" s="3" t="s">
        <v>14</v>
      </c>
    </row>
    <row r="3" spans="1:8" x14ac:dyDescent="0.2">
      <c r="A3" s="3" t="s">
        <v>22</v>
      </c>
    </row>
    <row r="4" spans="1:8" x14ac:dyDescent="0.2">
      <c r="A4" s="3" t="s">
        <v>152</v>
      </c>
    </row>
    <row r="6" spans="1:8" x14ac:dyDescent="0.2">
      <c r="A6" s="11"/>
      <c r="H6" s="5"/>
    </row>
    <row r="7" spans="1:8" x14ac:dyDescent="0.2">
      <c r="A7" s="24" t="s">
        <v>89</v>
      </c>
      <c r="H7" s="5"/>
    </row>
    <row r="8" spans="1:8" ht="38.25" x14ac:dyDescent="0.2">
      <c r="A8" s="1" t="s">
        <v>0</v>
      </c>
      <c r="B8" s="38" t="s">
        <v>1</v>
      </c>
      <c r="C8" s="38"/>
      <c r="D8" s="38" t="s">
        <v>2</v>
      </c>
      <c r="E8" s="38"/>
      <c r="F8" s="1" t="s">
        <v>10</v>
      </c>
      <c r="G8" s="1" t="s">
        <v>9</v>
      </c>
      <c r="H8" s="1" t="s">
        <v>3</v>
      </c>
    </row>
    <row r="9" spans="1:8" x14ac:dyDescent="0.2">
      <c r="A9" s="29" t="s">
        <v>11</v>
      </c>
      <c r="B9" s="30" t="s">
        <v>23</v>
      </c>
      <c r="C9" s="29" t="s">
        <v>4</v>
      </c>
      <c r="D9" s="30" t="s">
        <v>24</v>
      </c>
      <c r="E9" s="29" t="s">
        <v>6</v>
      </c>
      <c r="F9" s="31">
        <v>5.7949999999999999</v>
      </c>
      <c r="G9" s="31">
        <f>F9</f>
        <v>5.7949999999999999</v>
      </c>
      <c r="H9" s="32">
        <v>6340</v>
      </c>
    </row>
    <row r="10" spans="1:8" x14ac:dyDescent="0.2">
      <c r="A10" s="29" t="s">
        <v>11</v>
      </c>
      <c r="B10" s="30" t="s">
        <v>24</v>
      </c>
      <c r="C10" s="29" t="s">
        <v>6</v>
      </c>
      <c r="D10" s="30" t="s">
        <v>8</v>
      </c>
      <c r="E10" s="29" t="s">
        <v>7</v>
      </c>
      <c r="F10" s="31">
        <v>6.782</v>
      </c>
      <c r="G10" s="31">
        <f t="shared" ref="G10:G47" si="0">G9+F10</f>
        <v>12.577</v>
      </c>
      <c r="H10" s="32">
        <v>6340</v>
      </c>
    </row>
    <row r="11" spans="1:8" x14ac:dyDescent="0.2">
      <c r="A11" s="29" t="s">
        <v>11</v>
      </c>
      <c r="B11" s="30" t="s">
        <v>8</v>
      </c>
      <c r="C11" s="29" t="s">
        <v>7</v>
      </c>
      <c r="D11" s="30" t="s">
        <v>25</v>
      </c>
      <c r="E11" s="29" t="s">
        <v>40</v>
      </c>
      <c r="F11" s="31">
        <v>3.5470000000000002</v>
      </c>
      <c r="G11" s="31">
        <f t="shared" si="0"/>
        <v>16.123999999999999</v>
      </c>
      <c r="H11" s="32">
        <v>6298</v>
      </c>
    </row>
    <row r="12" spans="1:8" x14ac:dyDescent="0.2">
      <c r="A12" s="29" t="s">
        <v>11</v>
      </c>
      <c r="B12" s="30" t="s">
        <v>25</v>
      </c>
      <c r="C12" s="29" t="s">
        <v>40</v>
      </c>
      <c r="D12" s="30" t="s">
        <v>26</v>
      </c>
      <c r="E12" s="29" t="s">
        <v>41</v>
      </c>
      <c r="F12" s="31">
        <v>2.3279999999999998</v>
      </c>
      <c r="G12" s="31">
        <f t="shared" si="0"/>
        <v>18.451999999999998</v>
      </c>
      <c r="H12" s="32">
        <v>6298</v>
      </c>
    </row>
    <row r="13" spans="1:8" x14ac:dyDescent="0.2">
      <c r="A13" s="29" t="s">
        <v>11</v>
      </c>
      <c r="B13" s="30" t="s">
        <v>26</v>
      </c>
      <c r="C13" s="29" t="s">
        <v>41</v>
      </c>
      <c r="D13" s="30" t="s">
        <v>27</v>
      </c>
      <c r="E13" s="29" t="s">
        <v>42</v>
      </c>
      <c r="F13" s="31">
        <v>4.2320000000000002</v>
      </c>
      <c r="G13" s="31">
        <f t="shared" si="0"/>
        <v>22.683999999999997</v>
      </c>
      <c r="H13" s="32">
        <v>6298</v>
      </c>
    </row>
    <row r="14" spans="1:8" x14ac:dyDescent="0.2">
      <c r="A14" s="29" t="s">
        <v>11</v>
      </c>
      <c r="B14" s="29" t="s">
        <v>27</v>
      </c>
      <c r="C14" s="29" t="s">
        <v>42</v>
      </c>
      <c r="D14" s="29" t="s">
        <v>28</v>
      </c>
      <c r="E14" s="29" t="s">
        <v>43</v>
      </c>
      <c r="F14" s="31">
        <v>1.3580000000000001</v>
      </c>
      <c r="G14" s="31">
        <f t="shared" si="0"/>
        <v>24.041999999999998</v>
      </c>
      <c r="H14" s="32">
        <v>6298</v>
      </c>
    </row>
    <row r="15" spans="1:8" x14ac:dyDescent="0.2">
      <c r="A15" s="29" t="s">
        <v>11</v>
      </c>
      <c r="B15" s="29" t="s">
        <v>28</v>
      </c>
      <c r="C15" s="29" t="s">
        <v>43</v>
      </c>
      <c r="D15" s="29" t="s">
        <v>29</v>
      </c>
      <c r="E15" s="29" t="s">
        <v>44</v>
      </c>
      <c r="F15" s="31">
        <v>6.8490000000000002</v>
      </c>
      <c r="G15" s="31">
        <f t="shared" si="0"/>
        <v>30.890999999999998</v>
      </c>
      <c r="H15" s="32">
        <v>6298</v>
      </c>
    </row>
    <row r="16" spans="1:8" x14ac:dyDescent="0.2">
      <c r="A16" s="29" t="s">
        <v>11</v>
      </c>
      <c r="B16" s="29" t="s">
        <v>29</v>
      </c>
      <c r="C16" s="29" t="s">
        <v>44</v>
      </c>
      <c r="D16" s="29" t="s">
        <v>30</v>
      </c>
      <c r="E16" s="30" t="s">
        <v>45</v>
      </c>
      <c r="F16" s="31">
        <v>6</v>
      </c>
      <c r="G16" s="31">
        <f t="shared" si="0"/>
        <v>36.890999999999998</v>
      </c>
      <c r="H16" s="32">
        <v>6298</v>
      </c>
    </row>
    <row r="17" spans="1:8" x14ac:dyDescent="0.2">
      <c r="A17" s="30" t="s">
        <v>11</v>
      </c>
      <c r="B17" s="30" t="s">
        <v>30</v>
      </c>
      <c r="C17" s="30" t="s">
        <v>45</v>
      </c>
      <c r="D17" s="30" t="s">
        <v>31</v>
      </c>
      <c r="E17" s="30" t="s">
        <v>46</v>
      </c>
      <c r="F17" s="33">
        <v>3.8</v>
      </c>
      <c r="G17" s="31">
        <f t="shared" si="0"/>
        <v>40.690999999999995</v>
      </c>
      <c r="H17" s="34">
        <v>6298</v>
      </c>
    </row>
    <row r="18" spans="1:8" x14ac:dyDescent="0.2">
      <c r="A18" s="29" t="s">
        <v>11</v>
      </c>
      <c r="B18" s="29" t="s">
        <v>31</v>
      </c>
      <c r="C18" s="29" t="s">
        <v>46</v>
      </c>
      <c r="D18" s="29" t="s">
        <v>32</v>
      </c>
      <c r="E18" s="29" t="s">
        <v>47</v>
      </c>
      <c r="F18" s="31">
        <v>7.6189999999999998</v>
      </c>
      <c r="G18" s="31">
        <f t="shared" si="0"/>
        <v>48.309999999999995</v>
      </c>
      <c r="H18" s="32">
        <v>6298</v>
      </c>
    </row>
    <row r="19" spans="1:8" x14ac:dyDescent="0.2">
      <c r="A19" s="29" t="s">
        <v>11</v>
      </c>
      <c r="B19" s="29" t="s">
        <v>32</v>
      </c>
      <c r="C19" s="29" t="s">
        <v>47</v>
      </c>
      <c r="D19" s="29" t="s">
        <v>33</v>
      </c>
      <c r="E19" s="29" t="s">
        <v>48</v>
      </c>
      <c r="F19" s="31">
        <v>4.4729999999999999</v>
      </c>
      <c r="G19" s="31">
        <f t="shared" si="0"/>
        <v>52.782999999999994</v>
      </c>
      <c r="H19" s="32">
        <v>6298</v>
      </c>
    </row>
    <row r="20" spans="1:8" x14ac:dyDescent="0.2">
      <c r="A20" s="29" t="s">
        <v>11</v>
      </c>
      <c r="B20" s="29" t="s">
        <v>33</v>
      </c>
      <c r="C20" s="29" t="s">
        <v>48</v>
      </c>
      <c r="D20" s="29" t="s">
        <v>34</v>
      </c>
      <c r="E20" s="29" t="s">
        <v>49</v>
      </c>
      <c r="F20" s="31">
        <v>5.3780000000000001</v>
      </c>
      <c r="G20" s="31">
        <f t="shared" si="0"/>
        <v>58.160999999999994</v>
      </c>
      <c r="H20" s="32">
        <v>6298</v>
      </c>
    </row>
    <row r="21" spans="1:8" x14ac:dyDescent="0.2">
      <c r="A21" s="30" t="s">
        <v>11</v>
      </c>
      <c r="B21" s="30" t="s">
        <v>34</v>
      </c>
      <c r="C21" s="30" t="s">
        <v>49</v>
      </c>
      <c r="D21" s="30" t="s">
        <v>35</v>
      </c>
      <c r="E21" s="30" t="s">
        <v>50</v>
      </c>
      <c r="F21" s="33">
        <v>6.2370000000000001</v>
      </c>
      <c r="G21" s="31">
        <f t="shared" si="0"/>
        <v>64.397999999999996</v>
      </c>
      <c r="H21" s="34">
        <v>6298</v>
      </c>
    </row>
    <row r="22" spans="1:8" x14ac:dyDescent="0.2">
      <c r="A22" s="29" t="s">
        <v>11</v>
      </c>
      <c r="B22" s="29" t="s">
        <v>35</v>
      </c>
      <c r="C22" s="29" t="s">
        <v>50</v>
      </c>
      <c r="D22" s="29" t="s">
        <v>36</v>
      </c>
      <c r="E22" s="29" t="s">
        <v>51</v>
      </c>
      <c r="F22" s="31">
        <v>3.516</v>
      </c>
      <c r="G22" s="31">
        <f t="shared" si="0"/>
        <v>67.914000000000001</v>
      </c>
      <c r="H22" s="32">
        <v>6298</v>
      </c>
    </row>
    <row r="23" spans="1:8" x14ac:dyDescent="0.2">
      <c r="A23" s="29" t="s">
        <v>11</v>
      </c>
      <c r="B23" s="29" t="s">
        <v>36</v>
      </c>
      <c r="C23" s="29" t="s">
        <v>51</v>
      </c>
      <c r="D23" s="29" t="s">
        <v>37</v>
      </c>
      <c r="E23" s="29" t="s">
        <v>52</v>
      </c>
      <c r="F23" s="31">
        <v>2.9929999999999999</v>
      </c>
      <c r="G23" s="31">
        <f t="shared" si="0"/>
        <v>70.906999999999996</v>
      </c>
      <c r="H23" s="32">
        <v>6298</v>
      </c>
    </row>
    <row r="24" spans="1:8" x14ac:dyDescent="0.2">
      <c r="A24" s="29" t="s">
        <v>11</v>
      </c>
      <c r="B24" s="29" t="s">
        <v>37</v>
      </c>
      <c r="C24" s="29" t="s">
        <v>52</v>
      </c>
      <c r="D24" s="29" t="s">
        <v>38</v>
      </c>
      <c r="E24" s="29" t="s">
        <v>53</v>
      </c>
      <c r="F24" s="31">
        <v>6.8259999999999996</v>
      </c>
      <c r="G24" s="31">
        <f t="shared" si="0"/>
        <v>77.73299999999999</v>
      </c>
      <c r="H24" s="32">
        <v>6298</v>
      </c>
    </row>
    <row r="25" spans="1:8" x14ac:dyDescent="0.2">
      <c r="A25" s="29" t="s">
        <v>11</v>
      </c>
      <c r="B25" s="29" t="s">
        <v>38</v>
      </c>
      <c r="C25" s="29" t="s">
        <v>53</v>
      </c>
      <c r="D25" s="29" t="s">
        <v>39</v>
      </c>
      <c r="E25" s="29" t="s">
        <v>54</v>
      </c>
      <c r="F25" s="31">
        <v>6.6619999999999999</v>
      </c>
      <c r="G25" s="31">
        <f t="shared" si="0"/>
        <v>84.394999999999996</v>
      </c>
      <c r="H25" s="32">
        <v>6298</v>
      </c>
    </row>
    <row r="26" spans="1:8" x14ac:dyDescent="0.2">
      <c r="A26" s="29" t="s">
        <v>11</v>
      </c>
      <c r="B26" s="29" t="s">
        <v>39</v>
      </c>
      <c r="C26" s="29" t="s">
        <v>54</v>
      </c>
      <c r="D26" s="29" t="s">
        <v>55</v>
      </c>
      <c r="E26" s="29" t="s">
        <v>56</v>
      </c>
      <c r="F26" s="31">
        <v>3.2850000000000001</v>
      </c>
      <c r="G26" s="31">
        <f t="shared" si="0"/>
        <v>87.679999999999993</v>
      </c>
      <c r="H26" s="32">
        <v>6298</v>
      </c>
    </row>
    <row r="27" spans="1:8" x14ac:dyDescent="0.2">
      <c r="A27" s="29" t="s">
        <v>11</v>
      </c>
      <c r="B27" s="29" t="s">
        <v>55</v>
      </c>
      <c r="C27" s="29" t="s">
        <v>56</v>
      </c>
      <c r="D27" s="29" t="s">
        <v>57</v>
      </c>
      <c r="E27" s="29" t="s">
        <v>70</v>
      </c>
      <c r="F27" s="31">
        <v>2.8119999999999998</v>
      </c>
      <c r="G27" s="31">
        <f t="shared" si="0"/>
        <v>90.49199999999999</v>
      </c>
      <c r="H27" s="32">
        <v>5240</v>
      </c>
    </row>
    <row r="28" spans="1:8" x14ac:dyDescent="0.2">
      <c r="A28" s="29" t="s">
        <v>11</v>
      </c>
      <c r="B28" s="29" t="s">
        <v>57</v>
      </c>
      <c r="C28" s="29" t="s">
        <v>70</v>
      </c>
      <c r="D28" s="29" t="s">
        <v>58</v>
      </c>
      <c r="E28" s="29" t="s">
        <v>71</v>
      </c>
      <c r="F28" s="31">
        <v>2.6840000000000002</v>
      </c>
      <c r="G28" s="31">
        <f t="shared" si="0"/>
        <v>93.175999999999988</v>
      </c>
      <c r="H28" s="32">
        <v>5240</v>
      </c>
    </row>
    <row r="29" spans="1:8" x14ac:dyDescent="0.2">
      <c r="A29" s="29" t="s">
        <v>11</v>
      </c>
      <c r="B29" s="29" t="s">
        <v>58</v>
      </c>
      <c r="C29" s="29" t="s">
        <v>71</v>
      </c>
      <c r="D29" s="29" t="s">
        <v>59</v>
      </c>
      <c r="E29" s="29" t="s">
        <v>72</v>
      </c>
      <c r="F29" s="31">
        <v>1.859</v>
      </c>
      <c r="G29" s="31">
        <f t="shared" si="0"/>
        <v>95.034999999999982</v>
      </c>
      <c r="H29" s="32">
        <v>5240</v>
      </c>
    </row>
    <row r="30" spans="1:8" x14ac:dyDescent="0.2">
      <c r="A30" s="29" t="s">
        <v>11</v>
      </c>
      <c r="B30" s="29" t="s">
        <v>59</v>
      </c>
      <c r="C30" s="29" t="s">
        <v>72</v>
      </c>
      <c r="D30" s="29" t="s">
        <v>60</v>
      </c>
      <c r="E30" s="29" t="s">
        <v>73</v>
      </c>
      <c r="F30" s="31">
        <v>5.4880000000000004</v>
      </c>
      <c r="G30" s="31">
        <f t="shared" si="0"/>
        <v>100.52299999999998</v>
      </c>
      <c r="H30" s="32">
        <v>5240</v>
      </c>
    </row>
    <row r="31" spans="1:8" x14ac:dyDescent="0.2">
      <c r="A31" s="29" t="s">
        <v>11</v>
      </c>
      <c r="B31" s="29" t="s">
        <v>60</v>
      </c>
      <c r="C31" s="29" t="s">
        <v>73</v>
      </c>
      <c r="D31" s="29" t="s">
        <v>61</v>
      </c>
      <c r="E31" s="29" t="s">
        <v>74</v>
      </c>
      <c r="F31" s="31">
        <v>1E-3</v>
      </c>
      <c r="G31" s="31">
        <f t="shared" si="0"/>
        <v>100.52399999999999</v>
      </c>
      <c r="H31" s="32">
        <v>5240</v>
      </c>
    </row>
    <row r="32" spans="1:8" x14ac:dyDescent="0.2">
      <c r="A32" s="29" t="s">
        <v>21</v>
      </c>
      <c r="B32" s="29" t="s">
        <v>61</v>
      </c>
      <c r="C32" s="29" t="s">
        <v>74</v>
      </c>
      <c r="D32" s="29" t="s">
        <v>62</v>
      </c>
      <c r="E32" s="29" t="s">
        <v>75</v>
      </c>
      <c r="F32" s="31">
        <v>5.6319999999999997</v>
      </c>
      <c r="G32" s="31">
        <f t="shared" si="0"/>
        <v>106.15599999999999</v>
      </c>
      <c r="H32" s="32">
        <v>5240</v>
      </c>
    </row>
    <row r="33" spans="1:16" x14ac:dyDescent="0.2">
      <c r="A33" s="29" t="s">
        <v>21</v>
      </c>
      <c r="B33" s="29" t="s">
        <v>62</v>
      </c>
      <c r="C33" s="29" t="s">
        <v>75</v>
      </c>
      <c r="D33" s="29" t="s">
        <v>63</v>
      </c>
      <c r="E33" s="29" t="s">
        <v>76</v>
      </c>
      <c r="F33" s="31">
        <v>13.291</v>
      </c>
      <c r="G33" s="31">
        <f t="shared" si="0"/>
        <v>119.44699999999999</v>
      </c>
      <c r="H33" s="32">
        <v>5240</v>
      </c>
    </row>
    <row r="34" spans="1:16" x14ac:dyDescent="0.2">
      <c r="A34" s="29" t="s">
        <v>21</v>
      </c>
      <c r="B34" s="29" t="s">
        <v>63</v>
      </c>
      <c r="C34" s="29" t="s">
        <v>76</v>
      </c>
      <c r="D34" s="29" t="s">
        <v>64</v>
      </c>
      <c r="E34" s="29" t="s">
        <v>77</v>
      </c>
      <c r="F34" s="31">
        <v>7.117</v>
      </c>
      <c r="G34" s="31">
        <f t="shared" si="0"/>
        <v>126.56399999999999</v>
      </c>
      <c r="H34" s="32">
        <v>5240</v>
      </c>
    </row>
    <row r="35" spans="1:16" x14ac:dyDescent="0.2">
      <c r="A35" s="29" t="s">
        <v>21</v>
      </c>
      <c r="B35" s="29" t="s">
        <v>64</v>
      </c>
      <c r="C35" s="29" t="s">
        <v>77</v>
      </c>
      <c r="D35" s="29" t="s">
        <v>65</v>
      </c>
      <c r="E35" s="29" t="s">
        <v>78</v>
      </c>
      <c r="F35" s="31">
        <v>2.7549999999999999</v>
      </c>
      <c r="G35" s="31">
        <f t="shared" si="0"/>
        <v>129.31899999999999</v>
      </c>
      <c r="H35" s="32">
        <v>5240</v>
      </c>
    </row>
    <row r="36" spans="1:16" x14ac:dyDescent="0.2">
      <c r="A36" s="29" t="s">
        <v>21</v>
      </c>
      <c r="B36" s="29" t="s">
        <v>65</v>
      </c>
      <c r="C36" s="29" t="s">
        <v>78</v>
      </c>
      <c r="D36" s="29" t="s">
        <v>66</v>
      </c>
      <c r="E36" s="29" t="s">
        <v>79</v>
      </c>
      <c r="F36" s="31">
        <v>10.531000000000001</v>
      </c>
      <c r="G36" s="31">
        <f t="shared" si="0"/>
        <v>139.85</v>
      </c>
      <c r="H36" s="32">
        <v>5240</v>
      </c>
      <c r="J36" s="26"/>
      <c r="K36" s="26"/>
      <c r="L36" s="26"/>
      <c r="M36" s="26"/>
      <c r="N36" s="26"/>
      <c r="O36" s="26"/>
      <c r="P36" s="26"/>
    </row>
    <row r="37" spans="1:16" x14ac:dyDescent="0.2">
      <c r="A37" s="29" t="s">
        <v>21</v>
      </c>
      <c r="B37" s="29" t="s">
        <v>66</v>
      </c>
      <c r="C37" s="29" t="s">
        <v>79</v>
      </c>
      <c r="D37" s="29" t="s">
        <v>67</v>
      </c>
      <c r="E37" s="29" t="s">
        <v>80</v>
      </c>
      <c r="F37" s="31">
        <v>4.694</v>
      </c>
      <c r="G37" s="31">
        <f t="shared" si="0"/>
        <v>144.54399999999998</v>
      </c>
      <c r="H37" s="32">
        <v>5240</v>
      </c>
      <c r="J37" s="26"/>
      <c r="K37" s="26"/>
      <c r="L37" s="26"/>
      <c r="M37" s="26"/>
      <c r="N37" s="26"/>
      <c r="O37" s="26"/>
      <c r="P37" s="26"/>
    </row>
    <row r="38" spans="1:16" x14ac:dyDescent="0.2">
      <c r="A38" s="29" t="s">
        <v>21</v>
      </c>
      <c r="B38" s="29" t="s">
        <v>67</v>
      </c>
      <c r="C38" s="29" t="s">
        <v>80</v>
      </c>
      <c r="D38" s="29" t="s">
        <v>68</v>
      </c>
      <c r="E38" s="29" t="s">
        <v>81</v>
      </c>
      <c r="F38" s="31">
        <v>3.59</v>
      </c>
      <c r="G38" s="31">
        <f t="shared" si="0"/>
        <v>148.13399999999999</v>
      </c>
      <c r="H38" s="32">
        <v>5240</v>
      </c>
      <c r="J38" s="26"/>
      <c r="K38" s="26"/>
      <c r="L38" s="26"/>
      <c r="M38" s="26"/>
      <c r="N38" s="26"/>
      <c r="O38" s="26"/>
      <c r="P38" s="26"/>
    </row>
    <row r="39" spans="1:16" x14ac:dyDescent="0.2">
      <c r="A39" s="29" t="s">
        <v>21</v>
      </c>
      <c r="B39" s="29" t="s">
        <v>68</v>
      </c>
      <c r="C39" s="29" t="s">
        <v>81</v>
      </c>
      <c r="D39" s="29" t="s">
        <v>69</v>
      </c>
      <c r="E39" s="29" t="s">
        <v>82</v>
      </c>
      <c r="F39" s="31">
        <v>3.5590000000000002</v>
      </c>
      <c r="G39" s="31">
        <f t="shared" si="0"/>
        <v>151.69299999999998</v>
      </c>
      <c r="H39" s="32">
        <v>5240</v>
      </c>
      <c r="J39" s="26"/>
      <c r="K39" s="26"/>
      <c r="L39" s="26"/>
      <c r="M39" s="26"/>
      <c r="N39" s="26"/>
      <c r="O39" s="26"/>
      <c r="P39" s="26"/>
    </row>
    <row r="40" spans="1:16" x14ac:dyDescent="0.2">
      <c r="A40" s="29" t="s">
        <v>21</v>
      </c>
      <c r="B40" s="29" t="s">
        <v>69</v>
      </c>
      <c r="C40" s="29" t="s">
        <v>82</v>
      </c>
      <c r="D40" s="29" t="s">
        <v>83</v>
      </c>
      <c r="E40" s="29" t="s">
        <v>84</v>
      </c>
      <c r="F40" s="31">
        <v>6.4329999999999998</v>
      </c>
      <c r="G40" s="31">
        <f t="shared" si="0"/>
        <v>158.12599999999998</v>
      </c>
      <c r="H40" s="32">
        <v>5240</v>
      </c>
      <c r="J40" s="26"/>
      <c r="K40" s="26"/>
      <c r="L40" s="26"/>
      <c r="M40" s="26"/>
      <c r="N40" s="26"/>
      <c r="O40" s="26"/>
      <c r="P40" s="26"/>
    </row>
    <row r="41" spans="1:16" x14ac:dyDescent="0.2">
      <c r="A41" s="29" t="s">
        <v>21</v>
      </c>
      <c r="B41" s="29" t="s">
        <v>83</v>
      </c>
      <c r="C41" s="29" t="s">
        <v>84</v>
      </c>
      <c r="D41" s="29" t="s">
        <v>162</v>
      </c>
      <c r="E41" s="29" t="s">
        <v>161</v>
      </c>
      <c r="F41" s="31">
        <v>6.5590000000000002</v>
      </c>
      <c r="G41" s="31">
        <f t="shared" si="0"/>
        <v>164.68499999999997</v>
      </c>
      <c r="H41" s="32">
        <v>5102</v>
      </c>
    </row>
    <row r="42" spans="1:16" x14ac:dyDescent="0.2">
      <c r="A42" s="29" t="s">
        <v>21</v>
      </c>
      <c r="B42" s="29" t="s">
        <v>162</v>
      </c>
      <c r="C42" s="29" t="s">
        <v>161</v>
      </c>
      <c r="D42" s="29" t="s">
        <v>160</v>
      </c>
      <c r="E42" s="29" t="s">
        <v>159</v>
      </c>
      <c r="F42" s="31">
        <v>4.7720000000000002</v>
      </c>
      <c r="G42" s="31">
        <f t="shared" si="0"/>
        <v>169.45699999999997</v>
      </c>
      <c r="H42" s="32">
        <v>5102</v>
      </c>
      <c r="J42" s="26"/>
      <c r="K42" s="26"/>
      <c r="L42" s="26"/>
      <c r="M42" s="26"/>
      <c r="N42" s="26"/>
      <c r="O42" s="26"/>
      <c r="P42" s="26"/>
    </row>
    <row r="43" spans="1:16" x14ac:dyDescent="0.2">
      <c r="A43" s="29" t="s">
        <v>21</v>
      </c>
      <c r="B43" s="29" t="s">
        <v>160</v>
      </c>
      <c r="C43" s="29" t="s">
        <v>159</v>
      </c>
      <c r="D43" s="29" t="s">
        <v>158</v>
      </c>
      <c r="E43" s="29" t="s">
        <v>157</v>
      </c>
      <c r="F43" s="31">
        <v>3.5659999999999998</v>
      </c>
      <c r="G43" s="31">
        <f t="shared" si="0"/>
        <v>173.02299999999997</v>
      </c>
      <c r="H43" s="32">
        <v>5102</v>
      </c>
      <c r="J43" s="26"/>
      <c r="K43" s="26"/>
      <c r="L43" s="26"/>
      <c r="M43" s="26"/>
      <c r="N43" s="26"/>
      <c r="O43" s="26"/>
      <c r="P43" s="26"/>
    </row>
    <row r="44" spans="1:16" x14ac:dyDescent="0.2">
      <c r="A44" s="29" t="s">
        <v>21</v>
      </c>
      <c r="B44" s="29" t="s">
        <v>158</v>
      </c>
      <c r="C44" s="29" t="s">
        <v>157</v>
      </c>
      <c r="D44" s="29" t="s">
        <v>156</v>
      </c>
      <c r="E44" s="29" t="s">
        <v>155</v>
      </c>
      <c r="F44" s="31">
        <v>5.5640000000000001</v>
      </c>
      <c r="G44" s="31">
        <f t="shared" si="0"/>
        <v>178.58699999999996</v>
      </c>
      <c r="H44" s="32">
        <v>5102</v>
      </c>
      <c r="J44" s="26"/>
      <c r="K44" s="26"/>
      <c r="L44" s="26"/>
      <c r="M44" s="26"/>
      <c r="N44" s="26"/>
      <c r="O44" s="26"/>
      <c r="P44" s="26"/>
    </row>
    <row r="45" spans="1:16" x14ac:dyDescent="0.2">
      <c r="A45" s="29" t="s">
        <v>21</v>
      </c>
      <c r="B45" s="29" t="s">
        <v>156</v>
      </c>
      <c r="C45" s="29" t="s">
        <v>155</v>
      </c>
      <c r="D45" s="29" t="s">
        <v>154</v>
      </c>
      <c r="E45" s="29" t="s">
        <v>153</v>
      </c>
      <c r="F45" s="31">
        <v>5.4379999999999997</v>
      </c>
      <c r="G45" s="31">
        <f t="shared" si="0"/>
        <v>184.02499999999995</v>
      </c>
      <c r="H45" s="32">
        <v>5102</v>
      </c>
    </row>
    <row r="46" spans="1:16" x14ac:dyDescent="0.2">
      <c r="A46" s="29" t="s">
        <v>21</v>
      </c>
      <c r="B46" s="29" t="s">
        <v>154</v>
      </c>
      <c r="C46" s="29" t="s">
        <v>153</v>
      </c>
      <c r="D46" s="29" t="s">
        <v>164</v>
      </c>
      <c r="E46" s="29" t="s">
        <v>163</v>
      </c>
      <c r="F46" s="31">
        <v>9.3689999999999998</v>
      </c>
      <c r="G46" s="31">
        <f t="shared" si="0"/>
        <v>193.39399999999995</v>
      </c>
      <c r="H46" s="32">
        <v>5102</v>
      </c>
    </row>
    <row r="47" spans="1:16" x14ac:dyDescent="0.2">
      <c r="A47" s="29" t="s">
        <v>21</v>
      </c>
      <c r="B47" s="29" t="s">
        <v>164</v>
      </c>
      <c r="C47" s="29" t="s">
        <v>163</v>
      </c>
      <c r="D47" s="29" t="s">
        <v>166</v>
      </c>
      <c r="E47" s="29" t="s">
        <v>165</v>
      </c>
      <c r="F47" s="31">
        <v>7.9429999999999996</v>
      </c>
      <c r="G47" s="31">
        <f t="shared" si="0"/>
        <v>201.33699999999996</v>
      </c>
      <c r="H47" s="32">
        <v>5910</v>
      </c>
    </row>
    <row r="48" spans="1:16" x14ac:dyDescent="0.2">
      <c r="C48" s="20"/>
      <c r="D48" s="19" t="s">
        <v>21</v>
      </c>
      <c r="E48" s="20"/>
      <c r="F48" s="16">
        <f>SUM(F32:F47)</f>
        <v>100.81300000000002</v>
      </c>
      <c r="G48" s="17"/>
      <c r="H48" s="18"/>
    </row>
    <row r="49" spans="1:16" x14ac:dyDescent="0.2">
      <c r="C49" s="20"/>
      <c r="D49" s="19" t="s">
        <v>11</v>
      </c>
      <c r="E49" s="20"/>
      <c r="F49" s="15">
        <f>SUM(F9:F31)</f>
        <v>100.52399999999999</v>
      </c>
      <c r="G49" s="17"/>
      <c r="H49" s="18"/>
    </row>
    <row r="50" spans="1:16" x14ac:dyDescent="0.2">
      <c r="A50" s="7"/>
      <c r="B50" s="7"/>
      <c r="C50" s="7"/>
      <c r="D50" s="7"/>
      <c r="E50" s="7"/>
      <c r="F50" s="10"/>
      <c r="G50" s="23"/>
      <c r="H50" s="9"/>
    </row>
    <row r="51" spans="1:16" x14ac:dyDescent="0.2">
      <c r="A51" s="27"/>
      <c r="B51" s="27"/>
      <c r="C51" s="27"/>
      <c r="D51" s="27"/>
      <c r="E51" s="27"/>
      <c r="F51" s="10"/>
      <c r="G51" s="10"/>
      <c r="H51" s="28"/>
    </row>
    <row r="52" spans="1:16" x14ac:dyDescent="0.2">
      <c r="A52" s="27"/>
      <c r="B52" s="27"/>
      <c r="C52" s="27"/>
      <c r="D52" s="27"/>
      <c r="E52" s="27"/>
      <c r="F52" s="10"/>
      <c r="G52" s="10"/>
      <c r="H52" s="28"/>
    </row>
    <row r="53" spans="1:16" x14ac:dyDescent="0.2">
      <c r="A53" s="27"/>
      <c r="B53" s="27"/>
      <c r="C53" s="27"/>
      <c r="D53" s="27"/>
      <c r="E53" s="27"/>
      <c r="F53" s="10"/>
      <c r="G53" s="10"/>
      <c r="H53" s="28"/>
    </row>
    <row r="54" spans="1:16" x14ac:dyDescent="0.2">
      <c r="A54" s="7"/>
      <c r="B54" s="7"/>
      <c r="C54" s="7"/>
      <c r="D54" s="7"/>
      <c r="E54" s="7"/>
      <c r="F54" s="8"/>
      <c r="G54" s="10"/>
      <c r="H54" s="9"/>
    </row>
    <row r="55" spans="1:16" x14ac:dyDescent="0.2">
      <c r="H55" s="5"/>
    </row>
    <row r="56" spans="1:16" x14ac:dyDescent="0.2">
      <c r="A56" s="24" t="s">
        <v>15</v>
      </c>
      <c r="H56" s="5"/>
    </row>
    <row r="57" spans="1:16" ht="38.25" x14ac:dyDescent="0.2">
      <c r="A57" s="1" t="s">
        <v>0</v>
      </c>
      <c r="B57" s="38" t="s">
        <v>1</v>
      </c>
      <c r="C57" s="38"/>
      <c r="D57" s="38" t="s">
        <v>2</v>
      </c>
      <c r="E57" s="38"/>
      <c r="F57" s="1" t="s">
        <v>10</v>
      </c>
      <c r="G57" s="1" t="s">
        <v>9</v>
      </c>
      <c r="H57" s="1" t="s">
        <v>3</v>
      </c>
    </row>
    <row r="58" spans="1:16" x14ac:dyDescent="0.2">
      <c r="A58" s="29" t="s">
        <v>21</v>
      </c>
      <c r="B58" s="30" t="s">
        <v>178</v>
      </c>
      <c r="C58" s="29" t="s">
        <v>177</v>
      </c>
      <c r="D58" s="30" t="s">
        <v>176</v>
      </c>
      <c r="E58" s="29" t="s">
        <v>175</v>
      </c>
      <c r="F58" s="31">
        <v>1.494</v>
      </c>
      <c r="G58" s="31">
        <f>F58</f>
        <v>1.494</v>
      </c>
      <c r="H58" s="32">
        <v>5210</v>
      </c>
      <c r="J58" s="26"/>
      <c r="K58" s="26"/>
      <c r="L58" s="26"/>
      <c r="M58" s="26"/>
      <c r="N58" s="26"/>
      <c r="O58" s="26"/>
      <c r="P58" s="26"/>
    </row>
    <row r="59" spans="1:16" x14ac:dyDescent="0.2">
      <c r="A59" s="29" t="s">
        <v>21</v>
      </c>
      <c r="B59" s="30" t="s">
        <v>176</v>
      </c>
      <c r="C59" s="29" t="s">
        <v>175</v>
      </c>
      <c r="D59" s="30" t="s">
        <v>174</v>
      </c>
      <c r="E59" s="29" t="s">
        <v>173</v>
      </c>
      <c r="F59" s="31">
        <v>2.851</v>
      </c>
      <c r="G59" s="31">
        <f t="shared" ref="G59:G74" si="1">G58+F59</f>
        <v>4.3449999999999998</v>
      </c>
      <c r="H59" s="32">
        <v>5210</v>
      </c>
      <c r="J59" s="26"/>
      <c r="K59" s="26"/>
      <c r="L59" s="26"/>
      <c r="M59" s="26"/>
      <c r="N59" s="26"/>
      <c r="O59" s="26"/>
      <c r="P59" s="26"/>
    </row>
    <row r="60" spans="1:16" x14ac:dyDescent="0.2">
      <c r="A60" s="29" t="s">
        <v>21</v>
      </c>
      <c r="B60" s="30" t="s">
        <v>174</v>
      </c>
      <c r="C60" s="29" t="s">
        <v>173</v>
      </c>
      <c r="D60" s="30" t="s">
        <v>172</v>
      </c>
      <c r="E60" s="29" t="s">
        <v>171</v>
      </c>
      <c r="F60" s="31">
        <v>3.423</v>
      </c>
      <c r="G60" s="31">
        <f t="shared" si="1"/>
        <v>7.7679999999999998</v>
      </c>
      <c r="H60" s="32">
        <v>5210</v>
      </c>
      <c r="J60" s="26"/>
      <c r="K60" s="26"/>
      <c r="L60" s="26"/>
      <c r="M60" s="26"/>
      <c r="N60" s="26"/>
      <c r="O60" s="26"/>
      <c r="P60" s="26"/>
    </row>
    <row r="61" spans="1:16" x14ac:dyDescent="0.2">
      <c r="A61" s="29" t="s">
        <v>21</v>
      </c>
      <c r="B61" s="30" t="s">
        <v>172</v>
      </c>
      <c r="C61" s="29" t="s">
        <v>171</v>
      </c>
      <c r="D61" s="30" t="s">
        <v>170</v>
      </c>
      <c r="E61" s="29" t="s">
        <v>169</v>
      </c>
      <c r="F61" s="31">
        <v>4.593</v>
      </c>
      <c r="G61" s="31">
        <f t="shared" si="1"/>
        <v>12.361000000000001</v>
      </c>
      <c r="H61" s="32">
        <v>5210</v>
      </c>
      <c r="J61" s="26"/>
      <c r="K61" s="26"/>
      <c r="L61" s="26"/>
      <c r="M61" s="26"/>
      <c r="N61" s="26"/>
      <c r="O61" s="26"/>
      <c r="P61" s="26"/>
    </row>
    <row r="62" spans="1:16" x14ac:dyDescent="0.2">
      <c r="A62" s="29" t="s">
        <v>21</v>
      </c>
      <c r="B62" s="30" t="s">
        <v>170</v>
      </c>
      <c r="C62" s="29" t="s">
        <v>169</v>
      </c>
      <c r="D62" s="30" t="s">
        <v>168</v>
      </c>
      <c r="E62" s="29" t="s">
        <v>167</v>
      </c>
      <c r="F62" s="31">
        <v>7.1159999999999997</v>
      </c>
      <c r="G62" s="31">
        <f t="shared" si="1"/>
        <v>19.477</v>
      </c>
      <c r="H62" s="32">
        <v>5210</v>
      </c>
      <c r="J62" s="26"/>
      <c r="K62" s="26"/>
      <c r="L62" s="26"/>
      <c r="M62" s="26"/>
      <c r="N62" s="26"/>
      <c r="O62" s="26"/>
      <c r="P62" s="26"/>
    </row>
    <row r="63" spans="1:16" x14ac:dyDescent="0.2">
      <c r="A63" s="29" t="s">
        <v>21</v>
      </c>
      <c r="B63" s="29" t="s">
        <v>168</v>
      </c>
      <c r="C63" s="29" t="s">
        <v>167</v>
      </c>
      <c r="D63" s="29" t="s">
        <v>199</v>
      </c>
      <c r="E63" s="29" t="s">
        <v>198</v>
      </c>
      <c r="F63" s="31">
        <v>7.968</v>
      </c>
      <c r="G63" s="31">
        <f t="shared" si="1"/>
        <v>27.445</v>
      </c>
      <c r="H63" s="32">
        <v>5233</v>
      </c>
      <c r="J63" s="26"/>
      <c r="K63" s="26"/>
      <c r="L63" s="26"/>
      <c r="M63" s="26"/>
      <c r="N63" s="26"/>
      <c r="O63" s="26"/>
      <c r="P63" s="26"/>
    </row>
    <row r="64" spans="1:16" x14ac:dyDescent="0.2">
      <c r="A64" s="29" t="s">
        <v>21</v>
      </c>
      <c r="B64" s="29" t="s">
        <v>199</v>
      </c>
      <c r="C64" s="29" t="s">
        <v>198</v>
      </c>
      <c r="D64" s="29" t="s">
        <v>197</v>
      </c>
      <c r="E64" s="29" t="s">
        <v>80</v>
      </c>
      <c r="F64" s="31">
        <v>1.4810000000000001</v>
      </c>
      <c r="G64" s="31">
        <f t="shared" si="1"/>
        <v>28.926000000000002</v>
      </c>
      <c r="H64" s="32">
        <v>5233</v>
      </c>
    </row>
    <row r="65" spans="1:16" x14ac:dyDescent="0.2">
      <c r="A65" s="29" t="s">
        <v>21</v>
      </c>
      <c r="B65" s="29" t="s">
        <v>67</v>
      </c>
      <c r="C65" s="29" t="s">
        <v>80</v>
      </c>
      <c r="D65" s="29" t="s">
        <v>68</v>
      </c>
      <c r="E65" s="30" t="s">
        <v>81</v>
      </c>
      <c r="F65" s="31">
        <v>3.59</v>
      </c>
      <c r="G65" s="31">
        <f t="shared" si="1"/>
        <v>32.516000000000005</v>
      </c>
      <c r="H65" s="32">
        <v>6298</v>
      </c>
      <c r="J65" s="26"/>
      <c r="K65" s="26"/>
      <c r="L65" s="26"/>
      <c r="M65" s="26"/>
      <c r="N65" s="26"/>
      <c r="O65" s="26"/>
      <c r="P65" s="26"/>
    </row>
    <row r="66" spans="1:16" x14ac:dyDescent="0.2">
      <c r="A66" s="30" t="s">
        <v>21</v>
      </c>
      <c r="B66" s="30" t="s">
        <v>68</v>
      </c>
      <c r="C66" s="30" t="s">
        <v>81</v>
      </c>
      <c r="D66" s="30" t="s">
        <v>69</v>
      </c>
      <c r="E66" s="30" t="s">
        <v>82</v>
      </c>
      <c r="F66" s="33">
        <v>3.5590000000000002</v>
      </c>
      <c r="G66" s="31">
        <f t="shared" si="1"/>
        <v>36.075000000000003</v>
      </c>
      <c r="H66" s="34">
        <v>6298</v>
      </c>
      <c r="J66" s="26"/>
      <c r="K66" s="26"/>
      <c r="L66" s="26"/>
      <c r="M66" s="26"/>
      <c r="N66" s="26"/>
      <c r="O66" s="26"/>
      <c r="P66" s="26"/>
    </row>
    <row r="67" spans="1:16" x14ac:dyDescent="0.2">
      <c r="A67" s="29" t="s">
        <v>21</v>
      </c>
      <c r="B67" s="29" t="s">
        <v>69</v>
      </c>
      <c r="C67" s="29" t="s">
        <v>82</v>
      </c>
      <c r="D67" s="29" t="s">
        <v>83</v>
      </c>
      <c r="E67" s="29" t="s">
        <v>84</v>
      </c>
      <c r="F67" s="31">
        <v>6.4329999999999998</v>
      </c>
      <c r="G67" s="31">
        <f t="shared" si="1"/>
        <v>42.508000000000003</v>
      </c>
      <c r="H67" s="32">
        <v>6298</v>
      </c>
    </row>
    <row r="68" spans="1:16" x14ac:dyDescent="0.2">
      <c r="A68" s="29" t="s">
        <v>21</v>
      </c>
      <c r="B68" s="29" t="s">
        <v>83</v>
      </c>
      <c r="C68" s="29" t="s">
        <v>84</v>
      </c>
      <c r="D68" s="29" t="s">
        <v>162</v>
      </c>
      <c r="E68" s="29" t="s">
        <v>161</v>
      </c>
      <c r="F68" s="31">
        <v>6.5590000000000002</v>
      </c>
      <c r="G68" s="31">
        <f t="shared" si="1"/>
        <v>49.067</v>
      </c>
      <c r="H68" s="32">
        <v>6298</v>
      </c>
    </row>
    <row r="69" spans="1:16" x14ac:dyDescent="0.2">
      <c r="A69" s="29" t="s">
        <v>21</v>
      </c>
      <c r="B69" s="29" t="s">
        <v>162</v>
      </c>
      <c r="C69" s="29" t="s">
        <v>161</v>
      </c>
      <c r="D69" s="29" t="s">
        <v>160</v>
      </c>
      <c r="E69" s="29" t="s">
        <v>159</v>
      </c>
      <c r="F69" s="31">
        <v>4.7720000000000002</v>
      </c>
      <c r="G69" s="31">
        <f t="shared" si="1"/>
        <v>53.838999999999999</v>
      </c>
      <c r="H69" s="32">
        <v>6298</v>
      </c>
    </row>
    <row r="70" spans="1:16" x14ac:dyDescent="0.2">
      <c r="A70" s="30" t="s">
        <v>21</v>
      </c>
      <c r="B70" s="30" t="s">
        <v>160</v>
      </c>
      <c r="C70" s="30" t="s">
        <v>159</v>
      </c>
      <c r="D70" s="30" t="s">
        <v>158</v>
      </c>
      <c r="E70" s="30" t="s">
        <v>157</v>
      </c>
      <c r="F70" s="33">
        <v>3.5659999999999998</v>
      </c>
      <c r="G70" s="31">
        <f t="shared" si="1"/>
        <v>57.405000000000001</v>
      </c>
      <c r="H70" s="34">
        <v>6298</v>
      </c>
    </row>
    <row r="71" spans="1:16" x14ac:dyDescent="0.2">
      <c r="A71" s="29" t="s">
        <v>21</v>
      </c>
      <c r="B71" s="29" t="s">
        <v>158</v>
      </c>
      <c r="C71" s="29" t="s">
        <v>157</v>
      </c>
      <c r="D71" s="29" t="s">
        <v>156</v>
      </c>
      <c r="E71" s="29" t="s">
        <v>155</v>
      </c>
      <c r="F71" s="31">
        <v>5.5640000000000001</v>
      </c>
      <c r="G71" s="31">
        <f t="shared" si="1"/>
        <v>62.969000000000001</v>
      </c>
      <c r="H71" s="32">
        <v>6298</v>
      </c>
    </row>
    <row r="72" spans="1:16" x14ac:dyDescent="0.2">
      <c r="A72" s="29" t="s">
        <v>21</v>
      </c>
      <c r="B72" s="29" t="s">
        <v>156</v>
      </c>
      <c r="C72" s="29" t="s">
        <v>155</v>
      </c>
      <c r="D72" s="29" t="s">
        <v>154</v>
      </c>
      <c r="E72" s="29" t="s">
        <v>153</v>
      </c>
      <c r="F72" s="31">
        <v>5.4379999999999997</v>
      </c>
      <c r="G72" s="31">
        <f t="shared" si="1"/>
        <v>68.406999999999996</v>
      </c>
      <c r="H72" s="32">
        <v>6298</v>
      </c>
    </row>
    <row r="73" spans="1:16" x14ac:dyDescent="0.2">
      <c r="A73" s="29" t="s">
        <v>21</v>
      </c>
      <c r="B73" s="29" t="s">
        <v>154</v>
      </c>
      <c r="C73" s="29" t="s">
        <v>153</v>
      </c>
      <c r="D73" s="29" t="s">
        <v>164</v>
      </c>
      <c r="E73" s="29" t="s">
        <v>163</v>
      </c>
      <c r="F73" s="31">
        <v>9.3689999999999998</v>
      </c>
      <c r="G73" s="31">
        <f t="shared" si="1"/>
        <v>77.775999999999996</v>
      </c>
      <c r="H73" s="32">
        <v>6298</v>
      </c>
    </row>
    <row r="74" spans="1:16" x14ac:dyDescent="0.2">
      <c r="A74" s="29" t="s">
        <v>21</v>
      </c>
      <c r="B74" s="29" t="s">
        <v>164</v>
      </c>
      <c r="C74" s="29" t="s">
        <v>163</v>
      </c>
      <c r="D74" s="29" t="s">
        <v>166</v>
      </c>
      <c r="E74" s="29" t="s">
        <v>165</v>
      </c>
      <c r="F74" s="31">
        <v>7.9429999999999996</v>
      </c>
      <c r="G74" s="31">
        <f t="shared" si="1"/>
        <v>85.718999999999994</v>
      </c>
      <c r="H74" s="32">
        <v>6298</v>
      </c>
    </row>
    <row r="75" spans="1:16" x14ac:dyDescent="0.2">
      <c r="C75" s="22"/>
      <c r="D75" s="21" t="s">
        <v>21</v>
      </c>
      <c r="E75" s="22"/>
      <c r="F75" s="16">
        <f>SUM(F58:F74)</f>
        <v>85.718999999999994</v>
      </c>
      <c r="G75" s="14"/>
      <c r="H75" s="13"/>
    </row>
    <row r="76" spans="1:16" x14ac:dyDescent="0.2">
      <c r="A76" s="11"/>
      <c r="B76" s="11"/>
      <c r="C76" s="11"/>
      <c r="D76" s="11"/>
      <c r="E76" s="11"/>
      <c r="F76" s="12"/>
      <c r="G76" s="14"/>
      <c r="H76" s="13"/>
    </row>
    <row r="77" spans="1:16" x14ac:dyDescent="0.2">
      <c r="A77" s="11"/>
      <c r="B77" s="11"/>
      <c r="C77" s="11"/>
      <c r="D77" s="11"/>
      <c r="E77" s="11"/>
      <c r="F77" s="12"/>
      <c r="G77" s="14"/>
      <c r="H77" s="13"/>
    </row>
    <row r="79" spans="1:16" s="25" customFormat="1" x14ac:dyDescent="0.2">
      <c r="A79" s="37" t="s">
        <v>264</v>
      </c>
      <c r="B79" s="3"/>
      <c r="C79" s="3"/>
      <c r="D79" s="3"/>
      <c r="E79" s="3"/>
      <c r="F79" s="3"/>
      <c r="G79" s="3"/>
      <c r="H79" s="5"/>
    </row>
    <row r="80" spans="1:16" s="25" customFormat="1" ht="38.25" x14ac:dyDescent="0.2">
      <c r="A80" s="1" t="s">
        <v>0</v>
      </c>
      <c r="B80" s="38" t="s">
        <v>1</v>
      </c>
      <c r="C80" s="38"/>
      <c r="D80" s="38" t="s">
        <v>2</v>
      </c>
      <c r="E80" s="38"/>
      <c r="F80" s="1" t="s">
        <v>10</v>
      </c>
      <c r="G80" s="1" t="s">
        <v>9</v>
      </c>
      <c r="H80" s="1" t="s">
        <v>3</v>
      </c>
    </row>
    <row r="81" spans="1:8" s="25" customFormat="1" x14ac:dyDescent="0.2">
      <c r="A81" s="30" t="s">
        <v>11</v>
      </c>
      <c r="B81" s="30" t="s">
        <v>23</v>
      </c>
      <c r="C81" s="30" t="s">
        <v>4</v>
      </c>
      <c r="D81" s="30" t="s">
        <v>24</v>
      </c>
      <c r="E81" s="30" t="s">
        <v>6</v>
      </c>
      <c r="F81" s="35">
        <v>5.7949999999999999</v>
      </c>
      <c r="G81" s="35">
        <f>F81</f>
        <v>5.7949999999999999</v>
      </c>
      <c r="H81" s="34" t="s">
        <v>13</v>
      </c>
    </row>
    <row r="82" spans="1:8" s="25" customFormat="1" x14ac:dyDescent="0.2">
      <c r="A82" s="30" t="s">
        <v>11</v>
      </c>
      <c r="B82" s="30" t="s">
        <v>24</v>
      </c>
      <c r="C82" s="30" t="s">
        <v>6</v>
      </c>
      <c r="D82" s="30" t="s">
        <v>8</v>
      </c>
      <c r="E82" s="30" t="s">
        <v>7</v>
      </c>
      <c r="F82" s="35">
        <v>6.782</v>
      </c>
      <c r="G82" s="35">
        <f t="shared" ref="G82:G99" si="2">G81+F82</f>
        <v>12.577</v>
      </c>
      <c r="H82" s="34" t="s">
        <v>13</v>
      </c>
    </row>
    <row r="83" spans="1:8" s="25" customFormat="1" x14ac:dyDescent="0.2">
      <c r="A83" s="30" t="s">
        <v>11</v>
      </c>
      <c r="B83" s="30" t="s">
        <v>8</v>
      </c>
      <c r="C83" s="30" t="s">
        <v>7</v>
      </c>
      <c r="D83" s="30" t="s">
        <v>25</v>
      </c>
      <c r="E83" s="30" t="s">
        <v>40</v>
      </c>
      <c r="F83" s="35">
        <v>3.5470000000000002</v>
      </c>
      <c r="G83" s="35">
        <f t="shared" si="2"/>
        <v>16.123999999999999</v>
      </c>
      <c r="H83" s="34" t="s">
        <v>13</v>
      </c>
    </row>
    <row r="84" spans="1:8" s="25" customFormat="1" x14ac:dyDescent="0.2">
      <c r="A84" s="30" t="s">
        <v>11</v>
      </c>
      <c r="B84" s="30" t="s">
        <v>25</v>
      </c>
      <c r="C84" s="30" t="s">
        <v>40</v>
      </c>
      <c r="D84" s="30" t="s">
        <v>26</v>
      </c>
      <c r="E84" s="30" t="s">
        <v>41</v>
      </c>
      <c r="F84" s="35">
        <v>2.3279999999999998</v>
      </c>
      <c r="G84" s="35">
        <f t="shared" si="2"/>
        <v>18.451999999999998</v>
      </c>
      <c r="H84" s="34" t="s">
        <v>13</v>
      </c>
    </row>
    <row r="85" spans="1:8" s="25" customFormat="1" x14ac:dyDescent="0.2">
      <c r="A85" s="30" t="s">
        <v>11</v>
      </c>
      <c r="B85" s="30" t="s">
        <v>26</v>
      </c>
      <c r="C85" s="30" t="s">
        <v>41</v>
      </c>
      <c r="D85" s="30" t="s">
        <v>27</v>
      </c>
      <c r="E85" s="30" t="s">
        <v>42</v>
      </c>
      <c r="F85" s="35">
        <v>4.2320000000000002</v>
      </c>
      <c r="G85" s="35">
        <f t="shared" si="2"/>
        <v>22.683999999999997</v>
      </c>
      <c r="H85" s="34" t="s">
        <v>13</v>
      </c>
    </row>
    <row r="86" spans="1:8" s="25" customFormat="1" x14ac:dyDescent="0.2">
      <c r="A86" s="30" t="s">
        <v>11</v>
      </c>
      <c r="B86" s="30" t="s">
        <v>27</v>
      </c>
      <c r="C86" s="30" t="s">
        <v>42</v>
      </c>
      <c r="D86" s="30" t="s">
        <v>28</v>
      </c>
      <c r="E86" s="30" t="s">
        <v>43</v>
      </c>
      <c r="F86" s="35">
        <v>1.3580000000000001</v>
      </c>
      <c r="G86" s="35">
        <f t="shared" si="2"/>
        <v>24.041999999999998</v>
      </c>
      <c r="H86" s="34" t="s">
        <v>13</v>
      </c>
    </row>
    <row r="87" spans="1:8" s="25" customFormat="1" x14ac:dyDescent="0.2">
      <c r="A87" s="30" t="s">
        <v>11</v>
      </c>
      <c r="B87" s="30" t="s">
        <v>28</v>
      </c>
      <c r="C87" s="30" t="s">
        <v>43</v>
      </c>
      <c r="D87" s="30" t="s">
        <v>29</v>
      </c>
      <c r="E87" s="30" t="s">
        <v>44</v>
      </c>
      <c r="F87" s="35">
        <v>6.8490000000000002</v>
      </c>
      <c r="G87" s="35">
        <f t="shared" si="2"/>
        <v>30.890999999999998</v>
      </c>
      <c r="H87" s="34" t="s">
        <v>13</v>
      </c>
    </row>
    <row r="88" spans="1:8" s="25" customFormat="1" x14ac:dyDescent="0.2">
      <c r="A88" s="30" t="s">
        <v>11</v>
      </c>
      <c r="B88" s="30" t="s">
        <v>29</v>
      </c>
      <c r="C88" s="30" t="s">
        <v>44</v>
      </c>
      <c r="D88" s="30" t="s">
        <v>30</v>
      </c>
      <c r="E88" s="30" t="s">
        <v>45</v>
      </c>
      <c r="F88" s="35">
        <v>6</v>
      </c>
      <c r="G88" s="35">
        <f t="shared" si="2"/>
        <v>36.890999999999998</v>
      </c>
      <c r="H88" s="34" t="s">
        <v>13</v>
      </c>
    </row>
    <row r="89" spans="1:8" s="25" customFormat="1" x14ac:dyDescent="0.2">
      <c r="A89" s="30" t="s">
        <v>11</v>
      </c>
      <c r="B89" s="30" t="s">
        <v>30</v>
      </c>
      <c r="C89" s="30" t="s">
        <v>45</v>
      </c>
      <c r="D89" s="30" t="s">
        <v>31</v>
      </c>
      <c r="E89" s="30" t="s">
        <v>46</v>
      </c>
      <c r="F89" s="35">
        <v>3.8</v>
      </c>
      <c r="G89" s="35">
        <f t="shared" si="2"/>
        <v>40.690999999999995</v>
      </c>
      <c r="H89" s="34" t="s">
        <v>13</v>
      </c>
    </row>
    <row r="90" spans="1:8" s="25" customFormat="1" x14ac:dyDescent="0.2">
      <c r="A90" s="30" t="s">
        <v>11</v>
      </c>
      <c r="B90" s="30" t="s">
        <v>31</v>
      </c>
      <c r="C90" s="30" t="s">
        <v>46</v>
      </c>
      <c r="D90" s="30" t="s">
        <v>32</v>
      </c>
      <c r="E90" s="30" t="s">
        <v>47</v>
      </c>
      <c r="F90" s="35">
        <v>7.6189999999999998</v>
      </c>
      <c r="G90" s="35">
        <f t="shared" si="2"/>
        <v>48.309999999999995</v>
      </c>
      <c r="H90" s="34" t="s">
        <v>13</v>
      </c>
    </row>
    <row r="91" spans="1:8" s="25" customFormat="1" x14ac:dyDescent="0.2">
      <c r="A91" s="30" t="s">
        <v>11</v>
      </c>
      <c r="B91" s="30" t="s">
        <v>32</v>
      </c>
      <c r="C91" s="30" t="s">
        <v>47</v>
      </c>
      <c r="D91" s="30" t="s">
        <v>33</v>
      </c>
      <c r="E91" s="30" t="s">
        <v>48</v>
      </c>
      <c r="F91" s="35">
        <v>4.4729999999999999</v>
      </c>
      <c r="G91" s="35">
        <f t="shared" si="2"/>
        <v>52.782999999999994</v>
      </c>
      <c r="H91" s="34" t="s">
        <v>13</v>
      </c>
    </row>
    <row r="92" spans="1:8" s="25" customFormat="1" x14ac:dyDescent="0.2">
      <c r="A92" s="30" t="s">
        <v>11</v>
      </c>
      <c r="B92" s="30" t="s">
        <v>33</v>
      </c>
      <c r="C92" s="30" t="s">
        <v>48</v>
      </c>
      <c r="D92" s="30" t="s">
        <v>34</v>
      </c>
      <c r="E92" s="30" t="s">
        <v>49</v>
      </c>
      <c r="F92" s="35">
        <v>5.3780000000000001</v>
      </c>
      <c r="G92" s="35">
        <f t="shared" si="2"/>
        <v>58.160999999999994</v>
      </c>
      <c r="H92" s="34" t="s">
        <v>13</v>
      </c>
    </row>
    <row r="93" spans="1:8" s="25" customFormat="1" x14ac:dyDescent="0.2">
      <c r="A93" s="30" t="s">
        <v>11</v>
      </c>
      <c r="B93" s="30" t="s">
        <v>34</v>
      </c>
      <c r="C93" s="30" t="s">
        <v>49</v>
      </c>
      <c r="D93" s="30" t="s">
        <v>35</v>
      </c>
      <c r="E93" s="30" t="s">
        <v>50</v>
      </c>
      <c r="F93" s="35">
        <v>6.2370000000000001</v>
      </c>
      <c r="G93" s="35">
        <f t="shared" si="2"/>
        <v>64.397999999999996</v>
      </c>
      <c r="H93" s="34" t="s">
        <v>13</v>
      </c>
    </row>
    <row r="94" spans="1:8" s="25" customFormat="1" x14ac:dyDescent="0.2">
      <c r="A94" s="30" t="s">
        <v>11</v>
      </c>
      <c r="B94" s="30" t="s">
        <v>35</v>
      </c>
      <c r="C94" s="30" t="s">
        <v>50</v>
      </c>
      <c r="D94" s="30" t="s">
        <v>36</v>
      </c>
      <c r="E94" s="30" t="s">
        <v>51</v>
      </c>
      <c r="F94" s="35">
        <v>3.516</v>
      </c>
      <c r="G94" s="35">
        <f t="shared" si="2"/>
        <v>67.914000000000001</v>
      </c>
      <c r="H94" s="34" t="s">
        <v>13</v>
      </c>
    </row>
    <row r="95" spans="1:8" s="25" customFormat="1" x14ac:dyDescent="0.2">
      <c r="A95" s="30" t="s">
        <v>11</v>
      </c>
      <c r="B95" s="30" t="s">
        <v>36</v>
      </c>
      <c r="C95" s="30" t="s">
        <v>51</v>
      </c>
      <c r="D95" s="30" t="s">
        <v>37</v>
      </c>
      <c r="E95" s="30" t="s">
        <v>52</v>
      </c>
      <c r="F95" s="35">
        <v>2.9929999999999999</v>
      </c>
      <c r="G95" s="35">
        <f t="shared" si="2"/>
        <v>70.906999999999996</v>
      </c>
      <c r="H95" s="34" t="s">
        <v>13</v>
      </c>
    </row>
    <row r="96" spans="1:8" s="25" customFormat="1" x14ac:dyDescent="0.2">
      <c r="A96" s="30" t="s">
        <v>11</v>
      </c>
      <c r="B96" s="30" t="s">
        <v>37</v>
      </c>
      <c r="C96" s="30" t="s">
        <v>52</v>
      </c>
      <c r="D96" s="30" t="s">
        <v>38</v>
      </c>
      <c r="E96" s="30" t="s">
        <v>53</v>
      </c>
      <c r="F96" s="35">
        <v>6.8259999999999996</v>
      </c>
      <c r="G96" s="35">
        <f t="shared" si="2"/>
        <v>77.73299999999999</v>
      </c>
      <c r="H96" s="34" t="s">
        <v>13</v>
      </c>
    </row>
    <row r="97" spans="1:16" s="25" customFormat="1" x14ac:dyDescent="0.2">
      <c r="A97" s="30" t="s">
        <v>11</v>
      </c>
      <c r="B97" s="30" t="s">
        <v>38</v>
      </c>
      <c r="C97" s="30" t="s">
        <v>53</v>
      </c>
      <c r="D97" s="30" t="s">
        <v>39</v>
      </c>
      <c r="E97" s="30" t="s">
        <v>54</v>
      </c>
      <c r="F97" s="35">
        <v>6.6619999999999999</v>
      </c>
      <c r="G97" s="35">
        <f t="shared" si="2"/>
        <v>84.394999999999996</v>
      </c>
      <c r="H97" s="34" t="s">
        <v>13</v>
      </c>
    </row>
    <row r="98" spans="1:16" s="25" customFormat="1" x14ac:dyDescent="0.2">
      <c r="A98" s="30" t="s">
        <v>11</v>
      </c>
      <c r="B98" s="30" t="s">
        <v>39</v>
      </c>
      <c r="C98" s="30" t="s">
        <v>54</v>
      </c>
      <c r="D98" s="30" t="s">
        <v>87</v>
      </c>
      <c r="E98" s="30" t="s">
        <v>88</v>
      </c>
      <c r="F98" s="35">
        <v>2.4820000000000002</v>
      </c>
      <c r="G98" s="35">
        <f t="shared" si="2"/>
        <v>86.876999999999995</v>
      </c>
      <c r="H98" s="34" t="s">
        <v>13</v>
      </c>
    </row>
    <row r="99" spans="1:16" s="25" customFormat="1" x14ac:dyDescent="0.2">
      <c r="A99" s="30" t="s">
        <v>11</v>
      </c>
      <c r="B99" s="30" t="s">
        <v>87</v>
      </c>
      <c r="C99" s="30" t="s">
        <v>88</v>
      </c>
      <c r="D99" s="30" t="s">
        <v>85</v>
      </c>
      <c r="E99" s="30" t="s">
        <v>86</v>
      </c>
      <c r="F99" s="35">
        <v>4.6479999999999997</v>
      </c>
      <c r="G99" s="35">
        <f t="shared" si="2"/>
        <v>91.524999999999991</v>
      </c>
      <c r="H99" s="34" t="s">
        <v>13</v>
      </c>
    </row>
    <row r="100" spans="1:16" s="25" customFormat="1" x14ac:dyDescent="0.2">
      <c r="A100" s="3"/>
      <c r="B100" s="3"/>
      <c r="C100" s="22"/>
      <c r="D100" s="21" t="s">
        <v>11</v>
      </c>
      <c r="E100" s="22"/>
      <c r="F100" s="6">
        <f>SUM(F81:F99)</f>
        <v>91.524999999999991</v>
      </c>
      <c r="G100" s="3"/>
      <c r="H100" s="3"/>
    </row>
    <row r="104" spans="1:16" s="25" customFormat="1" x14ac:dyDescent="0.2">
      <c r="A104" s="24" t="s">
        <v>16</v>
      </c>
      <c r="B104" s="3"/>
      <c r="C104" s="3"/>
      <c r="D104" s="3"/>
      <c r="E104" s="3"/>
      <c r="F104" s="3"/>
      <c r="G104" s="3"/>
      <c r="H104" s="5"/>
    </row>
    <row r="105" spans="1:16" s="25" customFormat="1" ht="38.25" x14ac:dyDescent="0.2">
      <c r="A105" s="1" t="s">
        <v>0</v>
      </c>
      <c r="B105" s="39" t="s">
        <v>1</v>
      </c>
      <c r="C105" s="40"/>
      <c r="D105" s="39" t="s">
        <v>2</v>
      </c>
      <c r="E105" s="40"/>
      <c r="F105" s="1" t="s">
        <v>10</v>
      </c>
      <c r="G105" s="1" t="s">
        <v>9</v>
      </c>
      <c r="H105" s="1" t="s">
        <v>3</v>
      </c>
    </row>
    <row r="106" spans="1:16" s="25" customFormat="1" x14ac:dyDescent="0.2">
      <c r="A106" s="30" t="s">
        <v>21</v>
      </c>
      <c r="B106" s="30" t="s">
        <v>166</v>
      </c>
      <c r="C106" s="30" t="s">
        <v>165</v>
      </c>
      <c r="D106" s="30" t="s">
        <v>164</v>
      </c>
      <c r="E106" s="30" t="s">
        <v>163</v>
      </c>
      <c r="F106" s="35">
        <v>7.9429999999999996</v>
      </c>
      <c r="G106" s="35">
        <f>F106</f>
        <v>7.9429999999999996</v>
      </c>
      <c r="H106" s="30">
        <v>5910</v>
      </c>
      <c r="J106" s="26"/>
      <c r="K106" s="26"/>
      <c r="L106" s="26"/>
      <c r="M106" s="26"/>
      <c r="N106" s="26"/>
      <c r="O106" s="26"/>
      <c r="P106" s="26"/>
    </row>
    <row r="107" spans="1:16" s="25" customFormat="1" x14ac:dyDescent="0.2">
      <c r="A107" s="30" t="s">
        <v>21</v>
      </c>
      <c r="B107" s="30" t="s">
        <v>164</v>
      </c>
      <c r="C107" s="30" t="s">
        <v>163</v>
      </c>
      <c r="D107" s="30" t="s">
        <v>154</v>
      </c>
      <c r="E107" s="30" t="s">
        <v>153</v>
      </c>
      <c r="F107" s="35">
        <v>9.3689999999999998</v>
      </c>
      <c r="G107" s="35">
        <f>G106+F107</f>
        <v>17.311999999999998</v>
      </c>
      <c r="H107" s="30">
        <v>5102</v>
      </c>
      <c r="J107" s="26"/>
      <c r="K107" s="26"/>
      <c r="L107" s="26"/>
      <c r="M107" s="26"/>
      <c r="N107" s="26"/>
      <c r="O107" s="26"/>
      <c r="P107" s="26"/>
    </row>
    <row r="108" spans="1:16" s="25" customFormat="1" x14ac:dyDescent="0.2">
      <c r="A108" s="30" t="s">
        <v>21</v>
      </c>
      <c r="B108" s="30" t="s">
        <v>154</v>
      </c>
      <c r="C108" s="30" t="s">
        <v>153</v>
      </c>
      <c r="D108" s="30" t="s">
        <v>205</v>
      </c>
      <c r="E108" s="30" t="s">
        <v>204</v>
      </c>
      <c r="F108" s="35">
        <v>0.17</v>
      </c>
      <c r="G108" s="35">
        <f>G107+F108</f>
        <v>17.481999999999999</v>
      </c>
      <c r="H108" s="30">
        <v>5203</v>
      </c>
      <c r="J108" s="26"/>
      <c r="K108" s="26"/>
      <c r="L108" s="26"/>
      <c r="M108" s="26"/>
      <c r="N108" s="26"/>
      <c r="O108" s="26"/>
      <c r="P108" s="26"/>
    </row>
    <row r="109" spans="1:16" s="25" customFormat="1" x14ac:dyDescent="0.2">
      <c r="A109" s="30" t="s">
        <v>21</v>
      </c>
      <c r="B109" s="30" t="s">
        <v>205</v>
      </c>
      <c r="C109" s="30" t="s">
        <v>204</v>
      </c>
      <c r="D109" s="30" t="s">
        <v>207</v>
      </c>
      <c r="E109" s="30" t="s">
        <v>206</v>
      </c>
      <c r="F109" s="35">
        <v>2.13</v>
      </c>
      <c r="G109" s="35">
        <f>G108+F109</f>
        <v>19.611999999999998</v>
      </c>
      <c r="H109" s="30">
        <v>5203</v>
      </c>
      <c r="J109" s="26"/>
      <c r="K109" s="26"/>
      <c r="L109" s="26"/>
      <c r="M109" s="26"/>
      <c r="N109" s="26"/>
      <c r="O109" s="26"/>
      <c r="P109" s="26"/>
    </row>
    <row r="110" spans="1:16" s="25" customFormat="1" x14ac:dyDescent="0.2">
      <c r="A110" s="30" t="s">
        <v>21</v>
      </c>
      <c r="B110" s="30" t="s">
        <v>207</v>
      </c>
      <c r="C110" s="30" t="s">
        <v>208</v>
      </c>
      <c r="D110" s="30" t="s">
        <v>209</v>
      </c>
      <c r="E110" s="30" t="s">
        <v>206</v>
      </c>
      <c r="F110" s="35">
        <v>2.4</v>
      </c>
      <c r="G110" s="35">
        <f>G109+F110</f>
        <v>22.011999999999997</v>
      </c>
      <c r="H110" s="30">
        <v>5203</v>
      </c>
      <c r="J110" s="26"/>
      <c r="K110" s="26"/>
      <c r="L110" s="26"/>
      <c r="M110" s="26"/>
      <c r="N110" s="26"/>
      <c r="O110" s="26"/>
      <c r="P110" s="26"/>
    </row>
    <row r="111" spans="1:16" s="25" customFormat="1" x14ac:dyDescent="0.2">
      <c r="A111" s="30" t="s">
        <v>21</v>
      </c>
      <c r="B111" s="30" t="s">
        <v>209</v>
      </c>
      <c r="C111" s="30" t="s">
        <v>210</v>
      </c>
      <c r="D111" s="30" t="s">
        <v>211</v>
      </c>
      <c r="E111" s="30" t="s">
        <v>206</v>
      </c>
      <c r="F111" s="35">
        <v>5.3</v>
      </c>
      <c r="G111" s="35">
        <f>G110+F111</f>
        <v>27.311999999999998</v>
      </c>
      <c r="H111" s="30">
        <v>5203</v>
      </c>
      <c r="J111" s="26"/>
      <c r="K111" s="26"/>
      <c r="L111" s="26"/>
      <c r="M111" s="26"/>
      <c r="N111" s="26"/>
      <c r="O111" s="26"/>
      <c r="P111" s="26"/>
    </row>
    <row r="112" spans="1:16" s="25" customFormat="1" x14ac:dyDescent="0.2">
      <c r="A112" s="3"/>
      <c r="B112" s="3"/>
      <c r="C112" s="22"/>
      <c r="D112" s="21" t="s">
        <v>21</v>
      </c>
      <c r="E112" s="22"/>
      <c r="F112" s="6">
        <f>SUM(F106:F111)</f>
        <v>27.311999999999998</v>
      </c>
      <c r="G112" s="3"/>
      <c r="H112" s="3"/>
    </row>
    <row r="118" spans="1:8" s="25" customFormat="1" x14ac:dyDescent="0.2">
      <c r="A118" s="24" t="s">
        <v>17</v>
      </c>
      <c r="B118" s="3"/>
      <c r="C118" s="3"/>
      <c r="D118" s="3"/>
      <c r="E118" s="3"/>
      <c r="F118" s="3"/>
      <c r="G118" s="3"/>
      <c r="H118" s="5"/>
    </row>
    <row r="119" spans="1:8" s="25" customFormat="1" ht="38.25" x14ac:dyDescent="0.2">
      <c r="A119" s="1" t="s">
        <v>0</v>
      </c>
      <c r="B119" s="39" t="s">
        <v>1</v>
      </c>
      <c r="C119" s="40"/>
      <c r="D119" s="39" t="s">
        <v>2</v>
      </c>
      <c r="E119" s="40"/>
      <c r="F119" s="1" t="s">
        <v>10</v>
      </c>
      <c r="G119" s="1" t="s">
        <v>9</v>
      </c>
      <c r="H119" s="1" t="s">
        <v>3</v>
      </c>
    </row>
    <row r="120" spans="1:8" s="25" customFormat="1" x14ac:dyDescent="0.2">
      <c r="A120" s="29" t="s">
        <v>11</v>
      </c>
      <c r="B120" s="30" t="s">
        <v>90</v>
      </c>
      <c r="C120" s="29" t="s">
        <v>12</v>
      </c>
      <c r="D120" s="30" t="s">
        <v>91</v>
      </c>
      <c r="E120" s="29" t="s">
        <v>108</v>
      </c>
      <c r="F120" s="31">
        <v>7.92</v>
      </c>
      <c r="G120" s="31">
        <f>F120</f>
        <v>7.92</v>
      </c>
      <c r="H120" s="32">
        <v>6340</v>
      </c>
    </row>
    <row r="121" spans="1:8" s="25" customFormat="1" x14ac:dyDescent="0.2">
      <c r="A121" s="29" t="s">
        <v>11</v>
      </c>
      <c r="B121" s="30" t="s">
        <v>91</v>
      </c>
      <c r="C121" s="29" t="s">
        <v>108</v>
      </c>
      <c r="D121" s="30" t="s">
        <v>92</v>
      </c>
      <c r="E121" s="29" t="s">
        <v>109</v>
      </c>
      <c r="F121" s="31">
        <v>5.1980000000000004</v>
      </c>
      <c r="G121" s="31">
        <f t="shared" ref="G121:G162" si="3">G120+F121</f>
        <v>13.118</v>
      </c>
      <c r="H121" s="32">
        <v>6340</v>
      </c>
    </row>
    <row r="122" spans="1:8" s="25" customFormat="1" x14ac:dyDescent="0.2">
      <c r="A122" s="29" t="s">
        <v>11</v>
      </c>
      <c r="B122" s="30" t="s">
        <v>92</v>
      </c>
      <c r="C122" s="29" t="s">
        <v>109</v>
      </c>
      <c r="D122" s="30" t="s">
        <v>93</v>
      </c>
      <c r="E122" s="29" t="s">
        <v>110</v>
      </c>
      <c r="F122" s="31">
        <v>3.9</v>
      </c>
      <c r="G122" s="31">
        <f t="shared" si="3"/>
        <v>17.018000000000001</v>
      </c>
      <c r="H122" s="32">
        <v>6298</v>
      </c>
    </row>
    <row r="123" spans="1:8" s="25" customFormat="1" x14ac:dyDescent="0.2">
      <c r="A123" s="29" t="s">
        <v>11</v>
      </c>
      <c r="B123" s="30" t="s">
        <v>93</v>
      </c>
      <c r="C123" s="29" t="s">
        <v>110</v>
      </c>
      <c r="D123" s="30" t="s">
        <v>94</v>
      </c>
      <c r="E123" s="29" t="s">
        <v>111</v>
      </c>
      <c r="F123" s="31">
        <v>3.07</v>
      </c>
      <c r="G123" s="31">
        <f t="shared" si="3"/>
        <v>20.088000000000001</v>
      </c>
      <c r="H123" s="32">
        <v>6298</v>
      </c>
    </row>
    <row r="124" spans="1:8" s="25" customFormat="1" x14ac:dyDescent="0.2">
      <c r="A124" s="29" t="s">
        <v>11</v>
      </c>
      <c r="B124" s="30" t="s">
        <v>94</v>
      </c>
      <c r="C124" s="29" t="s">
        <v>111</v>
      </c>
      <c r="D124" s="30" t="s">
        <v>95</v>
      </c>
      <c r="E124" s="29" t="s">
        <v>112</v>
      </c>
      <c r="F124" s="31">
        <v>6.6349999999999998</v>
      </c>
      <c r="G124" s="31">
        <f t="shared" si="3"/>
        <v>26.722999999999999</v>
      </c>
      <c r="H124" s="32">
        <v>6298</v>
      </c>
    </row>
    <row r="125" spans="1:8" s="25" customFormat="1" x14ac:dyDescent="0.2">
      <c r="A125" s="29" t="s">
        <v>11</v>
      </c>
      <c r="B125" s="29" t="s">
        <v>95</v>
      </c>
      <c r="C125" s="29" t="s">
        <v>112</v>
      </c>
      <c r="D125" s="29" t="s">
        <v>96</v>
      </c>
      <c r="E125" s="29" t="s">
        <v>113</v>
      </c>
      <c r="F125" s="31">
        <v>4.5439999999999996</v>
      </c>
      <c r="G125" s="31">
        <f t="shared" si="3"/>
        <v>31.266999999999999</v>
      </c>
      <c r="H125" s="32">
        <v>6298</v>
      </c>
    </row>
    <row r="126" spans="1:8" s="25" customFormat="1" x14ac:dyDescent="0.2">
      <c r="A126" s="29" t="s">
        <v>11</v>
      </c>
      <c r="B126" s="29" t="s">
        <v>96</v>
      </c>
      <c r="C126" s="29" t="s">
        <v>113</v>
      </c>
      <c r="D126" s="29" t="s">
        <v>97</v>
      </c>
      <c r="E126" s="29" t="s">
        <v>114</v>
      </c>
      <c r="F126" s="31">
        <v>5.5060000000000002</v>
      </c>
      <c r="G126" s="31">
        <f t="shared" si="3"/>
        <v>36.772999999999996</v>
      </c>
      <c r="H126" s="32">
        <v>6298</v>
      </c>
    </row>
    <row r="127" spans="1:8" s="25" customFormat="1" x14ac:dyDescent="0.2">
      <c r="A127" s="29" t="s">
        <v>11</v>
      </c>
      <c r="B127" s="29" t="s">
        <v>97</v>
      </c>
      <c r="C127" s="29" t="s">
        <v>114</v>
      </c>
      <c r="D127" s="29" t="s">
        <v>98</v>
      </c>
      <c r="E127" s="30" t="s">
        <v>115</v>
      </c>
      <c r="F127" s="31">
        <v>4.5460000000000003</v>
      </c>
      <c r="G127" s="31">
        <f t="shared" si="3"/>
        <v>41.318999999999996</v>
      </c>
      <c r="H127" s="32">
        <v>6298</v>
      </c>
    </row>
    <row r="128" spans="1:8" s="25" customFormat="1" x14ac:dyDescent="0.2">
      <c r="A128" s="30" t="s">
        <v>11</v>
      </c>
      <c r="B128" s="30" t="s">
        <v>98</v>
      </c>
      <c r="C128" s="30" t="s">
        <v>115</v>
      </c>
      <c r="D128" s="30" t="s">
        <v>99</v>
      </c>
      <c r="E128" s="30" t="s">
        <v>116</v>
      </c>
      <c r="F128" s="33">
        <v>3.64</v>
      </c>
      <c r="G128" s="31">
        <f t="shared" si="3"/>
        <v>44.958999999999996</v>
      </c>
      <c r="H128" s="34">
        <v>6298</v>
      </c>
    </row>
    <row r="129" spans="1:12" s="25" customFormat="1" x14ac:dyDescent="0.2">
      <c r="A129" s="29" t="s">
        <v>11</v>
      </c>
      <c r="B129" s="29" t="s">
        <v>99</v>
      </c>
      <c r="C129" s="29" t="s">
        <v>116</v>
      </c>
      <c r="D129" s="29" t="s">
        <v>100</v>
      </c>
      <c r="E129" s="29" t="s">
        <v>117</v>
      </c>
      <c r="F129" s="31">
        <v>3.5070000000000001</v>
      </c>
      <c r="G129" s="31">
        <f t="shared" si="3"/>
        <v>48.465999999999994</v>
      </c>
      <c r="H129" s="32">
        <v>6298</v>
      </c>
    </row>
    <row r="130" spans="1:12" s="25" customFormat="1" x14ac:dyDescent="0.2">
      <c r="A130" s="29" t="s">
        <v>11</v>
      </c>
      <c r="B130" s="29" t="s">
        <v>100</v>
      </c>
      <c r="C130" s="29" t="s">
        <v>117</v>
      </c>
      <c r="D130" s="29" t="s">
        <v>101</v>
      </c>
      <c r="E130" s="29" t="s">
        <v>118</v>
      </c>
      <c r="F130" s="31">
        <v>6.4269999999999996</v>
      </c>
      <c r="G130" s="31">
        <f t="shared" si="3"/>
        <v>54.892999999999994</v>
      </c>
      <c r="H130" s="32">
        <v>6298</v>
      </c>
    </row>
    <row r="131" spans="1:12" x14ac:dyDescent="0.2">
      <c r="A131" s="29" t="s">
        <v>11</v>
      </c>
      <c r="B131" s="29" t="s">
        <v>101</v>
      </c>
      <c r="C131" s="29" t="s">
        <v>118</v>
      </c>
      <c r="D131" s="29" t="s">
        <v>85</v>
      </c>
      <c r="E131" s="29" t="s">
        <v>86</v>
      </c>
      <c r="F131" s="31">
        <v>5.7</v>
      </c>
      <c r="G131" s="31">
        <f t="shared" si="3"/>
        <v>60.592999999999996</v>
      </c>
      <c r="H131" s="32">
        <v>6298</v>
      </c>
    </row>
    <row r="132" spans="1:12" x14ac:dyDescent="0.2">
      <c r="A132" s="30" t="s">
        <v>11</v>
      </c>
      <c r="B132" s="30" t="s">
        <v>85</v>
      </c>
      <c r="C132" s="30" t="s">
        <v>86</v>
      </c>
      <c r="D132" s="30" t="s">
        <v>87</v>
      </c>
      <c r="E132" s="30" t="s">
        <v>88</v>
      </c>
      <c r="F132" s="33">
        <v>4.6479999999999997</v>
      </c>
      <c r="G132" s="31">
        <f t="shared" si="3"/>
        <v>65.241</v>
      </c>
      <c r="H132" s="34">
        <v>6298</v>
      </c>
    </row>
    <row r="133" spans="1:12" x14ac:dyDescent="0.2">
      <c r="A133" s="29" t="s">
        <v>11</v>
      </c>
      <c r="B133" s="29" t="s">
        <v>87</v>
      </c>
      <c r="C133" s="29" t="s">
        <v>88</v>
      </c>
      <c r="D133" s="29" t="s">
        <v>39</v>
      </c>
      <c r="E133" s="29" t="s">
        <v>54</v>
      </c>
      <c r="F133" s="31">
        <v>2.4820000000000002</v>
      </c>
      <c r="G133" s="31">
        <f t="shared" si="3"/>
        <v>67.722999999999999</v>
      </c>
      <c r="H133" s="32">
        <v>6298</v>
      </c>
    </row>
    <row r="134" spans="1:12" x14ac:dyDescent="0.2">
      <c r="A134" s="29" t="s">
        <v>11</v>
      </c>
      <c r="B134" s="29" t="s">
        <v>39</v>
      </c>
      <c r="C134" s="29" t="s">
        <v>54</v>
      </c>
      <c r="D134" s="29" t="s">
        <v>102</v>
      </c>
      <c r="E134" s="29" t="s">
        <v>119</v>
      </c>
      <c r="F134" s="31">
        <v>6.4720000000000004</v>
      </c>
      <c r="G134" s="31">
        <f t="shared" si="3"/>
        <v>74.194999999999993</v>
      </c>
      <c r="H134" s="32">
        <v>6298</v>
      </c>
    </row>
    <row r="135" spans="1:12" x14ac:dyDescent="0.2">
      <c r="A135" s="29" t="s">
        <v>11</v>
      </c>
      <c r="B135" s="29" t="s">
        <v>102</v>
      </c>
      <c r="C135" s="29" t="s">
        <v>119</v>
      </c>
      <c r="D135" s="29" t="s">
        <v>103</v>
      </c>
      <c r="E135" s="29" t="s">
        <v>120</v>
      </c>
      <c r="F135" s="31">
        <v>7.0129999999999999</v>
      </c>
      <c r="G135" s="31">
        <f t="shared" si="3"/>
        <v>81.207999999999998</v>
      </c>
      <c r="H135" s="32">
        <v>6298</v>
      </c>
    </row>
    <row r="136" spans="1:12" x14ac:dyDescent="0.2">
      <c r="A136" s="29" t="s">
        <v>11</v>
      </c>
      <c r="B136" s="29" t="s">
        <v>103</v>
      </c>
      <c r="C136" s="29" t="s">
        <v>120</v>
      </c>
      <c r="D136" s="29" t="s">
        <v>104</v>
      </c>
      <c r="E136" s="29" t="s">
        <v>121</v>
      </c>
      <c r="F136" s="31">
        <v>5.94</v>
      </c>
      <c r="G136" s="31">
        <f t="shared" si="3"/>
        <v>87.147999999999996</v>
      </c>
      <c r="H136" s="32">
        <v>6298</v>
      </c>
    </row>
    <row r="137" spans="1:12" x14ac:dyDescent="0.2">
      <c r="A137" s="29" t="s">
        <v>11</v>
      </c>
      <c r="B137" s="29" t="s">
        <v>104</v>
      </c>
      <c r="C137" s="29" t="s">
        <v>121</v>
      </c>
      <c r="D137" s="29" t="s">
        <v>105</v>
      </c>
      <c r="E137" s="29" t="s">
        <v>122</v>
      </c>
      <c r="F137" s="31">
        <v>6.0830000000000002</v>
      </c>
      <c r="G137" s="31">
        <f t="shared" si="3"/>
        <v>93.230999999999995</v>
      </c>
      <c r="H137" s="32">
        <v>6298</v>
      </c>
    </row>
    <row r="138" spans="1:12" x14ac:dyDescent="0.2">
      <c r="A138" s="29" t="s">
        <v>11</v>
      </c>
      <c r="B138" s="29" t="s">
        <v>105</v>
      </c>
      <c r="C138" s="29" t="s">
        <v>122</v>
      </c>
      <c r="D138" s="29" t="s">
        <v>106</v>
      </c>
      <c r="E138" s="29" t="s">
        <v>123</v>
      </c>
      <c r="F138" s="31">
        <v>7.4409999999999998</v>
      </c>
      <c r="G138" s="31">
        <f t="shared" si="3"/>
        <v>100.672</v>
      </c>
      <c r="H138" s="32">
        <v>5240</v>
      </c>
    </row>
    <row r="139" spans="1:12" x14ac:dyDescent="0.2">
      <c r="A139" s="29" t="s">
        <v>11</v>
      </c>
      <c r="B139" s="29" t="s">
        <v>106</v>
      </c>
      <c r="C139" s="29" t="s">
        <v>123</v>
      </c>
      <c r="D139" s="29" t="s">
        <v>107</v>
      </c>
      <c r="E139" s="29" t="s">
        <v>124</v>
      </c>
      <c r="F139" s="31">
        <v>3.8010000000000002</v>
      </c>
      <c r="G139" s="31">
        <f t="shared" si="3"/>
        <v>104.473</v>
      </c>
      <c r="H139" s="32">
        <v>5240</v>
      </c>
    </row>
    <row r="140" spans="1:12" x14ac:dyDescent="0.2">
      <c r="A140" s="29" t="s">
        <v>11</v>
      </c>
      <c r="B140" s="29" t="s">
        <v>107</v>
      </c>
      <c r="C140" s="29" t="s">
        <v>124</v>
      </c>
      <c r="D140" s="29" t="s">
        <v>125</v>
      </c>
      <c r="E140" s="29" t="s">
        <v>126</v>
      </c>
      <c r="F140" s="31">
        <v>3.7389999999999999</v>
      </c>
      <c r="G140" s="31">
        <f t="shared" si="3"/>
        <v>108.212</v>
      </c>
      <c r="H140" s="32">
        <v>5240</v>
      </c>
    </row>
    <row r="141" spans="1:12" x14ac:dyDescent="0.2">
      <c r="A141" s="29" t="s">
        <v>11</v>
      </c>
      <c r="B141" s="29" t="s">
        <v>125</v>
      </c>
      <c r="C141" s="29" t="s">
        <v>126</v>
      </c>
      <c r="D141" s="29" t="s">
        <v>212</v>
      </c>
      <c r="E141" s="29" t="s">
        <v>235</v>
      </c>
      <c r="F141" s="31">
        <v>0.84299999999999997</v>
      </c>
      <c r="G141" s="31">
        <f t="shared" si="3"/>
        <v>109.05500000000001</v>
      </c>
      <c r="H141" s="32">
        <v>111</v>
      </c>
      <c r="J141" s="36"/>
      <c r="K141" s="36"/>
      <c r="L141" s="36"/>
    </row>
    <row r="142" spans="1:12" x14ac:dyDescent="0.2">
      <c r="A142" s="29" t="s">
        <v>11</v>
      </c>
      <c r="B142" s="29" t="s">
        <v>212</v>
      </c>
      <c r="C142" s="29" t="s">
        <v>235</v>
      </c>
      <c r="D142" s="29" t="s">
        <v>213</v>
      </c>
      <c r="E142" s="29" t="s">
        <v>236</v>
      </c>
      <c r="F142" s="31">
        <v>8.25</v>
      </c>
      <c r="G142" s="31">
        <f t="shared" si="3"/>
        <v>117.30500000000001</v>
      </c>
      <c r="H142" s="32">
        <v>111</v>
      </c>
    </row>
    <row r="143" spans="1:12" x14ac:dyDescent="0.2">
      <c r="A143" s="29" t="s">
        <v>11</v>
      </c>
      <c r="B143" s="29" t="s">
        <v>213</v>
      </c>
      <c r="C143" s="29" t="s">
        <v>236</v>
      </c>
      <c r="D143" s="29" t="s">
        <v>214</v>
      </c>
      <c r="E143" s="29" t="s">
        <v>237</v>
      </c>
      <c r="F143" s="31">
        <v>1.49</v>
      </c>
      <c r="G143" s="31">
        <f t="shared" si="3"/>
        <v>118.795</v>
      </c>
      <c r="H143" s="32">
        <v>111</v>
      </c>
    </row>
    <row r="144" spans="1:12" x14ac:dyDescent="0.2">
      <c r="A144" s="29" t="s">
        <v>11</v>
      </c>
      <c r="B144" s="29" t="s">
        <v>214</v>
      </c>
      <c r="C144" s="29" t="s">
        <v>237</v>
      </c>
      <c r="D144" s="29" t="s">
        <v>215</v>
      </c>
      <c r="E144" s="29" t="s">
        <v>238</v>
      </c>
      <c r="F144" s="31">
        <v>0.67</v>
      </c>
      <c r="G144" s="31">
        <f t="shared" si="3"/>
        <v>119.465</v>
      </c>
      <c r="H144" s="32">
        <v>111</v>
      </c>
    </row>
    <row r="145" spans="1:8" x14ac:dyDescent="0.2">
      <c r="A145" s="29" t="s">
        <v>11</v>
      </c>
      <c r="B145" s="29" t="s">
        <v>215</v>
      </c>
      <c r="C145" s="29" t="s">
        <v>238</v>
      </c>
      <c r="D145" s="29" t="s">
        <v>216</v>
      </c>
      <c r="E145" s="29" t="s">
        <v>239</v>
      </c>
      <c r="F145" s="31">
        <v>4.58</v>
      </c>
      <c r="G145" s="31">
        <f t="shared" si="3"/>
        <v>124.045</v>
      </c>
      <c r="H145" s="32">
        <v>111</v>
      </c>
    </row>
    <row r="146" spans="1:8" x14ac:dyDescent="0.2">
      <c r="A146" s="29" t="s">
        <v>11</v>
      </c>
      <c r="B146" s="29" t="s">
        <v>216</v>
      </c>
      <c r="C146" s="29" t="s">
        <v>239</v>
      </c>
      <c r="D146" s="29" t="s">
        <v>217</v>
      </c>
      <c r="E146" s="29" t="s">
        <v>240</v>
      </c>
      <c r="F146" s="31">
        <v>4.34</v>
      </c>
      <c r="G146" s="31">
        <f t="shared" si="3"/>
        <v>128.38499999999999</v>
      </c>
      <c r="H146" s="32">
        <v>111</v>
      </c>
    </row>
    <row r="147" spans="1:8" x14ac:dyDescent="0.2">
      <c r="A147" s="29" t="s">
        <v>11</v>
      </c>
      <c r="B147" s="29" t="s">
        <v>217</v>
      </c>
      <c r="C147" s="29" t="s">
        <v>240</v>
      </c>
      <c r="D147" s="29" t="s">
        <v>218</v>
      </c>
      <c r="E147" s="29" t="s">
        <v>241</v>
      </c>
      <c r="F147" s="31">
        <v>1.29</v>
      </c>
      <c r="G147" s="31">
        <f t="shared" si="3"/>
        <v>129.67499999999998</v>
      </c>
      <c r="H147" s="32">
        <v>111</v>
      </c>
    </row>
    <row r="148" spans="1:8" x14ac:dyDescent="0.2">
      <c r="A148" s="29" t="s">
        <v>11</v>
      </c>
      <c r="B148" s="29" t="s">
        <v>218</v>
      </c>
      <c r="C148" s="29" t="s">
        <v>241</v>
      </c>
      <c r="D148" s="29" t="s">
        <v>219</v>
      </c>
      <c r="E148" s="29" t="s">
        <v>242</v>
      </c>
      <c r="F148" s="31">
        <v>3.91</v>
      </c>
      <c r="G148" s="31">
        <f t="shared" si="3"/>
        <v>133.58499999999998</v>
      </c>
      <c r="H148" s="32">
        <v>111</v>
      </c>
    </row>
    <row r="149" spans="1:8" x14ac:dyDescent="0.2">
      <c r="A149" s="29" t="s">
        <v>11</v>
      </c>
      <c r="B149" s="29" t="s">
        <v>219</v>
      </c>
      <c r="C149" s="29" t="s">
        <v>242</v>
      </c>
      <c r="D149" s="29" t="s">
        <v>220</v>
      </c>
      <c r="E149" s="29" t="s">
        <v>243</v>
      </c>
      <c r="F149" s="31">
        <v>1.37</v>
      </c>
      <c r="G149" s="31">
        <f t="shared" si="3"/>
        <v>134.95499999999998</v>
      </c>
      <c r="H149" s="32">
        <v>111</v>
      </c>
    </row>
    <row r="150" spans="1:8" x14ac:dyDescent="0.2">
      <c r="A150" s="29" t="s">
        <v>11</v>
      </c>
      <c r="B150" s="29" t="s">
        <v>220</v>
      </c>
      <c r="C150" s="29" t="s">
        <v>243</v>
      </c>
      <c r="D150" s="29" t="s">
        <v>221</v>
      </c>
      <c r="E150" s="29" t="s">
        <v>244</v>
      </c>
      <c r="F150" s="31">
        <v>3.76</v>
      </c>
      <c r="G150" s="31">
        <f t="shared" si="3"/>
        <v>138.71499999999997</v>
      </c>
      <c r="H150" s="32">
        <v>111</v>
      </c>
    </row>
    <row r="151" spans="1:8" x14ac:dyDescent="0.2">
      <c r="A151" s="29" t="s">
        <v>11</v>
      </c>
      <c r="B151" s="29" t="s">
        <v>221</v>
      </c>
      <c r="C151" s="29" t="s">
        <v>244</v>
      </c>
      <c r="D151" s="29" t="s">
        <v>222</v>
      </c>
      <c r="E151" s="29" t="s">
        <v>245</v>
      </c>
      <c r="F151" s="31">
        <v>2.3199999999999998</v>
      </c>
      <c r="G151" s="31">
        <f t="shared" si="3"/>
        <v>141.03499999999997</v>
      </c>
      <c r="H151" s="32">
        <v>111</v>
      </c>
    </row>
    <row r="152" spans="1:8" x14ac:dyDescent="0.2">
      <c r="A152" s="29" t="s">
        <v>11</v>
      </c>
      <c r="B152" s="29" t="s">
        <v>222</v>
      </c>
      <c r="C152" s="29" t="s">
        <v>245</v>
      </c>
      <c r="D152" s="29" t="s">
        <v>223</v>
      </c>
      <c r="E152" s="29" t="s">
        <v>246</v>
      </c>
      <c r="F152" s="31">
        <v>2.39</v>
      </c>
      <c r="G152" s="31">
        <f t="shared" si="3"/>
        <v>143.42499999999995</v>
      </c>
      <c r="H152" s="32">
        <v>112</v>
      </c>
    </row>
    <row r="153" spans="1:8" x14ac:dyDescent="0.2">
      <c r="A153" s="29" t="s">
        <v>11</v>
      </c>
      <c r="B153" s="29" t="s">
        <v>223</v>
      </c>
      <c r="C153" s="29" t="s">
        <v>246</v>
      </c>
      <c r="D153" s="29" t="s">
        <v>224</v>
      </c>
      <c r="E153" s="29" t="s">
        <v>247</v>
      </c>
      <c r="F153" s="31">
        <v>2.1</v>
      </c>
      <c r="G153" s="31">
        <f t="shared" si="3"/>
        <v>145.52499999999995</v>
      </c>
      <c r="H153" s="32">
        <v>112</v>
      </c>
    </row>
    <row r="154" spans="1:8" s="25" customFormat="1" x14ac:dyDescent="0.2">
      <c r="A154" s="29" t="s">
        <v>11</v>
      </c>
      <c r="B154" s="29" t="s">
        <v>224</v>
      </c>
      <c r="C154" s="29" t="s">
        <v>247</v>
      </c>
      <c r="D154" s="29" t="s">
        <v>225</v>
      </c>
      <c r="E154" s="29" t="s">
        <v>248</v>
      </c>
      <c r="F154" s="31">
        <v>1.91</v>
      </c>
      <c r="G154" s="31">
        <f t="shared" si="3"/>
        <v>147.43499999999995</v>
      </c>
      <c r="H154" s="32">
        <v>112</v>
      </c>
    </row>
    <row r="155" spans="1:8" x14ac:dyDescent="0.2">
      <c r="A155" s="29" t="s">
        <v>11</v>
      </c>
      <c r="B155" s="29" t="s">
        <v>225</v>
      </c>
      <c r="C155" s="29" t="s">
        <v>248</v>
      </c>
      <c r="D155" s="29" t="s">
        <v>226</v>
      </c>
      <c r="E155" s="29" t="s">
        <v>249</v>
      </c>
      <c r="F155" s="31">
        <v>1.94</v>
      </c>
      <c r="G155" s="31">
        <f t="shared" si="3"/>
        <v>149.37499999999994</v>
      </c>
      <c r="H155" s="32">
        <v>112</v>
      </c>
    </row>
    <row r="156" spans="1:8" x14ac:dyDescent="0.2">
      <c r="A156" s="29" t="s">
        <v>11</v>
      </c>
      <c r="B156" s="29" t="s">
        <v>226</v>
      </c>
      <c r="C156" s="29" t="s">
        <v>249</v>
      </c>
      <c r="D156" s="29" t="s">
        <v>227</v>
      </c>
      <c r="E156" s="29" t="s">
        <v>250</v>
      </c>
      <c r="F156" s="31">
        <v>4.26</v>
      </c>
      <c r="G156" s="31">
        <f t="shared" si="3"/>
        <v>153.63499999999993</v>
      </c>
      <c r="H156" s="32">
        <v>112</v>
      </c>
    </row>
    <row r="157" spans="1:8" x14ac:dyDescent="0.2">
      <c r="A157" s="29" t="s">
        <v>11</v>
      </c>
      <c r="B157" s="29" t="s">
        <v>227</v>
      </c>
      <c r="C157" s="29" t="s">
        <v>250</v>
      </c>
      <c r="D157" s="29" t="s">
        <v>228</v>
      </c>
      <c r="E157" s="29" t="s">
        <v>251</v>
      </c>
      <c r="F157" s="31">
        <v>1.1399999999999999</v>
      </c>
      <c r="G157" s="31">
        <f t="shared" si="3"/>
        <v>154.77499999999992</v>
      </c>
      <c r="H157" s="32">
        <v>112</v>
      </c>
    </row>
    <row r="158" spans="1:8" x14ac:dyDescent="0.2">
      <c r="A158" s="29" t="s">
        <v>11</v>
      </c>
      <c r="B158" s="29" t="s">
        <v>228</v>
      </c>
      <c r="C158" s="29" t="s">
        <v>251</v>
      </c>
      <c r="D158" s="29" t="s">
        <v>229</v>
      </c>
      <c r="E158" s="29" t="s">
        <v>252</v>
      </c>
      <c r="F158" s="31">
        <v>5.26</v>
      </c>
      <c r="G158" s="31">
        <f t="shared" si="3"/>
        <v>160.03499999999991</v>
      </c>
      <c r="H158" s="32">
        <v>112</v>
      </c>
    </row>
    <row r="159" spans="1:8" x14ac:dyDescent="0.2">
      <c r="A159" s="29" t="s">
        <v>11</v>
      </c>
      <c r="B159" s="29" t="s">
        <v>229</v>
      </c>
      <c r="C159" s="29" t="s">
        <v>252</v>
      </c>
      <c r="D159" s="29" t="s">
        <v>230</v>
      </c>
      <c r="E159" s="29" t="s">
        <v>253</v>
      </c>
      <c r="F159" s="31">
        <v>4.53</v>
      </c>
      <c r="G159" s="31">
        <f t="shared" si="3"/>
        <v>164.56499999999991</v>
      </c>
      <c r="H159" s="32">
        <v>112</v>
      </c>
    </row>
    <row r="160" spans="1:8" x14ac:dyDescent="0.2">
      <c r="A160" s="29" t="s">
        <v>11</v>
      </c>
      <c r="B160" s="29" t="s">
        <v>230</v>
      </c>
      <c r="C160" s="29" t="s">
        <v>253</v>
      </c>
      <c r="D160" s="29" t="s">
        <v>231</v>
      </c>
      <c r="E160" s="29" t="s">
        <v>254</v>
      </c>
      <c r="F160" s="31">
        <v>1.8</v>
      </c>
      <c r="G160" s="31">
        <f t="shared" si="3"/>
        <v>166.36499999999992</v>
      </c>
      <c r="H160" s="32">
        <v>112</v>
      </c>
    </row>
    <row r="161" spans="1:8" x14ac:dyDescent="0.2">
      <c r="A161" s="29" t="s">
        <v>11</v>
      </c>
      <c r="B161" s="29" t="s">
        <v>231</v>
      </c>
      <c r="C161" s="29" t="s">
        <v>254</v>
      </c>
      <c r="D161" s="29" t="s">
        <v>232</v>
      </c>
      <c r="E161" s="29" t="s">
        <v>255</v>
      </c>
      <c r="F161" s="31">
        <v>2.0499999999999998</v>
      </c>
      <c r="G161" s="31">
        <f t="shared" si="3"/>
        <v>168.41499999999994</v>
      </c>
      <c r="H161" s="32">
        <v>112</v>
      </c>
    </row>
    <row r="162" spans="1:8" x14ac:dyDescent="0.2">
      <c r="A162" s="29" t="s">
        <v>11</v>
      </c>
      <c r="B162" s="29" t="s">
        <v>232</v>
      </c>
      <c r="C162" s="29" t="s">
        <v>255</v>
      </c>
      <c r="D162" s="29" t="s">
        <v>233</v>
      </c>
      <c r="E162" s="29" t="s">
        <v>256</v>
      </c>
      <c r="F162" s="31">
        <v>0.99</v>
      </c>
      <c r="G162" s="31">
        <f t="shared" si="3"/>
        <v>169.40499999999994</v>
      </c>
      <c r="H162" s="32">
        <v>112</v>
      </c>
    </row>
    <row r="163" spans="1:8" x14ac:dyDescent="0.2">
      <c r="C163" s="22"/>
      <c r="D163" s="21" t="s">
        <v>11</v>
      </c>
      <c r="E163" s="22"/>
      <c r="F163" s="6">
        <f>SUM(F120:F162)</f>
        <v>169.40499999999994</v>
      </c>
    </row>
    <row r="166" spans="1:8" s="26" customFormat="1" x14ac:dyDescent="0.2">
      <c r="A166" s="24" t="s">
        <v>18</v>
      </c>
      <c r="B166" s="3"/>
      <c r="C166" s="3"/>
      <c r="D166" s="3"/>
      <c r="E166" s="3"/>
      <c r="F166" s="3"/>
      <c r="G166" s="3"/>
      <c r="H166" s="5"/>
    </row>
    <row r="167" spans="1:8" s="26" customFormat="1" ht="38.25" x14ac:dyDescent="0.2">
      <c r="A167" s="1" t="s">
        <v>0</v>
      </c>
      <c r="B167" s="38" t="s">
        <v>1</v>
      </c>
      <c r="C167" s="38"/>
      <c r="D167" s="38" t="s">
        <v>2</v>
      </c>
      <c r="E167" s="38"/>
      <c r="F167" s="1" t="s">
        <v>10</v>
      </c>
      <c r="G167" s="1" t="s">
        <v>9</v>
      </c>
      <c r="H167" s="1" t="s">
        <v>3</v>
      </c>
    </row>
    <row r="168" spans="1:8" s="26" customFormat="1" x14ac:dyDescent="0.2">
      <c r="A168" s="30" t="s">
        <v>11</v>
      </c>
      <c r="B168" s="30" t="s">
        <v>98</v>
      </c>
      <c r="C168" s="30" t="s">
        <v>115</v>
      </c>
      <c r="D168" s="30" t="s">
        <v>127</v>
      </c>
      <c r="E168" s="30" t="s">
        <v>137</v>
      </c>
      <c r="F168" s="35">
        <v>1.96</v>
      </c>
      <c r="G168" s="35">
        <f>F168</f>
        <v>1.96</v>
      </c>
      <c r="H168" s="34">
        <v>6698</v>
      </c>
    </row>
    <row r="169" spans="1:8" s="26" customFormat="1" x14ac:dyDescent="0.2">
      <c r="A169" s="30" t="s">
        <v>11</v>
      </c>
      <c r="B169" s="30" t="s">
        <v>127</v>
      </c>
      <c r="C169" s="30" t="s">
        <v>137</v>
      </c>
      <c r="D169" s="30" t="s">
        <v>128</v>
      </c>
      <c r="E169" s="30" t="s">
        <v>138</v>
      </c>
      <c r="F169" s="35">
        <v>1.6819999999999999</v>
      </c>
      <c r="G169" s="35">
        <f t="shared" ref="G169:G178" si="4">G168+F169</f>
        <v>3.6419999999999999</v>
      </c>
      <c r="H169" s="34">
        <v>6698</v>
      </c>
    </row>
    <row r="170" spans="1:8" s="26" customFormat="1" x14ac:dyDescent="0.2">
      <c r="A170" s="30" t="s">
        <v>11</v>
      </c>
      <c r="B170" s="30" t="s">
        <v>128</v>
      </c>
      <c r="C170" s="30" t="s">
        <v>138</v>
      </c>
      <c r="D170" s="30" t="s">
        <v>129</v>
      </c>
      <c r="E170" s="30" t="s">
        <v>139</v>
      </c>
      <c r="F170" s="35">
        <v>1.2230000000000001</v>
      </c>
      <c r="G170" s="35">
        <f t="shared" si="4"/>
        <v>4.8650000000000002</v>
      </c>
      <c r="H170" s="34">
        <v>6698</v>
      </c>
    </row>
    <row r="171" spans="1:8" s="26" customFormat="1" x14ac:dyDescent="0.2">
      <c r="A171" s="30" t="s">
        <v>11</v>
      </c>
      <c r="B171" s="30" t="s">
        <v>129</v>
      </c>
      <c r="C171" s="30" t="s">
        <v>139</v>
      </c>
      <c r="D171" s="30" t="s">
        <v>130</v>
      </c>
      <c r="E171" s="30" t="s">
        <v>140</v>
      </c>
      <c r="F171" s="35">
        <v>1.7230000000000001</v>
      </c>
      <c r="G171" s="35">
        <f t="shared" si="4"/>
        <v>6.5880000000000001</v>
      </c>
      <c r="H171" s="34">
        <v>6698</v>
      </c>
    </row>
    <row r="172" spans="1:8" s="26" customFormat="1" x14ac:dyDescent="0.2">
      <c r="A172" s="30" t="s">
        <v>11</v>
      </c>
      <c r="B172" s="30" t="s">
        <v>130</v>
      </c>
      <c r="C172" s="30" t="s">
        <v>140</v>
      </c>
      <c r="D172" s="30" t="s">
        <v>131</v>
      </c>
      <c r="E172" s="30" t="s">
        <v>141</v>
      </c>
      <c r="F172" s="35">
        <v>1.821</v>
      </c>
      <c r="G172" s="35">
        <f t="shared" si="4"/>
        <v>8.4090000000000007</v>
      </c>
      <c r="H172" s="34">
        <v>6698</v>
      </c>
    </row>
    <row r="173" spans="1:8" s="26" customFormat="1" x14ac:dyDescent="0.2">
      <c r="A173" s="30" t="s">
        <v>11</v>
      </c>
      <c r="B173" s="30" t="s">
        <v>131</v>
      </c>
      <c r="C173" s="30" t="s">
        <v>141</v>
      </c>
      <c r="D173" s="30" t="s">
        <v>132</v>
      </c>
      <c r="E173" s="30" t="s">
        <v>142</v>
      </c>
      <c r="F173" s="35">
        <v>7.3810000000000002</v>
      </c>
      <c r="G173" s="35">
        <f t="shared" si="4"/>
        <v>15.790000000000001</v>
      </c>
      <c r="H173" s="34">
        <v>6698</v>
      </c>
    </row>
    <row r="174" spans="1:8" s="26" customFormat="1" x14ac:dyDescent="0.2">
      <c r="A174" s="30" t="s">
        <v>11</v>
      </c>
      <c r="B174" s="30" t="s">
        <v>132</v>
      </c>
      <c r="C174" s="30" t="s">
        <v>142</v>
      </c>
      <c r="D174" s="30" t="s">
        <v>133</v>
      </c>
      <c r="E174" s="30" t="s">
        <v>143</v>
      </c>
      <c r="F174" s="35">
        <v>1.4690000000000001</v>
      </c>
      <c r="G174" s="35">
        <f t="shared" si="4"/>
        <v>17.259</v>
      </c>
      <c r="H174" s="34">
        <v>6698</v>
      </c>
    </row>
    <row r="175" spans="1:8" s="26" customFormat="1" x14ac:dyDescent="0.2">
      <c r="A175" s="30" t="s">
        <v>11</v>
      </c>
      <c r="B175" s="30" t="s">
        <v>133</v>
      </c>
      <c r="C175" s="30" t="s">
        <v>143</v>
      </c>
      <c r="D175" s="30" t="s">
        <v>134</v>
      </c>
      <c r="E175" s="30" t="s">
        <v>144</v>
      </c>
      <c r="F175" s="35">
        <v>3.101</v>
      </c>
      <c r="G175" s="35">
        <f t="shared" si="4"/>
        <v>20.36</v>
      </c>
      <c r="H175" s="34">
        <v>6698</v>
      </c>
    </row>
    <row r="176" spans="1:8" s="26" customFormat="1" x14ac:dyDescent="0.2">
      <c r="A176" s="30" t="s">
        <v>11</v>
      </c>
      <c r="B176" s="30" t="s">
        <v>134</v>
      </c>
      <c r="C176" s="30" t="s">
        <v>144</v>
      </c>
      <c r="D176" s="30" t="s">
        <v>135</v>
      </c>
      <c r="E176" s="30" t="s">
        <v>145</v>
      </c>
      <c r="F176" s="35">
        <v>3.7850000000000001</v>
      </c>
      <c r="G176" s="35">
        <f t="shared" si="4"/>
        <v>24.145</v>
      </c>
      <c r="H176" s="34">
        <v>6698</v>
      </c>
    </row>
    <row r="177" spans="1:11" s="26" customFormat="1" x14ac:dyDescent="0.2">
      <c r="A177" s="30" t="s">
        <v>11</v>
      </c>
      <c r="B177" s="30" t="s">
        <v>135</v>
      </c>
      <c r="C177" s="30" t="s">
        <v>145</v>
      </c>
      <c r="D177" s="30" t="s">
        <v>136</v>
      </c>
      <c r="E177" s="30" t="s">
        <v>146</v>
      </c>
      <c r="F177" s="35">
        <v>3.6070000000000002</v>
      </c>
      <c r="G177" s="35">
        <f t="shared" si="4"/>
        <v>27.751999999999999</v>
      </c>
      <c r="H177" s="34">
        <v>6698</v>
      </c>
    </row>
    <row r="178" spans="1:11" s="26" customFormat="1" x14ac:dyDescent="0.2">
      <c r="A178" s="30" t="s">
        <v>11</v>
      </c>
      <c r="B178" s="30" t="s">
        <v>136</v>
      </c>
      <c r="C178" s="30" t="s">
        <v>146</v>
      </c>
      <c r="D178" s="30" t="s">
        <v>34</v>
      </c>
      <c r="E178" s="30" t="s">
        <v>49</v>
      </c>
      <c r="F178" s="35">
        <v>2.6749999999999998</v>
      </c>
      <c r="G178" s="35">
        <f t="shared" si="4"/>
        <v>30.427</v>
      </c>
      <c r="H178" s="34">
        <v>6698</v>
      </c>
    </row>
    <row r="179" spans="1:11" s="26" customFormat="1" x14ac:dyDescent="0.2">
      <c r="A179" s="3"/>
      <c r="B179" s="3"/>
      <c r="C179" s="22"/>
      <c r="D179" s="21" t="s">
        <v>11</v>
      </c>
      <c r="E179" s="22"/>
      <c r="F179" s="6">
        <f>SUM(F168:F178)</f>
        <v>30.427</v>
      </c>
      <c r="G179" s="3"/>
      <c r="H179" s="3"/>
    </row>
    <row r="184" spans="1:11" x14ac:dyDescent="0.2">
      <c r="A184" s="24" t="s">
        <v>19</v>
      </c>
      <c r="H184" s="5"/>
    </row>
    <row r="185" spans="1:11" ht="38.25" x14ac:dyDescent="0.2">
      <c r="A185" s="1" t="s">
        <v>0</v>
      </c>
      <c r="B185" s="38" t="s">
        <v>1</v>
      </c>
      <c r="C185" s="38"/>
      <c r="D185" s="38" t="s">
        <v>2</v>
      </c>
      <c r="E185" s="38"/>
      <c r="F185" s="1" t="s">
        <v>10</v>
      </c>
      <c r="G185" s="1" t="s">
        <v>9</v>
      </c>
      <c r="H185" s="1" t="s">
        <v>3</v>
      </c>
    </row>
    <row r="186" spans="1:11" x14ac:dyDescent="0.2">
      <c r="A186" s="30" t="s">
        <v>11</v>
      </c>
      <c r="B186" s="30" t="s">
        <v>151</v>
      </c>
      <c r="C186" s="30" t="s">
        <v>257</v>
      </c>
      <c r="D186" s="30" t="s">
        <v>234</v>
      </c>
      <c r="E186" s="30" t="s">
        <v>262</v>
      </c>
      <c r="F186" s="35">
        <v>0.22</v>
      </c>
      <c r="G186" s="35">
        <f>F186</f>
        <v>0.22</v>
      </c>
      <c r="H186" s="34" t="s">
        <v>13</v>
      </c>
      <c r="J186" s="36"/>
      <c r="K186" s="36"/>
    </row>
    <row r="187" spans="1:11" x14ac:dyDescent="0.2">
      <c r="A187" s="30" t="s">
        <v>11</v>
      </c>
      <c r="B187" s="30" t="s">
        <v>234</v>
      </c>
      <c r="C187" s="30" t="s">
        <v>262</v>
      </c>
      <c r="D187" s="30" t="s">
        <v>147</v>
      </c>
      <c r="E187" s="30" t="s">
        <v>258</v>
      </c>
      <c r="F187" s="35">
        <v>1.05</v>
      </c>
      <c r="G187" s="35">
        <f>G186+F187</f>
        <v>1.27</v>
      </c>
      <c r="H187" s="34" t="s">
        <v>13</v>
      </c>
    </row>
    <row r="188" spans="1:11" x14ac:dyDescent="0.2">
      <c r="A188" s="30" t="s">
        <v>11</v>
      </c>
      <c r="B188" s="30" t="s">
        <v>147</v>
      </c>
      <c r="C188" s="30" t="s">
        <v>258</v>
      </c>
      <c r="D188" s="30" t="s">
        <v>148</v>
      </c>
      <c r="E188" s="30" t="s">
        <v>259</v>
      </c>
      <c r="F188" s="35">
        <v>3.38</v>
      </c>
      <c r="G188" s="35">
        <f>G187+F188</f>
        <v>4.6500000000000004</v>
      </c>
      <c r="H188" s="34" t="s">
        <v>13</v>
      </c>
    </row>
    <row r="189" spans="1:11" x14ac:dyDescent="0.2">
      <c r="A189" s="30" t="s">
        <v>11</v>
      </c>
      <c r="B189" s="30" t="s">
        <v>148</v>
      </c>
      <c r="C189" s="30" t="s">
        <v>259</v>
      </c>
      <c r="D189" s="30" t="s">
        <v>149</v>
      </c>
      <c r="E189" s="30" t="s">
        <v>260</v>
      </c>
      <c r="F189" s="35">
        <v>5.15</v>
      </c>
      <c r="G189" s="35">
        <f>G188+F189</f>
        <v>9.8000000000000007</v>
      </c>
      <c r="H189" s="34" t="s">
        <v>13</v>
      </c>
    </row>
    <row r="190" spans="1:11" x14ac:dyDescent="0.2">
      <c r="A190" s="30" t="s">
        <v>11</v>
      </c>
      <c r="B190" s="30" t="s">
        <v>149</v>
      </c>
      <c r="C190" s="30" t="s">
        <v>260</v>
      </c>
      <c r="D190" s="30" t="s">
        <v>150</v>
      </c>
      <c r="E190" s="30" t="s">
        <v>261</v>
      </c>
      <c r="F190" s="35">
        <v>4.4000000000000004</v>
      </c>
      <c r="G190" s="35">
        <f>G189+F190</f>
        <v>14.200000000000001</v>
      </c>
      <c r="H190" s="34" t="s">
        <v>13</v>
      </c>
    </row>
    <row r="191" spans="1:11" x14ac:dyDescent="0.2">
      <c r="C191" s="22"/>
      <c r="D191" s="21" t="s">
        <v>11</v>
      </c>
      <c r="E191" s="22"/>
      <c r="F191" s="6">
        <f>SUM(F186:F190)</f>
        <v>14.200000000000001</v>
      </c>
    </row>
    <row r="198" spans="1:16" x14ac:dyDescent="0.2">
      <c r="A198" s="24" t="s">
        <v>20</v>
      </c>
      <c r="H198" s="5"/>
    </row>
    <row r="199" spans="1:16" ht="38.25" x14ac:dyDescent="0.2">
      <c r="A199" s="1" t="s">
        <v>0</v>
      </c>
      <c r="B199" s="38" t="s">
        <v>1</v>
      </c>
      <c r="C199" s="38"/>
      <c r="D199" s="38" t="s">
        <v>2</v>
      </c>
      <c r="E199" s="38"/>
      <c r="F199" s="1" t="s">
        <v>10</v>
      </c>
      <c r="G199" s="1" t="s">
        <v>9</v>
      </c>
      <c r="H199" s="1" t="s">
        <v>3</v>
      </c>
    </row>
    <row r="200" spans="1:16" x14ac:dyDescent="0.2">
      <c r="A200" s="30" t="s">
        <v>21</v>
      </c>
      <c r="B200" s="30" t="s">
        <v>196</v>
      </c>
      <c r="C200" s="30" t="s">
        <v>195</v>
      </c>
      <c r="D200" s="30" t="s">
        <v>194</v>
      </c>
      <c r="E200" s="30" t="s">
        <v>193</v>
      </c>
      <c r="F200" s="35">
        <v>1.3839999999999999</v>
      </c>
      <c r="G200" s="35">
        <f>F200</f>
        <v>1.3839999999999999</v>
      </c>
      <c r="H200" s="34">
        <v>3825</v>
      </c>
      <c r="J200" s="26"/>
      <c r="K200" s="26"/>
      <c r="L200" s="26"/>
      <c r="M200" s="26"/>
      <c r="N200" s="26"/>
      <c r="O200" s="26"/>
      <c r="P200" s="26"/>
    </row>
    <row r="201" spans="1:16" x14ac:dyDescent="0.2">
      <c r="A201" s="30" t="s">
        <v>21</v>
      </c>
      <c r="B201" s="30" t="s">
        <v>194</v>
      </c>
      <c r="C201" s="30" t="s">
        <v>193</v>
      </c>
      <c r="D201" s="30" t="s">
        <v>192</v>
      </c>
      <c r="E201" s="30" t="s">
        <v>191</v>
      </c>
      <c r="F201" s="35">
        <v>0.89100000000000001</v>
      </c>
      <c r="G201" s="35">
        <f t="shared" ref="G201:G220" si="5">G200+F201</f>
        <v>2.2749999999999999</v>
      </c>
      <c r="H201" s="34">
        <v>5210</v>
      </c>
      <c r="J201" s="26"/>
      <c r="K201" s="26"/>
      <c r="L201" s="26"/>
      <c r="M201" s="26"/>
      <c r="N201" s="26"/>
      <c r="O201" s="26"/>
      <c r="P201" s="26"/>
    </row>
    <row r="202" spans="1:16" x14ac:dyDescent="0.2">
      <c r="A202" s="30" t="s">
        <v>21</v>
      </c>
      <c r="B202" s="30" t="s">
        <v>192</v>
      </c>
      <c r="C202" s="30" t="s">
        <v>191</v>
      </c>
      <c r="D202" s="30" t="s">
        <v>190</v>
      </c>
      <c r="E202" s="30" t="s">
        <v>189</v>
      </c>
      <c r="F202" s="35">
        <v>6.6989999999999998</v>
      </c>
      <c r="G202" s="35">
        <f t="shared" si="5"/>
        <v>8.9740000000000002</v>
      </c>
      <c r="H202" s="34">
        <v>5210</v>
      </c>
      <c r="J202" s="26"/>
      <c r="K202" s="26"/>
      <c r="L202" s="26"/>
      <c r="M202" s="26"/>
      <c r="N202" s="26"/>
      <c r="O202" s="26"/>
      <c r="P202" s="26"/>
    </row>
    <row r="203" spans="1:16" x14ac:dyDescent="0.2">
      <c r="A203" s="30" t="s">
        <v>21</v>
      </c>
      <c r="B203" s="30" t="s">
        <v>190</v>
      </c>
      <c r="C203" s="30" t="s">
        <v>189</v>
      </c>
      <c r="D203" s="30" t="s">
        <v>188</v>
      </c>
      <c r="E203" s="30" t="s">
        <v>187</v>
      </c>
      <c r="F203" s="35">
        <v>3.2250000000000001</v>
      </c>
      <c r="G203" s="35">
        <f t="shared" si="5"/>
        <v>12.199</v>
      </c>
      <c r="H203" s="34">
        <v>5210</v>
      </c>
      <c r="J203" s="26"/>
      <c r="K203" s="26"/>
      <c r="L203" s="26"/>
      <c r="M203" s="26"/>
      <c r="N203" s="26"/>
      <c r="O203" s="26"/>
      <c r="P203" s="26"/>
    </row>
    <row r="204" spans="1:16" x14ac:dyDescent="0.2">
      <c r="A204" s="30" t="s">
        <v>21</v>
      </c>
      <c r="B204" s="30" t="s">
        <v>188</v>
      </c>
      <c r="C204" s="30" t="s">
        <v>187</v>
      </c>
      <c r="D204" s="30" t="s">
        <v>186</v>
      </c>
      <c r="E204" s="30" t="s">
        <v>185</v>
      </c>
      <c r="F204" s="35">
        <v>3.6589999999999998</v>
      </c>
      <c r="G204" s="35">
        <f t="shared" si="5"/>
        <v>15.858000000000001</v>
      </c>
      <c r="H204" s="34">
        <v>5210</v>
      </c>
      <c r="J204" s="26"/>
      <c r="K204" s="26"/>
      <c r="L204" s="26"/>
      <c r="M204" s="26"/>
      <c r="N204" s="26"/>
      <c r="O204" s="26"/>
      <c r="P204" s="26"/>
    </row>
    <row r="205" spans="1:16" x14ac:dyDescent="0.2">
      <c r="A205" s="30" t="s">
        <v>21</v>
      </c>
      <c r="B205" s="30" t="s">
        <v>186</v>
      </c>
      <c r="C205" s="30" t="s">
        <v>185</v>
      </c>
      <c r="D205" s="30" t="s">
        <v>184</v>
      </c>
      <c r="E205" s="30" t="s">
        <v>183</v>
      </c>
      <c r="F205" s="35">
        <v>1.9410000000000001</v>
      </c>
      <c r="G205" s="35">
        <f t="shared" si="5"/>
        <v>17.798999999999999</v>
      </c>
      <c r="H205" s="34">
        <v>5210</v>
      </c>
      <c r="J205" s="26"/>
      <c r="K205" s="26"/>
      <c r="L205" s="26"/>
      <c r="M205" s="26"/>
      <c r="N205" s="26"/>
      <c r="O205" s="26"/>
      <c r="P205" s="26"/>
    </row>
    <row r="206" spans="1:16" x14ac:dyDescent="0.2">
      <c r="A206" s="30" t="s">
        <v>21</v>
      </c>
      <c r="B206" s="30" t="s">
        <v>184</v>
      </c>
      <c r="C206" s="30" t="s">
        <v>183</v>
      </c>
      <c r="D206" s="30" t="s">
        <v>182</v>
      </c>
      <c r="E206" s="30" t="s">
        <v>181</v>
      </c>
      <c r="F206" s="35">
        <v>2.097</v>
      </c>
      <c r="G206" s="35">
        <f t="shared" si="5"/>
        <v>19.896000000000001</v>
      </c>
      <c r="H206" s="34">
        <v>5210</v>
      </c>
      <c r="J206" s="26"/>
      <c r="K206" s="26"/>
      <c r="L206" s="26"/>
      <c r="M206" s="26"/>
      <c r="N206" s="26"/>
      <c r="O206" s="26"/>
      <c r="P206" s="26"/>
    </row>
    <row r="207" spans="1:16" x14ac:dyDescent="0.2">
      <c r="A207" s="30" t="s">
        <v>21</v>
      </c>
      <c r="B207" s="30" t="s">
        <v>182</v>
      </c>
      <c r="C207" s="30" t="s">
        <v>181</v>
      </c>
      <c r="D207" s="30" t="s">
        <v>180</v>
      </c>
      <c r="E207" s="30" t="s">
        <v>179</v>
      </c>
      <c r="F207" s="35">
        <v>4.1520000000000001</v>
      </c>
      <c r="G207" s="35">
        <f t="shared" si="5"/>
        <v>24.048000000000002</v>
      </c>
      <c r="H207" s="34">
        <v>5210</v>
      </c>
      <c r="J207" s="26"/>
      <c r="K207" s="26"/>
      <c r="L207" s="26"/>
      <c r="M207" s="26"/>
      <c r="N207" s="26"/>
      <c r="O207" s="26"/>
      <c r="P207" s="26"/>
    </row>
    <row r="208" spans="1:16" x14ac:dyDescent="0.2">
      <c r="A208" s="30" t="s">
        <v>21</v>
      </c>
      <c r="B208" s="30" t="s">
        <v>180</v>
      </c>
      <c r="C208" s="30" t="s">
        <v>179</v>
      </c>
      <c r="D208" s="30" t="s">
        <v>178</v>
      </c>
      <c r="E208" s="30" t="s">
        <v>177</v>
      </c>
      <c r="F208" s="35">
        <v>3.4239999999999999</v>
      </c>
      <c r="G208" s="35">
        <f t="shared" si="5"/>
        <v>27.472000000000001</v>
      </c>
      <c r="H208" s="34">
        <v>5210</v>
      </c>
    </row>
    <row r="209" spans="1:16" x14ac:dyDescent="0.2">
      <c r="A209" s="30" t="s">
        <v>21</v>
      </c>
      <c r="B209" s="30" t="s">
        <v>178</v>
      </c>
      <c r="C209" s="30" t="s">
        <v>177</v>
      </c>
      <c r="D209" s="30" t="s">
        <v>176</v>
      </c>
      <c r="E209" s="30" t="s">
        <v>175</v>
      </c>
      <c r="F209" s="35">
        <v>1.494</v>
      </c>
      <c r="G209" s="35">
        <f t="shared" si="5"/>
        <v>28.966000000000001</v>
      </c>
      <c r="H209" s="34">
        <v>5210</v>
      </c>
      <c r="J209" s="26"/>
      <c r="K209" s="26"/>
      <c r="L209" s="26"/>
      <c r="M209" s="26"/>
      <c r="N209" s="26"/>
      <c r="O209" s="26"/>
      <c r="P209" s="26"/>
    </row>
    <row r="210" spans="1:16" x14ac:dyDescent="0.2">
      <c r="A210" s="30" t="s">
        <v>21</v>
      </c>
      <c r="B210" s="30" t="s">
        <v>176</v>
      </c>
      <c r="C210" s="30" t="s">
        <v>175</v>
      </c>
      <c r="D210" s="30" t="s">
        <v>174</v>
      </c>
      <c r="E210" s="30" t="s">
        <v>173</v>
      </c>
      <c r="F210" s="35">
        <v>2.851</v>
      </c>
      <c r="G210" s="35">
        <f t="shared" si="5"/>
        <v>31.817</v>
      </c>
      <c r="H210" s="34">
        <v>5210</v>
      </c>
    </row>
    <row r="211" spans="1:16" x14ac:dyDescent="0.2">
      <c r="A211" s="30" t="s">
        <v>21</v>
      </c>
      <c r="B211" s="30" t="s">
        <v>174</v>
      </c>
      <c r="C211" s="30" t="s">
        <v>173</v>
      </c>
      <c r="D211" s="30" t="s">
        <v>172</v>
      </c>
      <c r="E211" s="30" t="s">
        <v>171</v>
      </c>
      <c r="F211" s="35">
        <v>3.423</v>
      </c>
      <c r="G211" s="35">
        <f t="shared" si="5"/>
        <v>35.24</v>
      </c>
      <c r="H211" s="34">
        <v>5210</v>
      </c>
    </row>
    <row r="212" spans="1:16" x14ac:dyDescent="0.2">
      <c r="A212" s="30" t="s">
        <v>21</v>
      </c>
      <c r="B212" s="30" t="s">
        <v>172</v>
      </c>
      <c r="C212" s="30" t="s">
        <v>171</v>
      </c>
      <c r="D212" s="30" t="s">
        <v>170</v>
      </c>
      <c r="E212" s="30" t="s">
        <v>169</v>
      </c>
      <c r="F212" s="35">
        <v>4.593</v>
      </c>
      <c r="G212" s="35">
        <f t="shared" si="5"/>
        <v>39.832999999999998</v>
      </c>
      <c r="H212" s="34">
        <v>5210</v>
      </c>
    </row>
    <row r="213" spans="1:16" x14ac:dyDescent="0.2">
      <c r="A213" s="30" t="s">
        <v>21</v>
      </c>
      <c r="B213" s="30" t="s">
        <v>170</v>
      </c>
      <c r="C213" s="30" t="s">
        <v>169</v>
      </c>
      <c r="D213" s="30" t="s">
        <v>168</v>
      </c>
      <c r="E213" s="30" t="s">
        <v>167</v>
      </c>
      <c r="F213" s="35">
        <v>7.1159999999999997</v>
      </c>
      <c r="G213" s="35">
        <f t="shared" si="5"/>
        <v>46.948999999999998</v>
      </c>
      <c r="H213" s="34">
        <v>5210</v>
      </c>
    </row>
    <row r="214" spans="1:16" x14ac:dyDescent="0.2">
      <c r="A214" s="30" t="s">
        <v>21</v>
      </c>
      <c r="B214" s="30" t="s">
        <v>168</v>
      </c>
      <c r="C214" s="30" t="s">
        <v>167</v>
      </c>
      <c r="D214" s="30" t="s">
        <v>199</v>
      </c>
      <c r="E214" s="30" t="s">
        <v>198</v>
      </c>
      <c r="F214" s="35">
        <v>7.968</v>
      </c>
      <c r="G214" s="35">
        <f t="shared" si="5"/>
        <v>54.917000000000002</v>
      </c>
      <c r="H214" s="34">
        <v>5233</v>
      </c>
    </row>
    <row r="215" spans="1:16" x14ac:dyDescent="0.2">
      <c r="A215" s="30" t="s">
        <v>21</v>
      </c>
      <c r="B215" s="30" t="s">
        <v>199</v>
      </c>
      <c r="C215" s="30" t="s">
        <v>198</v>
      </c>
      <c r="D215" s="30" t="s">
        <v>197</v>
      </c>
      <c r="E215" s="30" t="s">
        <v>80</v>
      </c>
      <c r="F215" s="35">
        <v>1.4810000000000001</v>
      </c>
      <c r="G215" s="35">
        <f t="shared" si="5"/>
        <v>56.398000000000003</v>
      </c>
      <c r="H215" s="34">
        <v>5233</v>
      </c>
    </row>
    <row r="216" spans="1:16" x14ac:dyDescent="0.2">
      <c r="A216" s="30" t="s">
        <v>21</v>
      </c>
      <c r="B216" s="30" t="s">
        <v>67</v>
      </c>
      <c r="C216" s="30" t="s">
        <v>80</v>
      </c>
      <c r="D216" s="30" t="s">
        <v>68</v>
      </c>
      <c r="E216" s="30" t="s">
        <v>81</v>
      </c>
      <c r="F216" s="35">
        <v>3.59</v>
      </c>
      <c r="G216" s="35">
        <f t="shared" si="5"/>
        <v>59.988</v>
      </c>
      <c r="H216" s="34">
        <v>5240</v>
      </c>
    </row>
    <row r="217" spans="1:16" x14ac:dyDescent="0.2">
      <c r="A217" s="30" t="s">
        <v>21</v>
      </c>
      <c r="B217" s="30" t="s">
        <v>68</v>
      </c>
      <c r="C217" s="30" t="s">
        <v>81</v>
      </c>
      <c r="D217" s="30" t="s">
        <v>69</v>
      </c>
      <c r="E217" s="30" t="s">
        <v>82</v>
      </c>
      <c r="F217" s="35">
        <v>3.5590000000000002</v>
      </c>
      <c r="G217" s="35">
        <f t="shared" si="5"/>
        <v>63.546999999999997</v>
      </c>
      <c r="H217" s="34">
        <v>5240</v>
      </c>
    </row>
    <row r="218" spans="1:16" x14ac:dyDescent="0.2">
      <c r="A218" s="30" t="s">
        <v>21</v>
      </c>
      <c r="B218" s="30" t="s">
        <v>69</v>
      </c>
      <c r="C218" s="30" t="s">
        <v>82</v>
      </c>
      <c r="D218" s="30" t="s">
        <v>83</v>
      </c>
      <c r="E218" s="30" t="s">
        <v>84</v>
      </c>
      <c r="F218" s="35">
        <v>6.4329999999999998</v>
      </c>
      <c r="G218" s="35">
        <f t="shared" si="5"/>
        <v>69.97999999999999</v>
      </c>
      <c r="H218" s="34">
        <v>5240</v>
      </c>
    </row>
    <row r="219" spans="1:16" x14ac:dyDescent="0.2">
      <c r="A219" s="30" t="s">
        <v>21</v>
      </c>
      <c r="B219" s="30" t="s">
        <v>83</v>
      </c>
      <c r="C219" s="30" t="s">
        <v>84</v>
      </c>
      <c r="D219" s="30" t="s">
        <v>203</v>
      </c>
      <c r="E219" s="30" t="s">
        <v>202</v>
      </c>
      <c r="F219" s="35">
        <v>1.343</v>
      </c>
      <c r="G219" s="35">
        <f t="shared" si="5"/>
        <v>71.322999999999993</v>
      </c>
      <c r="H219" s="34">
        <v>5102</v>
      </c>
    </row>
    <row r="220" spans="1:16" x14ac:dyDescent="0.2">
      <c r="A220" s="30" t="s">
        <v>21</v>
      </c>
      <c r="B220" s="30" t="s">
        <v>203</v>
      </c>
      <c r="C220" s="30" t="s">
        <v>202</v>
      </c>
      <c r="D220" s="30" t="s">
        <v>201</v>
      </c>
      <c r="E220" s="30" t="s">
        <v>200</v>
      </c>
      <c r="F220" s="35">
        <v>1.2250000000000001</v>
      </c>
      <c r="G220" s="35">
        <f t="shared" si="5"/>
        <v>72.547999999999988</v>
      </c>
      <c r="H220" s="34">
        <v>5102</v>
      </c>
    </row>
    <row r="221" spans="1:16" x14ac:dyDescent="0.2">
      <c r="C221" s="22"/>
      <c r="D221" s="21" t="s">
        <v>21</v>
      </c>
      <c r="E221" s="22"/>
      <c r="F221" s="6">
        <f>SUM(F200:F220)</f>
        <v>72.547999999999988</v>
      </c>
    </row>
    <row r="228" spans="1:16" x14ac:dyDescent="0.2">
      <c r="A228" s="24" t="s">
        <v>263</v>
      </c>
      <c r="H228" s="5"/>
    </row>
    <row r="229" spans="1:16" ht="38.25" x14ac:dyDescent="0.2">
      <c r="A229" s="1" t="s">
        <v>0</v>
      </c>
      <c r="B229" s="38" t="s">
        <v>1</v>
      </c>
      <c r="C229" s="38"/>
      <c r="D229" s="38" t="s">
        <v>2</v>
      </c>
      <c r="E229" s="38"/>
      <c r="F229" s="1" t="s">
        <v>10</v>
      </c>
      <c r="G229" s="1" t="s">
        <v>9</v>
      </c>
      <c r="H229" s="1" t="s">
        <v>3</v>
      </c>
    </row>
    <row r="230" spans="1:16" x14ac:dyDescent="0.2">
      <c r="A230" s="30" t="s">
        <v>11</v>
      </c>
      <c r="B230" s="30" t="s">
        <v>85</v>
      </c>
      <c r="C230" s="30" t="s">
        <v>86</v>
      </c>
      <c r="D230" s="30" t="s">
        <v>55</v>
      </c>
      <c r="E230" s="30" t="s">
        <v>56</v>
      </c>
      <c r="F230" s="35">
        <v>7.298</v>
      </c>
      <c r="G230" s="35">
        <f>F230</f>
        <v>7.298</v>
      </c>
      <c r="H230" s="34">
        <v>5240</v>
      </c>
      <c r="J230" s="26"/>
      <c r="K230" s="26"/>
      <c r="L230" s="26"/>
      <c r="M230" s="26"/>
      <c r="N230" s="26"/>
      <c r="O230" s="26"/>
      <c r="P230" s="26"/>
    </row>
    <row r="231" spans="1:16" x14ac:dyDescent="0.2">
      <c r="A231" s="30" t="s">
        <v>11</v>
      </c>
      <c r="B231" s="30" t="s">
        <v>55</v>
      </c>
      <c r="C231" s="30" t="s">
        <v>56</v>
      </c>
      <c r="D231" s="30" t="s">
        <v>57</v>
      </c>
      <c r="E231" s="30" t="s">
        <v>70</v>
      </c>
      <c r="F231" s="35">
        <v>2.8119999999999998</v>
      </c>
      <c r="G231" s="35">
        <f t="shared" ref="G231:G246" si="6">G230+F231</f>
        <v>10.11</v>
      </c>
      <c r="H231" s="34">
        <v>5240</v>
      </c>
      <c r="J231" s="26"/>
      <c r="K231" s="26"/>
      <c r="L231" s="26"/>
      <c r="M231" s="26"/>
      <c r="N231" s="26"/>
      <c r="O231" s="26"/>
      <c r="P231" s="26"/>
    </row>
    <row r="232" spans="1:16" x14ac:dyDescent="0.2">
      <c r="A232" s="30" t="s">
        <v>11</v>
      </c>
      <c r="B232" s="30" t="s">
        <v>57</v>
      </c>
      <c r="C232" s="30" t="s">
        <v>70</v>
      </c>
      <c r="D232" s="30" t="s">
        <v>58</v>
      </c>
      <c r="E232" s="30" t="s">
        <v>71</v>
      </c>
      <c r="F232" s="35">
        <v>2.6840000000000002</v>
      </c>
      <c r="G232" s="35">
        <f t="shared" si="6"/>
        <v>12.794</v>
      </c>
      <c r="H232" s="34">
        <v>5240</v>
      </c>
    </row>
    <row r="233" spans="1:16" x14ac:dyDescent="0.2">
      <c r="A233" s="30" t="s">
        <v>11</v>
      </c>
      <c r="B233" s="30" t="s">
        <v>58</v>
      </c>
      <c r="C233" s="30" t="s">
        <v>71</v>
      </c>
      <c r="D233" s="30" t="s">
        <v>59</v>
      </c>
      <c r="E233" s="30" t="s">
        <v>72</v>
      </c>
      <c r="F233" s="35">
        <v>1.859</v>
      </c>
      <c r="G233" s="35">
        <f t="shared" si="6"/>
        <v>14.653</v>
      </c>
      <c r="H233" s="34">
        <v>5240</v>
      </c>
    </row>
    <row r="234" spans="1:16" x14ac:dyDescent="0.2">
      <c r="A234" s="30" t="s">
        <v>11</v>
      </c>
      <c r="B234" s="30" t="s">
        <v>59</v>
      </c>
      <c r="C234" s="30" t="s">
        <v>72</v>
      </c>
      <c r="D234" s="30" t="s">
        <v>60</v>
      </c>
      <c r="E234" s="30" t="s">
        <v>73</v>
      </c>
      <c r="F234" s="35">
        <v>5.4880000000000004</v>
      </c>
      <c r="G234" s="35">
        <f t="shared" si="6"/>
        <v>20.141000000000002</v>
      </c>
      <c r="H234" s="34">
        <v>5240</v>
      </c>
    </row>
    <row r="235" spans="1:16" x14ac:dyDescent="0.2">
      <c r="A235" s="30" t="s">
        <v>11</v>
      </c>
      <c r="B235" s="30" t="s">
        <v>60</v>
      </c>
      <c r="C235" s="30" t="s">
        <v>73</v>
      </c>
      <c r="D235" s="30" t="s">
        <v>61</v>
      </c>
      <c r="E235" s="30" t="s">
        <v>74</v>
      </c>
      <c r="F235" s="35">
        <v>1E-3</v>
      </c>
      <c r="G235" s="35">
        <f t="shared" si="6"/>
        <v>20.142000000000003</v>
      </c>
      <c r="H235" s="34">
        <v>5240</v>
      </c>
    </row>
    <row r="236" spans="1:16" x14ac:dyDescent="0.2">
      <c r="A236" s="30" t="s">
        <v>21</v>
      </c>
      <c r="B236" s="30" t="s">
        <v>61</v>
      </c>
      <c r="C236" s="30" t="s">
        <v>74</v>
      </c>
      <c r="D236" s="30" t="s">
        <v>62</v>
      </c>
      <c r="E236" s="30" t="s">
        <v>75</v>
      </c>
      <c r="F236" s="35">
        <v>5.6319999999999997</v>
      </c>
      <c r="G236" s="35">
        <f t="shared" si="6"/>
        <v>25.774000000000001</v>
      </c>
      <c r="H236" s="34">
        <v>5240</v>
      </c>
    </row>
    <row r="237" spans="1:16" x14ac:dyDescent="0.2">
      <c r="A237" s="30" t="s">
        <v>21</v>
      </c>
      <c r="B237" s="30" t="s">
        <v>62</v>
      </c>
      <c r="C237" s="30" t="s">
        <v>75</v>
      </c>
      <c r="D237" s="30" t="s">
        <v>63</v>
      </c>
      <c r="E237" s="30" t="s">
        <v>76</v>
      </c>
      <c r="F237" s="35">
        <v>13.291</v>
      </c>
      <c r="G237" s="35">
        <f t="shared" si="6"/>
        <v>39.064999999999998</v>
      </c>
      <c r="H237" s="34">
        <v>5240</v>
      </c>
    </row>
    <row r="238" spans="1:16" x14ac:dyDescent="0.2">
      <c r="A238" s="30" t="s">
        <v>21</v>
      </c>
      <c r="B238" s="30" t="s">
        <v>63</v>
      </c>
      <c r="C238" s="30" t="s">
        <v>76</v>
      </c>
      <c r="D238" s="30" t="s">
        <v>64</v>
      </c>
      <c r="E238" s="30" t="s">
        <v>77</v>
      </c>
      <c r="F238" s="35">
        <v>7.117</v>
      </c>
      <c r="G238" s="35">
        <f t="shared" si="6"/>
        <v>46.181999999999995</v>
      </c>
      <c r="H238" s="34">
        <v>5240</v>
      </c>
    </row>
    <row r="239" spans="1:16" x14ac:dyDescent="0.2">
      <c r="A239" s="30" t="s">
        <v>21</v>
      </c>
      <c r="B239" s="30" t="s">
        <v>64</v>
      </c>
      <c r="C239" s="30" t="s">
        <v>77</v>
      </c>
      <c r="D239" s="30" t="s">
        <v>65</v>
      </c>
      <c r="E239" s="30" t="s">
        <v>78</v>
      </c>
      <c r="F239" s="35">
        <v>2.7549999999999999</v>
      </c>
      <c r="G239" s="35">
        <f t="shared" si="6"/>
        <v>48.936999999999998</v>
      </c>
      <c r="H239" s="34">
        <v>5240</v>
      </c>
    </row>
    <row r="240" spans="1:16" x14ac:dyDescent="0.2">
      <c r="A240" s="30" t="s">
        <v>21</v>
      </c>
      <c r="B240" s="30" t="s">
        <v>65</v>
      </c>
      <c r="C240" s="30" t="s">
        <v>78</v>
      </c>
      <c r="D240" s="30" t="s">
        <v>66</v>
      </c>
      <c r="E240" s="30" t="s">
        <v>79</v>
      </c>
      <c r="F240" s="35">
        <v>10.531000000000001</v>
      </c>
      <c r="G240" s="35">
        <f t="shared" si="6"/>
        <v>59.467999999999996</v>
      </c>
      <c r="H240" s="34">
        <v>5240</v>
      </c>
    </row>
    <row r="241" spans="1:8" x14ac:dyDescent="0.2">
      <c r="A241" s="30" t="s">
        <v>21</v>
      </c>
      <c r="B241" s="30" t="s">
        <v>66</v>
      </c>
      <c r="C241" s="30" t="s">
        <v>79</v>
      </c>
      <c r="D241" s="30" t="s">
        <v>67</v>
      </c>
      <c r="E241" s="30" t="s">
        <v>80</v>
      </c>
      <c r="F241" s="35">
        <v>4.694</v>
      </c>
      <c r="G241" s="35">
        <f t="shared" si="6"/>
        <v>64.161999999999992</v>
      </c>
      <c r="H241" s="34">
        <v>5240</v>
      </c>
    </row>
    <row r="242" spans="1:8" x14ac:dyDescent="0.2">
      <c r="A242" s="30" t="s">
        <v>21</v>
      </c>
      <c r="B242" s="30" t="s">
        <v>67</v>
      </c>
      <c r="C242" s="30" t="s">
        <v>80</v>
      </c>
      <c r="D242" s="30" t="s">
        <v>68</v>
      </c>
      <c r="E242" s="30" t="s">
        <v>81</v>
      </c>
      <c r="F242" s="35">
        <v>3.59</v>
      </c>
      <c r="G242" s="35">
        <f t="shared" si="6"/>
        <v>67.751999999999995</v>
      </c>
      <c r="H242" s="34">
        <v>5240</v>
      </c>
    </row>
    <row r="243" spans="1:8" x14ac:dyDescent="0.2">
      <c r="A243" s="30" t="s">
        <v>21</v>
      </c>
      <c r="B243" s="30" t="s">
        <v>68</v>
      </c>
      <c r="C243" s="30" t="s">
        <v>81</v>
      </c>
      <c r="D243" s="30" t="s">
        <v>69</v>
      </c>
      <c r="E243" s="30" t="s">
        <v>82</v>
      </c>
      <c r="F243" s="35">
        <v>3.5590000000000002</v>
      </c>
      <c r="G243" s="35">
        <f t="shared" si="6"/>
        <v>71.310999999999993</v>
      </c>
      <c r="H243" s="34">
        <v>5240</v>
      </c>
    </row>
    <row r="244" spans="1:8" x14ac:dyDescent="0.2">
      <c r="A244" s="30" t="s">
        <v>21</v>
      </c>
      <c r="B244" s="30" t="s">
        <v>69</v>
      </c>
      <c r="C244" s="30" t="s">
        <v>82</v>
      </c>
      <c r="D244" s="30" t="s">
        <v>83</v>
      </c>
      <c r="E244" s="30" t="s">
        <v>84</v>
      </c>
      <c r="F244" s="35">
        <v>6.4329999999999998</v>
      </c>
      <c r="G244" s="35">
        <f t="shared" si="6"/>
        <v>77.744</v>
      </c>
      <c r="H244" s="34">
        <v>5240</v>
      </c>
    </row>
    <row r="245" spans="1:8" x14ac:dyDescent="0.2">
      <c r="A245" s="30" t="s">
        <v>21</v>
      </c>
      <c r="B245" s="30" t="s">
        <v>83</v>
      </c>
      <c r="C245" s="30" t="s">
        <v>84</v>
      </c>
      <c r="D245" s="30" t="s">
        <v>203</v>
      </c>
      <c r="E245" s="30" t="s">
        <v>202</v>
      </c>
      <c r="F245" s="35">
        <v>1.343</v>
      </c>
      <c r="G245" s="35">
        <f t="shared" si="6"/>
        <v>79.087000000000003</v>
      </c>
      <c r="H245" s="34">
        <v>5102</v>
      </c>
    </row>
    <row r="246" spans="1:8" x14ac:dyDescent="0.2">
      <c r="A246" s="30" t="s">
        <v>21</v>
      </c>
      <c r="B246" s="30" t="s">
        <v>203</v>
      </c>
      <c r="C246" s="30" t="s">
        <v>202</v>
      </c>
      <c r="D246" s="30" t="s">
        <v>201</v>
      </c>
      <c r="E246" s="30" t="s">
        <v>200</v>
      </c>
      <c r="F246" s="35">
        <v>1.2250000000000001</v>
      </c>
      <c r="G246" s="35">
        <f t="shared" si="6"/>
        <v>80.311999999999998</v>
      </c>
      <c r="H246" s="34">
        <v>5102</v>
      </c>
    </row>
    <row r="247" spans="1:8" x14ac:dyDescent="0.2">
      <c r="C247" s="22"/>
      <c r="D247" s="21" t="s">
        <v>21</v>
      </c>
      <c r="E247" s="22"/>
      <c r="F247" s="6">
        <f>SUM(F236:F246)</f>
        <v>60.169999999999995</v>
      </c>
    </row>
    <row r="248" spans="1:8" x14ac:dyDescent="0.2">
      <c r="C248" s="22"/>
      <c r="D248" s="21" t="s">
        <v>11</v>
      </c>
      <c r="E248" s="22"/>
      <c r="F248" s="6">
        <f>SUM(F230:F235)</f>
        <v>20.142000000000003</v>
      </c>
    </row>
  </sheetData>
  <sheetProtection algorithmName="SHA-512" hashValue="hL42yOvDG7ZS6oP4UT2S0qfuLToD5ptCplwmebxb+efEzV0m6nozvzbVxe0UghIDQQtVYd6DAhafmNTsEulb+Q==" saltValue="JzDAGrUa4tnMNLJUylxQzQ==" spinCount="100000" sheet="1" objects="1" scenarios="1"/>
  <mergeCells count="18">
    <mergeCell ref="B105:C105"/>
    <mergeCell ref="D105:E105"/>
    <mergeCell ref="B199:C199"/>
    <mergeCell ref="D199:E199"/>
    <mergeCell ref="B229:C229"/>
    <mergeCell ref="D229:E229"/>
    <mergeCell ref="B119:C119"/>
    <mergeCell ref="D119:E119"/>
    <mergeCell ref="B185:C185"/>
    <mergeCell ref="D185:E185"/>
    <mergeCell ref="B167:C167"/>
    <mergeCell ref="D167:E167"/>
    <mergeCell ref="B8:C8"/>
    <mergeCell ref="D8:E8"/>
    <mergeCell ref="B57:C57"/>
    <mergeCell ref="D57:E57"/>
    <mergeCell ref="B80:C80"/>
    <mergeCell ref="D80:E80"/>
  </mergeCells>
  <pageMargins left="0.70866141732283472" right="0.70866141732283472" top="0.74803149606299213" bottom="0.74803149606299213" header="0.31496062992125984" footer="0.31496062992125984"/>
  <pageSetup scale="91" fitToHeight="0" orientation="landscape" r:id="rId1"/>
  <headerFooter>
    <oddHeader>&amp;LWettbewerbsprojekt Südthüringen-Unterranken-Netz (SUN)&amp;RAnlage-LB 1.2 Streckenlängen und Entfernungen</oddHeader>
    <oddFooter>&amp;RSeite: &amp;P</oddFooter>
  </headerFooter>
  <rowBreaks count="1" manualBreakCount="1">
    <brk id="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Titelseite</vt:lpstr>
      <vt:lpstr>TPS Abrechnungs KM 2025_2026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TLBV Michel, Philipp</dc:creator>
  <cp:lastModifiedBy>TLBV Hoffmann, Isabel</cp:lastModifiedBy>
  <cp:lastPrinted>2023-09-12T13:42:51Z</cp:lastPrinted>
  <dcterms:created xsi:type="dcterms:W3CDTF">2022-04-20T12:01:37Z</dcterms:created>
  <dcterms:modified xsi:type="dcterms:W3CDTF">2025-11-25T15:37:48Z</dcterms:modified>
</cp:coreProperties>
</file>