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Geteilte Ablagen\RuV - Vergabe\11000_Vergabeverfahren\2026\012_RV_Druckleistungen (EU)\C_Vergabeunterlagen\Vorbereitung\Preisblatt\"/>
    </mc:Choice>
  </mc:AlternateContent>
  <xr:revisionPtr revIDLastSave="0" documentId="13_ncr:1_{085815E5-932C-47BB-B782-B0847DADEBAB}" xr6:coauthVersionLast="36" xr6:coauthVersionMax="36" xr10:uidLastSave="{00000000-0000-0000-0000-000000000000}"/>
  <bookViews>
    <workbookView xWindow="0" yWindow="0" windowWidth="23265" windowHeight="7980" firstSheet="3" activeTab="6" xr2:uid="{00000000-000D-0000-FFFF-FFFF00000000}"/>
  </bookViews>
  <sheets>
    <sheet name="Los 1_Digitaldruck" sheetId="1" r:id="rId1"/>
    <sheet name="Los 2_Folierung" sheetId="2" r:id="rId2"/>
    <sheet name=" Los 3 Printmedien 1 Broschuren" sheetId="3" r:id="rId3"/>
    <sheet name="Los 4 Printmedien 2 Kataloge" sheetId="7" r:id="rId4"/>
    <sheet name="Los 5_Printmedien  3 Imagebrosc" sheetId="5" r:id="rId5"/>
    <sheet name="Los 6_Werbedrucksachen" sheetId="4" r:id="rId6"/>
    <sheet name="Los 7_Eintrittstickets" sheetId="6" r:id="rId7"/>
  </sheets>
  <calcPr calcId="191029"/>
</workbook>
</file>

<file path=xl/calcChain.xml><?xml version="1.0" encoding="utf-8"?>
<calcChain xmlns="http://schemas.openxmlformats.org/spreadsheetml/2006/main">
  <c r="F17" i="4" l="1"/>
  <c r="H12" i="7"/>
  <c r="F14" i="2"/>
  <c r="F13" i="2"/>
  <c r="F12" i="2"/>
  <c r="F11" i="2"/>
  <c r="F7" i="6"/>
  <c r="F14" i="5"/>
  <c r="G9" i="3" l="1"/>
  <c r="G8" i="3"/>
  <c r="G7" i="3"/>
  <c r="G6" i="3"/>
  <c r="G5" i="3"/>
  <c r="H10" i="7"/>
  <c r="H5" i="7"/>
  <c r="H6" i="7"/>
  <c r="H7" i="7"/>
  <c r="H8" i="7"/>
  <c r="H9" i="7"/>
  <c r="H11" i="7"/>
  <c r="H13" i="7" l="1"/>
  <c r="F10" i="2" l="1"/>
  <c r="F17" i="1"/>
  <c r="F16" i="1"/>
  <c r="F15" i="1"/>
  <c r="F14" i="1"/>
  <c r="F13" i="1"/>
  <c r="F12" i="1"/>
  <c r="F11" i="1"/>
  <c r="F4" i="1"/>
  <c r="F5" i="1"/>
  <c r="F6" i="1"/>
  <c r="F7" i="1"/>
  <c r="F8" i="1"/>
  <c r="F9" i="1"/>
  <c r="F10" i="1"/>
  <c r="F18" i="1" l="1"/>
  <c r="F19" i="1" s="1"/>
  <c r="F5" i="6" l="1"/>
  <c r="F6" i="6" s="1"/>
  <c r="F8" i="6" l="1"/>
  <c r="F12" i="5" l="1"/>
  <c r="F11" i="5"/>
  <c r="F13" i="5" s="1"/>
  <c r="F10" i="5"/>
  <c r="F9" i="5"/>
  <c r="F8" i="5"/>
  <c r="F7" i="5"/>
  <c r="F6" i="5"/>
  <c r="F5" i="5"/>
  <c r="F15" i="5" l="1"/>
  <c r="F17" i="2"/>
  <c r="F5" i="4"/>
  <c r="F16" i="4" s="1"/>
  <c r="F6" i="4"/>
  <c r="F7" i="4"/>
  <c r="F8" i="4"/>
  <c r="F9" i="4"/>
  <c r="F10" i="4"/>
  <c r="F11" i="4"/>
  <c r="F12" i="4"/>
  <c r="F13" i="4"/>
  <c r="F14" i="4"/>
  <c r="F15" i="4"/>
  <c r="F18" i="4" l="1"/>
  <c r="F16" i="2"/>
  <c r="F15" i="2"/>
  <c r="F9" i="2"/>
  <c r="F8" i="2"/>
  <c r="F7" i="2"/>
  <c r="F6" i="2"/>
  <c r="F5" i="2"/>
  <c r="F18" i="2" l="1"/>
  <c r="F19" i="2" s="1"/>
</calcChain>
</file>

<file path=xl/sharedStrings.xml><?xml version="1.0" encoding="utf-8"?>
<sst xmlns="http://schemas.openxmlformats.org/spreadsheetml/2006/main" count="259" uniqueCount="132">
  <si>
    <t>Pos.</t>
  </si>
  <si>
    <t>Leistungsbeschreibung</t>
  </si>
  <si>
    <t>Einheit</t>
  </si>
  <si>
    <t>Bewertungsmenge</t>
  </si>
  <si>
    <t>1.1</t>
  </si>
  <si>
    <t>Digitaler Plattendruck</t>
  </si>
  <si>
    <t>m²</t>
  </si>
  <si>
    <t>1.2</t>
  </si>
  <si>
    <t>Großformat-Rollendruck</t>
  </si>
  <si>
    <t>1.3</t>
  </si>
  <si>
    <t>Textildruck</t>
  </si>
  <si>
    <t>1.4</t>
  </si>
  <si>
    <t>Backlit-Druck</t>
  </si>
  <si>
    <t>1.5</t>
  </si>
  <si>
    <t>Papier-/Fotodruck</t>
  </si>
  <si>
    <t>1.6</t>
  </si>
  <si>
    <t>PVC-/Polyesterfoliendruck</t>
  </si>
  <si>
    <t>1.7</t>
  </si>
  <si>
    <t>Kaschierung / Schutzlaminat</t>
  </si>
  <si>
    <t>1.8</t>
  </si>
  <si>
    <t>Montage (1 Person)</t>
  </si>
  <si>
    <t>Std</t>
  </si>
  <si>
    <t>1.9</t>
  </si>
  <si>
    <t>Montage (2 Personen)</t>
  </si>
  <si>
    <t>1.10</t>
  </si>
  <si>
    <t>Transport Standard</t>
  </si>
  <si>
    <t>1.11</t>
  </si>
  <si>
    <t>Transport Großformat</t>
  </si>
  <si>
    <t>Gesamtsumme netto:</t>
  </si>
  <si>
    <t>zzgl. MwSt. (19%):</t>
  </si>
  <si>
    <t>Gesamtsumme brutto:</t>
  </si>
  <si>
    <t>Transportdefinition:</t>
  </si>
  <si>
    <t>Preisblatt – Los 2 Folierungen
Vergabenummer: RuV-11000-2026-012</t>
  </si>
  <si>
    <t>2.1</t>
  </si>
  <si>
    <t>Wand-/Flächenfolierung</t>
  </si>
  <si>
    <t>2.2</t>
  </si>
  <si>
    <t>Glas-/Fensterfolierung</t>
  </si>
  <si>
    <t>2.3</t>
  </si>
  <si>
    <t>Bodenfolierung</t>
  </si>
  <si>
    <t>2.4</t>
  </si>
  <si>
    <t>Objekt-/Möbelfolierung</t>
  </si>
  <si>
    <t>2.5</t>
  </si>
  <si>
    <t>Folienplot</t>
  </si>
  <si>
    <t>lfm</t>
  </si>
  <si>
    <t>2.6</t>
  </si>
  <si>
    <t>Konturschnitt</t>
  </si>
  <si>
    <t>2.7</t>
  </si>
  <si>
    <t>2.8</t>
  </si>
  <si>
    <t>Produkt</t>
  </si>
  <si>
    <t>Auflage (Bewertungsmenge)</t>
  </si>
  <si>
    <t>3.1</t>
  </si>
  <si>
    <t>Jahresbericht</t>
  </si>
  <si>
    <t>3.2</t>
  </si>
  <si>
    <t>Katalog</t>
  </si>
  <si>
    <t>Imagebroschüre deutsch</t>
  </si>
  <si>
    <t>Lageplan deutsch</t>
  </si>
  <si>
    <t>Thermotickets (1.000er)</t>
  </si>
  <si>
    <t>Preisblatt – Los 1 Digitale Druckleistungen 
Vergabenummer: RuV-11000-2026-012</t>
  </si>
  <si>
    <t>psch</t>
  </si>
  <si>
    <r>
      <rPr>
        <i/>
        <sz val="11"/>
        <color theme="1"/>
        <rFont val="Calibri"/>
        <family val="2"/>
        <scheme val="minor"/>
      </rPr>
      <t>Transport Großformat/Spezialtransport:</t>
    </r>
    <r>
      <rPr>
        <sz val="11"/>
        <color theme="1"/>
        <rFont val="Calibri"/>
        <family val="2"/>
        <scheme val="minor"/>
      </rPr>
      <t xml:space="preserve"> Transport von großformatigen, sperrigen oder besonders empfindlichen Bauteilen mit erhöhtem logistischen Aufwand oder zusätzlichem Personaleinsatz.
Die Zuordnung erfolgt im Einzelabruf durch den Auftraggeber.</t>
    </r>
  </si>
  <si>
    <t>2.9</t>
  </si>
  <si>
    <t>2.10</t>
  </si>
  <si>
    <t>Imagebroschüre englisch</t>
  </si>
  <si>
    <t>Lageplan englisch</t>
  </si>
  <si>
    <t>Imagebroschüre VZ deutsch</t>
  </si>
  <si>
    <t>Imagebroschüre VZ englisch</t>
  </si>
  <si>
    <t>Imagebroschüre FWS deutsch</t>
  </si>
  <si>
    <t>Imagebroschüre FWS englisch</t>
  </si>
  <si>
    <t>Flyer</t>
  </si>
  <si>
    <t>Mitarbeiterzeitschrift</t>
  </si>
  <si>
    <t>zzgl. MwSt.:</t>
  </si>
  <si>
    <t>Stück</t>
  </si>
  <si>
    <t>Einheitspreis netto in €</t>
  </si>
  <si>
    <t>Gesamtpreis netto in €</t>
  </si>
  <si>
    <t>Hinweis: Die angebenen Bewertungsmengen dienen ausschließlich der rechnerischen Ermittlung der Wertungssummeim Vergabeverfahren. 
Sie stellen keine Mindestabnahmemengen dar.</t>
  </si>
  <si>
    <t xml:space="preserve">Flyer </t>
  </si>
  <si>
    <t xml:space="preserve">Plakate </t>
  </si>
  <si>
    <t>Karte DIN lang</t>
  </si>
  <si>
    <t>Postkarte DIN A6</t>
  </si>
  <si>
    <t>Preisblatt – Los 3 Printmedien 1
Vergabenummer: RuV-11000-2026-012</t>
  </si>
  <si>
    <t>4.1</t>
  </si>
  <si>
    <t>4.3</t>
  </si>
  <si>
    <t>4.5</t>
  </si>
  <si>
    <t>Museumsführer</t>
  </si>
  <si>
    <t>5.1</t>
  </si>
  <si>
    <t>Preisblatt – Los 4 Printmedien 2 Kataloge
Vergabenummer: RuV-11000-2026-012</t>
  </si>
  <si>
    <t>Preisblatt – Los 6 Werbedrucksachen
Vergabenummer: RuV-11000-2026-012</t>
  </si>
  <si>
    <t>Preisblatt – Los 7 Eintrittstickets
Vergabenummer: RuV-11000-2026-012</t>
  </si>
  <si>
    <t>Preisblatt – Los 5 Printmedien 3 Imagebroschüren/Lageplan
Vergabenummer: RuV-11000-2026-012</t>
  </si>
  <si>
    <r>
      <rPr>
        <i/>
        <sz val="11"/>
        <color theme="1"/>
        <rFont val="Calibri"/>
        <family val="2"/>
        <scheme val="minor"/>
      </rPr>
      <t>Transport Standard:</t>
    </r>
    <r>
      <rPr>
        <sz val="11"/>
        <color theme="1"/>
        <rFont val="Calibri"/>
        <family val="2"/>
        <scheme val="minor"/>
      </rPr>
      <t xml:space="preserve"> Lieferung an einen der Standorte des Auftraggebers (Adressen in Leistungsbeschreibung: 5. Anlieferungsort), 
einschließlich Paket-/Kurierdienst oder üblicher Anlieferung per Transporter ohne besonderen technischen oder personellen Mehraufwand.</t>
    </r>
  </si>
  <si>
    <r>
      <rPr>
        <i/>
        <sz val="11"/>
        <color theme="1"/>
        <rFont val="Calibri"/>
        <family val="2"/>
        <scheme val="minor"/>
      </rPr>
      <t>Transport Standard:</t>
    </r>
    <r>
      <rPr>
        <sz val="11"/>
        <color theme="1"/>
        <rFont val="Calibri"/>
        <family val="2"/>
        <scheme val="minor"/>
      </rPr>
      <t xml:space="preserve"> Lieferung an einen der Standorte des Auftraggebers (Adressen in Leistungsbeschreibung: 5. Anlieferungsort) , 
einschließlich Paket-/Kurierdienst oder üblicher Anlieferung per Transporter ohne besonderen technischen oder personellen Mehraufwand.</t>
    </r>
  </si>
  <si>
    <t>Umfang (Seiten)</t>
  </si>
  <si>
    <t>Umfang (Seiten pro Katalog)</t>
  </si>
  <si>
    <t>5.4</t>
  </si>
  <si>
    <t>5.2</t>
  </si>
  <si>
    <t>5.3</t>
  </si>
  <si>
    <t>5.5</t>
  </si>
  <si>
    <t>5.6</t>
  </si>
  <si>
    <t>5.7</t>
  </si>
  <si>
    <t>5.8</t>
  </si>
  <si>
    <t>6.1</t>
  </si>
  <si>
    <t>6.2</t>
  </si>
  <si>
    <t>6.3</t>
  </si>
  <si>
    <t>6.4</t>
  </si>
  <si>
    <t>6.5</t>
  </si>
  <si>
    <t>6.6</t>
  </si>
  <si>
    <t>6.7</t>
  </si>
  <si>
    <t>6.8</t>
  </si>
  <si>
    <t>6.9</t>
  </si>
  <si>
    <t>6.10</t>
  </si>
  <si>
    <t>6.11</t>
  </si>
  <si>
    <t>7.1</t>
  </si>
  <si>
    <t>Kataloge pro Auflage
(Bewertungsmenge)</t>
  </si>
  <si>
    <t xml:space="preserve">Hinweis: 
Die angebenen Bewertungsmengen dienen ausschließlich der rechnerischen Ermittlung der Wertungssummeim Vergabeverfahren. Der Einzelabruf erfolgt im Rahmen der in der Leistungsübersicht angegebenen Spanne (500 - 1500). 
Sie stellen keine Mindestabnahmemengen dar.
</t>
  </si>
  <si>
    <t>Hinweis: 
Die angebenen Bewertungsmengen dienen ausschließlich der rechnerischen Ermittlung der Wertungssumme im Vergabeverfahren. 
Sie stellen keine Mindestabnahmemengen dar. Der Einzelabruf erfolgt im Rahmen der in der Leistungsübersicht angegebenen Spanne. 
Der Umfang Beschreibt eine geschätzte Mindestanzahl an Seiten,
welche unterschritten werden kann. Der Maximalwert 
stellt einen  fixen Wert dar, welcher nicht überschritten wird</t>
  </si>
  <si>
    <t>Demontage (1 Person)</t>
  </si>
  <si>
    <t>Demontage (2 Personen)</t>
  </si>
  <si>
    <t>1.12</t>
  </si>
  <si>
    <t>1.13</t>
  </si>
  <si>
    <t>2.11</t>
  </si>
  <si>
    <t>2.12</t>
  </si>
  <si>
    <t>176 - 208, hier: 192</t>
  </si>
  <si>
    <t>96 -240, hier: 192</t>
  </si>
  <si>
    <t>152-256, hier: 208</t>
  </si>
  <si>
    <t xml:space="preserve">Auflage </t>
  </si>
  <si>
    <t>4.2</t>
  </si>
  <si>
    <t>Erhöhung der Auflage um jeweils 100 Exemplare</t>
  </si>
  <si>
    <t>264-352, hier: 352</t>
  </si>
  <si>
    <t>4.4</t>
  </si>
  <si>
    <t>360-480, hier: 480</t>
  </si>
  <si>
    <t>4.6</t>
  </si>
  <si>
    <t>Hinweis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</si>
</sst>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name val="Calibri"/>
    </font>
    <font>
      <sz val="11"/>
      <color rgb="FFFF0000"/>
      <name val="Calibri"/>
      <family val="2"/>
      <scheme val="minor"/>
    </font>
    <font>
      <b/>
      <sz val="11"/>
      <name val="Calibri"/>
      <family val="2"/>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37">
    <xf numFmtId="0" fontId="0" fillId="0" borderId="0" xfId="0"/>
    <xf numFmtId="0" fontId="1" fillId="0" borderId="0" xfId="0" applyFont="1"/>
    <xf numFmtId="0" fontId="1" fillId="0" borderId="1" xfId="0" applyFont="1" applyBorder="1"/>
    <xf numFmtId="0" fontId="0" fillId="0" borderId="1" xfId="0" applyBorder="1"/>
    <xf numFmtId="0" fontId="0" fillId="0" borderId="2" xfId="0" applyBorder="1"/>
    <xf numFmtId="0" fontId="1" fillId="0" borderId="3" xfId="0" applyFont="1" applyBorder="1"/>
    <xf numFmtId="0" fontId="1" fillId="0" borderId="4" xfId="0" applyFont="1" applyBorder="1"/>
    <xf numFmtId="0" fontId="1" fillId="0" borderId="5" xfId="0" applyFont="1" applyBorder="1"/>
    <xf numFmtId="164" fontId="0" fillId="0" borderId="1" xfId="0" applyNumberFormat="1" applyBorder="1"/>
    <xf numFmtId="164" fontId="1" fillId="0" borderId="1" xfId="0" applyNumberFormat="1" applyFont="1" applyBorder="1"/>
    <xf numFmtId="164" fontId="0" fillId="2" borderId="1" xfId="0" applyNumberFormat="1" applyFill="1" applyBorder="1"/>
    <xf numFmtId="164" fontId="0" fillId="2" borderId="2" xfId="0" applyNumberFormat="1" applyFill="1" applyBorder="1"/>
    <xf numFmtId="164" fontId="1" fillId="2" borderId="1" xfId="0" applyNumberFormat="1" applyFont="1" applyFill="1" applyBorder="1"/>
    <xf numFmtId="49" fontId="0" fillId="0" borderId="1" xfId="0" applyNumberFormat="1" applyBorder="1"/>
    <xf numFmtId="0" fontId="3" fillId="0" borderId="4" xfId="0" applyFont="1" applyBorder="1"/>
    <xf numFmtId="49" fontId="0" fillId="0" borderId="2" xfId="0" applyNumberFormat="1" applyBorder="1"/>
    <xf numFmtId="0" fontId="2" fillId="0" borderId="0" xfId="0" applyFont="1" applyAlignment="1">
      <alignment vertical="top"/>
    </xf>
    <xf numFmtId="0" fontId="3" fillId="0" borderId="6" xfId="0" applyFont="1" applyBorder="1"/>
    <xf numFmtId="0" fontId="0" fillId="0" borderId="1" xfId="0" applyFill="1" applyBorder="1"/>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wrapText="1"/>
    </xf>
    <xf numFmtId="0" fontId="0" fillId="0" borderId="0" xfId="0" applyAlignment="1"/>
    <xf numFmtId="0" fontId="0" fillId="0" borderId="0" xfId="0" applyAlignment="1">
      <alignment vertical="top" wrapText="1"/>
    </xf>
    <xf numFmtId="0" fontId="0" fillId="0" borderId="0" xfId="0" applyAlignment="1">
      <alignment vertical="top"/>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horizontal="left" vertical="top"/>
    </xf>
    <xf numFmtId="49" fontId="0" fillId="0" borderId="1" xfId="0" applyNumberFormat="1" applyBorder="1" applyAlignment="1">
      <alignment horizontal="left"/>
    </xf>
    <xf numFmtId="0" fontId="1" fillId="0" borderId="9" xfId="0" applyFont="1" applyBorder="1" applyAlignment="1">
      <alignment wrapText="1"/>
    </xf>
    <xf numFmtId="49" fontId="0" fillId="0" borderId="8" xfId="0" applyNumberFormat="1" applyBorder="1"/>
    <xf numFmtId="0" fontId="0" fillId="0" borderId="7" xfId="0" applyBorder="1"/>
    <xf numFmtId="0" fontId="0" fillId="0" borderId="8" xfId="0" applyBorder="1"/>
    <xf numFmtId="0" fontId="1" fillId="0" borderId="11" xfId="0" applyFont="1" applyBorder="1" applyAlignment="1">
      <alignment wrapText="1"/>
    </xf>
    <xf numFmtId="0" fontId="1" fillId="0" borderId="10" xfId="0" applyFont="1" applyBorder="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workbookViewId="0">
      <selection activeCell="F18" sqref="F18"/>
    </sheetView>
  </sheetViews>
  <sheetFormatPr baseColWidth="10" defaultColWidth="8.85546875" defaultRowHeight="15" x14ac:dyDescent="0.25"/>
  <cols>
    <col min="1" max="2" width="22" customWidth="1"/>
    <col min="3" max="3" width="9.5703125" bestFit="1" customWidth="1"/>
    <col min="4" max="4" width="25.28515625" customWidth="1"/>
    <col min="5" max="6" width="22" customWidth="1"/>
  </cols>
  <sheetData>
    <row r="1" spans="1:6" ht="29.45" customHeight="1" x14ac:dyDescent="0.25">
      <c r="A1" s="21" t="s">
        <v>57</v>
      </c>
      <c r="B1" s="22"/>
      <c r="C1" s="22"/>
      <c r="D1" s="22"/>
      <c r="E1" s="22"/>
      <c r="F1" s="22"/>
    </row>
    <row r="2" spans="1:6" ht="15.75" thickBot="1" x14ac:dyDescent="0.3"/>
    <row r="3" spans="1:6" ht="15.75" thickBot="1" x14ac:dyDescent="0.3">
      <c r="A3" s="5" t="s">
        <v>0</v>
      </c>
      <c r="B3" s="6" t="s">
        <v>1</v>
      </c>
      <c r="C3" s="6" t="s">
        <v>2</v>
      </c>
      <c r="D3" s="6" t="s">
        <v>3</v>
      </c>
      <c r="E3" s="6" t="s">
        <v>72</v>
      </c>
      <c r="F3" s="7" t="s">
        <v>73</v>
      </c>
    </row>
    <row r="4" spans="1:6" x14ac:dyDescent="0.25">
      <c r="A4" s="4" t="s">
        <v>4</v>
      </c>
      <c r="B4" s="4" t="s">
        <v>5</v>
      </c>
      <c r="C4" s="4" t="s">
        <v>6</v>
      </c>
      <c r="D4" s="4">
        <v>90</v>
      </c>
      <c r="E4" s="10"/>
      <c r="F4" s="11">
        <f t="shared" ref="F4:F16" si="0">D4*E4</f>
        <v>0</v>
      </c>
    </row>
    <row r="5" spans="1:6" x14ac:dyDescent="0.25">
      <c r="A5" s="3" t="s">
        <v>7</v>
      </c>
      <c r="B5" s="3" t="s">
        <v>8</v>
      </c>
      <c r="C5" s="3" t="s">
        <v>6</v>
      </c>
      <c r="D5" s="3">
        <v>160</v>
      </c>
      <c r="E5" s="10"/>
      <c r="F5" s="10">
        <f t="shared" si="0"/>
        <v>0</v>
      </c>
    </row>
    <row r="6" spans="1:6" x14ac:dyDescent="0.25">
      <c r="A6" s="3" t="s">
        <v>9</v>
      </c>
      <c r="B6" s="3" t="s">
        <v>10</v>
      </c>
      <c r="C6" s="3" t="s">
        <v>6</v>
      </c>
      <c r="D6" s="3">
        <v>15</v>
      </c>
      <c r="E6" s="10"/>
      <c r="F6" s="10">
        <f t="shared" si="0"/>
        <v>0</v>
      </c>
    </row>
    <row r="7" spans="1:6" x14ac:dyDescent="0.25">
      <c r="A7" s="3" t="s">
        <v>11</v>
      </c>
      <c r="B7" s="3" t="s">
        <v>12</v>
      </c>
      <c r="C7" s="3" t="s">
        <v>6</v>
      </c>
      <c r="D7" s="3">
        <v>12</v>
      </c>
      <c r="E7" s="10"/>
      <c r="F7" s="10">
        <f t="shared" si="0"/>
        <v>0</v>
      </c>
    </row>
    <row r="8" spans="1:6" x14ac:dyDescent="0.25">
      <c r="A8" s="3" t="s">
        <v>13</v>
      </c>
      <c r="B8" s="3" t="s">
        <v>14</v>
      </c>
      <c r="C8" s="3" t="s">
        <v>6</v>
      </c>
      <c r="D8" s="3">
        <v>60</v>
      </c>
      <c r="E8" s="10"/>
      <c r="F8" s="10">
        <f t="shared" si="0"/>
        <v>0</v>
      </c>
    </row>
    <row r="9" spans="1:6" x14ac:dyDescent="0.25">
      <c r="A9" s="3" t="s">
        <v>15</v>
      </c>
      <c r="B9" s="3" t="s">
        <v>16</v>
      </c>
      <c r="C9" s="3" t="s">
        <v>6</v>
      </c>
      <c r="D9" s="3">
        <v>120</v>
      </c>
      <c r="E9" s="10"/>
      <c r="F9" s="10">
        <f t="shared" si="0"/>
        <v>0</v>
      </c>
    </row>
    <row r="10" spans="1:6" x14ac:dyDescent="0.25">
      <c r="A10" s="3" t="s">
        <v>17</v>
      </c>
      <c r="B10" s="3" t="s">
        <v>18</v>
      </c>
      <c r="C10" s="3" t="s">
        <v>6</v>
      </c>
      <c r="D10" s="3">
        <v>180</v>
      </c>
      <c r="E10" s="10"/>
      <c r="F10" s="10">
        <f t="shared" si="0"/>
        <v>0</v>
      </c>
    </row>
    <row r="11" spans="1:6" x14ac:dyDescent="0.25">
      <c r="A11" s="4" t="s">
        <v>19</v>
      </c>
      <c r="B11" s="3" t="s">
        <v>115</v>
      </c>
      <c r="C11" s="3" t="s">
        <v>21</v>
      </c>
      <c r="D11" s="3">
        <v>45</v>
      </c>
      <c r="E11" s="10"/>
      <c r="F11" s="10">
        <f t="shared" si="0"/>
        <v>0</v>
      </c>
    </row>
    <row r="12" spans="1:6" x14ac:dyDescent="0.25">
      <c r="A12" s="4" t="s">
        <v>22</v>
      </c>
      <c r="B12" s="3" t="s">
        <v>116</v>
      </c>
      <c r="C12" s="3" t="s">
        <v>21</v>
      </c>
      <c r="D12" s="3">
        <v>15</v>
      </c>
      <c r="E12" s="10"/>
      <c r="F12" s="10">
        <f t="shared" si="0"/>
        <v>0</v>
      </c>
    </row>
    <row r="13" spans="1:6" x14ac:dyDescent="0.25">
      <c r="A13" s="4" t="s">
        <v>24</v>
      </c>
      <c r="B13" s="3" t="s">
        <v>20</v>
      </c>
      <c r="C13" s="3" t="s">
        <v>21</v>
      </c>
      <c r="D13" s="3">
        <v>45</v>
      </c>
      <c r="E13" s="10"/>
      <c r="F13" s="10">
        <f t="shared" si="0"/>
        <v>0</v>
      </c>
    </row>
    <row r="14" spans="1:6" x14ac:dyDescent="0.25">
      <c r="A14" s="4" t="s">
        <v>26</v>
      </c>
      <c r="B14" s="3" t="s">
        <v>23</v>
      </c>
      <c r="C14" s="3" t="s">
        <v>21</v>
      </c>
      <c r="D14" s="3">
        <v>15</v>
      </c>
      <c r="E14" s="10"/>
      <c r="F14" s="10">
        <f t="shared" si="0"/>
        <v>0</v>
      </c>
    </row>
    <row r="15" spans="1:6" x14ac:dyDescent="0.25">
      <c r="A15" s="4" t="s">
        <v>117</v>
      </c>
      <c r="B15" s="3" t="s">
        <v>25</v>
      </c>
      <c r="C15" s="3" t="s">
        <v>58</v>
      </c>
      <c r="D15" s="3">
        <v>18</v>
      </c>
      <c r="E15" s="10"/>
      <c r="F15" s="10">
        <f t="shared" si="0"/>
        <v>0</v>
      </c>
    </row>
    <row r="16" spans="1:6" x14ac:dyDescent="0.25">
      <c r="A16" s="4" t="s">
        <v>118</v>
      </c>
      <c r="B16" s="3" t="s">
        <v>27</v>
      </c>
      <c r="C16" s="3" t="s">
        <v>58</v>
      </c>
      <c r="D16" s="3">
        <v>8</v>
      </c>
      <c r="E16" s="10"/>
      <c r="F16" s="10">
        <f t="shared" si="0"/>
        <v>0</v>
      </c>
    </row>
    <row r="17" spans="1:6" x14ac:dyDescent="0.25">
      <c r="E17" s="2" t="s">
        <v>28</v>
      </c>
      <c r="F17" s="12">
        <f>SUM(F4:F16)</f>
        <v>0</v>
      </c>
    </row>
    <row r="18" spans="1:6" x14ac:dyDescent="0.25">
      <c r="E18" s="3" t="s">
        <v>29</v>
      </c>
      <c r="F18" s="8">
        <f>F17*0.19</f>
        <v>0</v>
      </c>
    </row>
    <row r="19" spans="1:6" x14ac:dyDescent="0.25">
      <c r="E19" s="2" t="s">
        <v>30</v>
      </c>
      <c r="F19" s="9">
        <f>F17+F18</f>
        <v>0</v>
      </c>
    </row>
    <row r="20" spans="1:6" x14ac:dyDescent="0.25">
      <c r="A20" s="1" t="s">
        <v>31</v>
      </c>
    </row>
    <row r="21" spans="1:6" ht="151.15" customHeight="1" x14ac:dyDescent="0.25">
      <c r="A21" s="23" t="s">
        <v>90</v>
      </c>
      <c r="B21" s="23"/>
      <c r="C21" s="23" t="s">
        <v>59</v>
      </c>
      <c r="D21" s="23"/>
    </row>
    <row r="23" spans="1:6" ht="84.6" customHeight="1" x14ac:dyDescent="0.25">
      <c r="A23" s="25" t="s">
        <v>74</v>
      </c>
      <c r="B23" s="25"/>
    </row>
  </sheetData>
  <mergeCells count="4">
    <mergeCell ref="A1:F1"/>
    <mergeCell ref="A21:B21"/>
    <mergeCell ref="C21:D21"/>
    <mergeCell ref="A23:B23"/>
  </mergeCells>
  <pageMargins left="0.75" right="0.75" top="1" bottom="1" header="0.5" footer="0.5"/>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6"/>
  <sheetViews>
    <sheetView workbookViewId="0">
      <selection activeCell="F19" sqref="F19"/>
    </sheetView>
  </sheetViews>
  <sheetFormatPr baseColWidth="10" defaultColWidth="8.85546875" defaultRowHeight="15" x14ac:dyDescent="0.25"/>
  <cols>
    <col min="1" max="6" width="22" customWidth="1"/>
  </cols>
  <sheetData>
    <row r="1" spans="1:6" ht="30.6" customHeight="1" x14ac:dyDescent="0.25">
      <c r="A1" s="27" t="s">
        <v>32</v>
      </c>
      <c r="B1" s="24"/>
      <c r="C1" s="24"/>
      <c r="D1" s="24"/>
      <c r="E1" s="24"/>
      <c r="F1" s="24"/>
    </row>
    <row r="3" spans="1:6" ht="15.75" thickBot="1" x14ac:dyDescent="0.3"/>
    <row r="4" spans="1:6" ht="15.75" thickBot="1" x14ac:dyDescent="0.3">
      <c r="A4" s="5" t="s">
        <v>0</v>
      </c>
      <c r="B4" s="6" t="s">
        <v>1</v>
      </c>
      <c r="C4" s="6" t="s">
        <v>2</v>
      </c>
      <c r="D4" s="6" t="s">
        <v>3</v>
      </c>
      <c r="E4" s="6" t="s">
        <v>72</v>
      </c>
      <c r="F4" s="7" t="s">
        <v>73</v>
      </c>
    </row>
    <row r="5" spans="1:6" x14ac:dyDescent="0.25">
      <c r="A5" s="4" t="s">
        <v>33</v>
      </c>
      <c r="B5" s="4" t="s">
        <v>34</v>
      </c>
      <c r="C5" s="4" t="s">
        <v>6</v>
      </c>
      <c r="D5" s="4">
        <v>110</v>
      </c>
      <c r="E5" s="11"/>
      <c r="F5" s="11">
        <f t="shared" ref="F5:F16" si="0">D5*E5</f>
        <v>0</v>
      </c>
    </row>
    <row r="6" spans="1:6" x14ac:dyDescent="0.25">
      <c r="A6" s="3" t="s">
        <v>35</v>
      </c>
      <c r="B6" s="3" t="s">
        <v>36</v>
      </c>
      <c r="C6" s="3" t="s">
        <v>6</v>
      </c>
      <c r="D6" s="3">
        <v>55</v>
      </c>
      <c r="E6" s="10"/>
      <c r="F6" s="10">
        <f t="shared" si="0"/>
        <v>0</v>
      </c>
    </row>
    <row r="7" spans="1:6" x14ac:dyDescent="0.25">
      <c r="A7" s="3" t="s">
        <v>37</v>
      </c>
      <c r="B7" s="3" t="s">
        <v>38</v>
      </c>
      <c r="C7" s="3" t="s">
        <v>6</v>
      </c>
      <c r="D7" s="3">
        <v>35</v>
      </c>
      <c r="E7" s="10"/>
      <c r="F7" s="10">
        <f t="shared" si="0"/>
        <v>0</v>
      </c>
    </row>
    <row r="8" spans="1:6" x14ac:dyDescent="0.25">
      <c r="A8" s="3" t="s">
        <v>39</v>
      </c>
      <c r="B8" s="3" t="s">
        <v>40</v>
      </c>
      <c r="C8" s="3" t="s">
        <v>6</v>
      </c>
      <c r="D8" s="3">
        <v>35</v>
      </c>
      <c r="E8" s="10"/>
      <c r="F8" s="10">
        <f t="shared" si="0"/>
        <v>0</v>
      </c>
    </row>
    <row r="9" spans="1:6" x14ac:dyDescent="0.25">
      <c r="A9" s="3" t="s">
        <v>41</v>
      </c>
      <c r="B9" s="3" t="s">
        <v>42</v>
      </c>
      <c r="C9" s="3" t="s">
        <v>43</v>
      </c>
      <c r="D9" s="3">
        <v>450</v>
      </c>
      <c r="E9" s="10"/>
      <c r="F9" s="10">
        <f t="shared" si="0"/>
        <v>0</v>
      </c>
    </row>
    <row r="10" spans="1:6" x14ac:dyDescent="0.25">
      <c r="A10" s="3" t="s">
        <v>44</v>
      </c>
      <c r="B10" s="3" t="s">
        <v>45</v>
      </c>
      <c r="C10" s="3" t="s">
        <v>43</v>
      </c>
      <c r="D10" s="3">
        <v>250</v>
      </c>
      <c r="E10" s="10"/>
      <c r="F10" s="10">
        <f t="shared" si="0"/>
        <v>0</v>
      </c>
    </row>
    <row r="11" spans="1:6" x14ac:dyDescent="0.25">
      <c r="A11" s="3" t="s">
        <v>46</v>
      </c>
      <c r="B11" s="3" t="s">
        <v>115</v>
      </c>
      <c r="C11" s="3" t="s">
        <v>21</v>
      </c>
      <c r="D11" s="3">
        <v>35</v>
      </c>
      <c r="E11" s="10"/>
      <c r="F11" s="10">
        <f>D11*E11</f>
        <v>0</v>
      </c>
    </row>
    <row r="12" spans="1:6" x14ac:dyDescent="0.25">
      <c r="A12" s="3" t="s">
        <v>47</v>
      </c>
      <c r="B12" s="3" t="s">
        <v>116</v>
      </c>
      <c r="C12" s="3" t="s">
        <v>21</v>
      </c>
      <c r="D12" s="3">
        <v>16</v>
      </c>
      <c r="E12" s="10"/>
      <c r="F12" s="10">
        <f>D12*E12</f>
        <v>0</v>
      </c>
    </row>
    <row r="13" spans="1:6" x14ac:dyDescent="0.25">
      <c r="A13" s="30" t="s">
        <v>60</v>
      </c>
      <c r="B13" s="3" t="s">
        <v>20</v>
      </c>
      <c r="C13" s="3" t="s">
        <v>21</v>
      </c>
      <c r="D13" s="3">
        <v>35</v>
      </c>
      <c r="E13" s="10"/>
      <c r="F13" s="10">
        <f>D13*E13</f>
        <v>0</v>
      </c>
    </row>
    <row r="14" spans="1:6" x14ac:dyDescent="0.25">
      <c r="A14" s="30" t="s">
        <v>61</v>
      </c>
      <c r="B14" s="3" t="s">
        <v>23</v>
      </c>
      <c r="C14" s="3" t="s">
        <v>21</v>
      </c>
      <c r="D14" s="3">
        <v>16</v>
      </c>
      <c r="E14" s="10"/>
      <c r="F14" s="10">
        <f>D14*E14</f>
        <v>0</v>
      </c>
    </row>
    <row r="15" spans="1:6" x14ac:dyDescent="0.25">
      <c r="A15" s="30" t="s">
        <v>119</v>
      </c>
      <c r="B15" s="3" t="s">
        <v>25</v>
      </c>
      <c r="C15" s="3" t="s">
        <v>58</v>
      </c>
      <c r="D15" s="3">
        <v>12</v>
      </c>
      <c r="E15" s="10"/>
      <c r="F15" s="10">
        <f t="shared" si="0"/>
        <v>0</v>
      </c>
    </row>
    <row r="16" spans="1:6" x14ac:dyDescent="0.25">
      <c r="A16" s="30" t="s">
        <v>120</v>
      </c>
      <c r="B16" s="3" t="s">
        <v>27</v>
      </c>
      <c r="C16" s="3" t="s">
        <v>58</v>
      </c>
      <c r="D16" s="3">
        <v>5</v>
      </c>
      <c r="E16" s="10"/>
      <c r="F16" s="10">
        <f t="shared" si="0"/>
        <v>0</v>
      </c>
    </row>
    <row r="17" spans="1:6" x14ac:dyDescent="0.25">
      <c r="E17" s="2" t="s">
        <v>28</v>
      </c>
      <c r="F17" s="12">
        <f>SUM(F5:F16)</f>
        <v>0</v>
      </c>
    </row>
    <row r="18" spans="1:6" x14ac:dyDescent="0.25">
      <c r="E18" s="3" t="s">
        <v>29</v>
      </c>
      <c r="F18" s="8">
        <f>F17*0.19</f>
        <v>0</v>
      </c>
    </row>
    <row r="19" spans="1:6" x14ac:dyDescent="0.25">
      <c r="E19" s="2" t="s">
        <v>30</v>
      </c>
      <c r="F19" s="9">
        <f>F17+F18</f>
        <v>0</v>
      </c>
    </row>
    <row r="22" spans="1:6" x14ac:dyDescent="0.25">
      <c r="A22" s="1"/>
    </row>
    <row r="23" spans="1:6" x14ac:dyDescent="0.25">
      <c r="A23" s="1" t="s">
        <v>31</v>
      </c>
    </row>
    <row r="24" spans="1:6" ht="85.9" customHeight="1" x14ac:dyDescent="0.25">
      <c r="A24" s="23" t="s">
        <v>89</v>
      </c>
      <c r="B24" s="24"/>
      <c r="C24" s="23" t="s">
        <v>59</v>
      </c>
      <c r="D24" s="24"/>
    </row>
    <row r="26" spans="1:6" ht="93" customHeight="1" x14ac:dyDescent="0.25">
      <c r="A26" s="25" t="s">
        <v>74</v>
      </c>
      <c r="B26" s="26"/>
    </row>
  </sheetData>
  <mergeCells count="4">
    <mergeCell ref="A1:F1"/>
    <mergeCell ref="A24:B24"/>
    <mergeCell ref="A26:B26"/>
    <mergeCell ref="C24:D24"/>
  </mergeCells>
  <pageMargins left="0.75" right="0.75" top="1" bottom="1" header="0.5" footer="0.5"/>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workbookViewId="0">
      <selection activeCell="G9" sqref="G9"/>
    </sheetView>
  </sheetViews>
  <sheetFormatPr baseColWidth="10" defaultColWidth="8.85546875" defaultRowHeight="15" x14ac:dyDescent="0.25"/>
  <cols>
    <col min="1" max="1" width="22" customWidth="1"/>
    <col min="2" max="2" width="26.85546875" bestFit="1" customWidth="1"/>
    <col min="3" max="3" width="26.85546875" customWidth="1"/>
    <col min="4" max="4" width="26.140625" bestFit="1" customWidth="1"/>
    <col min="5" max="7" width="22" customWidth="1"/>
  </cols>
  <sheetData>
    <row r="1" spans="1:7" ht="28.9" customHeight="1" x14ac:dyDescent="0.25">
      <c r="A1" s="21" t="s">
        <v>79</v>
      </c>
      <c r="B1" s="22"/>
      <c r="C1" s="22"/>
      <c r="D1" s="22"/>
      <c r="E1" s="22"/>
      <c r="F1" s="22"/>
      <c r="G1" s="22"/>
    </row>
    <row r="3" spans="1:7" ht="15.75" thickBot="1" x14ac:dyDescent="0.3"/>
    <row r="4" spans="1:7" ht="15.75" thickBot="1" x14ac:dyDescent="0.3">
      <c r="A4" s="5" t="s">
        <v>0</v>
      </c>
      <c r="B4" s="6" t="s">
        <v>48</v>
      </c>
      <c r="C4" s="14" t="s">
        <v>91</v>
      </c>
      <c r="D4" s="6" t="s">
        <v>49</v>
      </c>
      <c r="E4" s="6" t="s">
        <v>2</v>
      </c>
      <c r="F4" s="6" t="s">
        <v>72</v>
      </c>
      <c r="G4" s="7" t="s">
        <v>73</v>
      </c>
    </row>
    <row r="5" spans="1:7" x14ac:dyDescent="0.25">
      <c r="A5" s="4" t="s">
        <v>50</v>
      </c>
      <c r="B5" s="4" t="s">
        <v>51</v>
      </c>
      <c r="C5" s="4" t="s">
        <v>121</v>
      </c>
      <c r="D5" s="4">
        <v>1100</v>
      </c>
      <c r="E5" s="4" t="s">
        <v>71</v>
      </c>
      <c r="F5" s="11"/>
      <c r="G5" s="11">
        <f>D5*F5</f>
        <v>0</v>
      </c>
    </row>
    <row r="6" spans="1:7" x14ac:dyDescent="0.25">
      <c r="A6" s="15" t="s">
        <v>52</v>
      </c>
      <c r="B6" s="3" t="s">
        <v>83</v>
      </c>
      <c r="C6" s="3" t="s">
        <v>122</v>
      </c>
      <c r="D6" s="3">
        <v>2500</v>
      </c>
      <c r="E6" s="4" t="s">
        <v>71</v>
      </c>
      <c r="F6" s="10"/>
      <c r="G6" s="10">
        <f>D6*F6</f>
        <v>0</v>
      </c>
    </row>
    <row r="7" spans="1:7" x14ac:dyDescent="0.25">
      <c r="F7" s="2" t="s">
        <v>28</v>
      </c>
      <c r="G7" s="12">
        <f>G5+G6</f>
        <v>0</v>
      </c>
    </row>
    <row r="8" spans="1:7" x14ac:dyDescent="0.25">
      <c r="F8" s="3" t="s">
        <v>70</v>
      </c>
      <c r="G8" s="8">
        <f>G7*0.19</f>
        <v>0</v>
      </c>
    </row>
    <row r="9" spans="1:7" x14ac:dyDescent="0.25">
      <c r="F9" s="2" t="s">
        <v>30</v>
      </c>
      <c r="G9" s="9">
        <f>G7+G8</f>
        <v>0</v>
      </c>
    </row>
    <row r="12" spans="1:7" x14ac:dyDescent="0.25">
      <c r="A12" s="28" t="s">
        <v>114</v>
      </c>
      <c r="B12" s="29"/>
      <c r="C12" s="29"/>
      <c r="D12" s="29"/>
      <c r="E12" s="29"/>
      <c r="F12" s="29"/>
    </row>
    <row r="13" spans="1:7" x14ac:dyDescent="0.25">
      <c r="A13" s="29"/>
      <c r="B13" s="29"/>
      <c r="C13" s="29"/>
      <c r="D13" s="29"/>
      <c r="E13" s="29"/>
      <c r="F13" s="29"/>
    </row>
    <row r="14" spans="1:7" x14ac:dyDescent="0.25">
      <c r="A14" s="29"/>
      <c r="B14" s="29"/>
      <c r="C14" s="29"/>
      <c r="D14" s="29"/>
      <c r="E14" s="29"/>
      <c r="F14" s="29"/>
    </row>
    <row r="15" spans="1:7" x14ac:dyDescent="0.25">
      <c r="A15" s="29"/>
      <c r="B15" s="29"/>
      <c r="C15" s="29"/>
      <c r="D15" s="29"/>
      <c r="E15" s="29"/>
      <c r="F15" s="29"/>
    </row>
    <row r="16" spans="1:7" x14ac:dyDescent="0.25">
      <c r="A16" s="29"/>
      <c r="B16" s="29"/>
      <c r="C16" s="29"/>
      <c r="D16" s="29"/>
      <c r="E16" s="29"/>
      <c r="F16" s="29"/>
    </row>
    <row r="17" spans="1:6" x14ac:dyDescent="0.25">
      <c r="A17" s="29"/>
      <c r="B17" s="29"/>
      <c r="C17" s="29"/>
      <c r="D17" s="29"/>
      <c r="E17" s="29"/>
      <c r="F17" s="29"/>
    </row>
    <row r="18" spans="1:6" x14ac:dyDescent="0.25">
      <c r="A18" s="29"/>
      <c r="B18" s="29"/>
      <c r="C18" s="29"/>
      <c r="D18" s="29"/>
      <c r="E18" s="29"/>
      <c r="F18" s="29"/>
    </row>
    <row r="19" spans="1:6" x14ac:dyDescent="0.25">
      <c r="A19" s="29"/>
      <c r="B19" s="29"/>
      <c r="C19" s="29"/>
      <c r="D19" s="29"/>
      <c r="E19" s="29"/>
      <c r="F19" s="29"/>
    </row>
    <row r="20" spans="1:6" x14ac:dyDescent="0.25">
      <c r="A20" s="29"/>
      <c r="B20" s="29"/>
      <c r="C20" s="29"/>
      <c r="D20" s="29"/>
      <c r="E20" s="29"/>
      <c r="F20" s="29"/>
    </row>
    <row r="21" spans="1:6" x14ac:dyDescent="0.25">
      <c r="A21" s="29"/>
      <c r="B21" s="29"/>
      <c r="C21" s="29"/>
      <c r="D21" s="29"/>
      <c r="E21" s="29"/>
      <c r="F21" s="29"/>
    </row>
    <row r="22" spans="1:6" x14ac:dyDescent="0.25">
      <c r="A22" s="29"/>
      <c r="B22" s="29"/>
      <c r="C22" s="29"/>
      <c r="D22" s="29"/>
      <c r="E22" s="29"/>
      <c r="F22" s="29"/>
    </row>
  </sheetData>
  <mergeCells count="2">
    <mergeCell ref="A1:G1"/>
    <mergeCell ref="A12:F22"/>
  </mergeCells>
  <pageMargins left="0.75" right="0.75" top="1" bottom="1" header="0.5" footer="0.5"/>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D0B6-95B1-4BDA-8013-9EECC193747F}">
  <dimension ref="A1:H18"/>
  <sheetViews>
    <sheetView workbookViewId="0">
      <selection activeCell="H13" sqref="H13"/>
    </sheetView>
  </sheetViews>
  <sheetFormatPr baseColWidth="10" defaultRowHeight="15" x14ac:dyDescent="0.25"/>
  <cols>
    <col min="2" max="2" width="20.140625" customWidth="1"/>
    <col min="3" max="3" width="28.7109375" customWidth="1"/>
    <col min="4" max="4" width="22.5703125" customWidth="1"/>
    <col min="5" max="5" width="44.42578125" customWidth="1"/>
    <col min="6" max="6" width="10.5703125" customWidth="1"/>
    <col min="7" max="7" width="36.7109375" customWidth="1"/>
    <col min="8" max="8" width="31.7109375" customWidth="1"/>
  </cols>
  <sheetData>
    <row r="1" spans="1:8" ht="39.75" customHeight="1" x14ac:dyDescent="0.25">
      <c r="A1" s="21" t="s">
        <v>85</v>
      </c>
      <c r="B1" s="21"/>
      <c r="C1" s="21"/>
      <c r="D1" s="21"/>
      <c r="E1" s="21"/>
      <c r="F1" s="21"/>
      <c r="G1" s="21"/>
      <c r="H1" s="21"/>
    </row>
    <row r="3" spans="1:8" ht="15.75" thickBot="1" x14ac:dyDescent="0.3"/>
    <row r="4" spans="1:8" ht="30.75" thickBot="1" x14ac:dyDescent="0.3">
      <c r="A4" s="5" t="s">
        <v>0</v>
      </c>
      <c r="B4" s="6" t="s">
        <v>48</v>
      </c>
      <c r="C4" s="17" t="s">
        <v>92</v>
      </c>
      <c r="D4" s="31" t="s">
        <v>112</v>
      </c>
      <c r="E4" s="35" t="s">
        <v>131</v>
      </c>
      <c r="F4" s="36" t="s">
        <v>2</v>
      </c>
      <c r="G4" s="6" t="s">
        <v>72</v>
      </c>
      <c r="H4" s="7" t="s">
        <v>73</v>
      </c>
    </row>
    <row r="5" spans="1:8" x14ac:dyDescent="0.25">
      <c r="A5" s="15" t="s">
        <v>80</v>
      </c>
      <c r="B5" s="34" t="s">
        <v>53</v>
      </c>
      <c r="C5" s="3" t="s">
        <v>123</v>
      </c>
      <c r="D5" s="3">
        <v>800</v>
      </c>
      <c r="E5" s="3" t="s">
        <v>124</v>
      </c>
      <c r="F5" s="3" t="s">
        <v>71</v>
      </c>
      <c r="G5" s="10"/>
      <c r="H5" s="10">
        <f>D5*G5</f>
        <v>0</v>
      </c>
    </row>
    <row r="6" spans="1:8" x14ac:dyDescent="0.25">
      <c r="A6" s="15" t="s">
        <v>125</v>
      </c>
      <c r="B6" s="34" t="s">
        <v>53</v>
      </c>
      <c r="C6" s="18" t="s">
        <v>123</v>
      </c>
      <c r="D6" s="3">
        <v>100</v>
      </c>
      <c r="E6" s="4" t="s">
        <v>126</v>
      </c>
      <c r="F6" s="4" t="s">
        <v>71</v>
      </c>
      <c r="G6" s="10"/>
      <c r="H6" s="10">
        <f>D6*G6</f>
        <v>0</v>
      </c>
    </row>
    <row r="7" spans="1:8" x14ac:dyDescent="0.25">
      <c r="A7" s="15" t="s">
        <v>81</v>
      </c>
      <c r="B7" s="34" t="s">
        <v>53</v>
      </c>
      <c r="C7" s="18" t="s">
        <v>127</v>
      </c>
      <c r="D7" s="18">
        <v>800</v>
      </c>
      <c r="E7" s="18" t="s">
        <v>124</v>
      </c>
      <c r="F7" s="3" t="s">
        <v>71</v>
      </c>
      <c r="G7" s="10"/>
      <c r="H7" s="10">
        <f>D7*G7</f>
        <v>0</v>
      </c>
    </row>
    <row r="8" spans="1:8" x14ac:dyDescent="0.25">
      <c r="A8" s="32" t="s">
        <v>128</v>
      </c>
      <c r="B8" s="33" t="s">
        <v>53</v>
      </c>
      <c r="C8" s="18" t="s">
        <v>127</v>
      </c>
      <c r="D8" s="18">
        <v>100</v>
      </c>
      <c r="E8" s="18" t="s">
        <v>126</v>
      </c>
      <c r="F8" s="3" t="s">
        <v>71</v>
      </c>
      <c r="G8" s="10"/>
      <c r="H8" s="10">
        <f>D8*G8</f>
        <v>0</v>
      </c>
    </row>
    <row r="9" spans="1:8" x14ac:dyDescent="0.25">
      <c r="A9" s="32" t="s">
        <v>82</v>
      </c>
      <c r="B9" s="33" t="s">
        <v>53</v>
      </c>
      <c r="C9" s="18" t="s">
        <v>129</v>
      </c>
      <c r="D9" s="18">
        <v>800</v>
      </c>
      <c r="E9" s="18" t="s">
        <v>124</v>
      </c>
      <c r="F9" s="3" t="s">
        <v>71</v>
      </c>
      <c r="G9" s="11"/>
      <c r="H9" s="10">
        <f>D9*G9</f>
        <v>0</v>
      </c>
    </row>
    <row r="10" spans="1:8" x14ac:dyDescent="0.25">
      <c r="A10" s="32" t="s">
        <v>130</v>
      </c>
      <c r="B10" s="33" t="s">
        <v>53</v>
      </c>
      <c r="C10" s="18" t="s">
        <v>129</v>
      </c>
      <c r="D10" s="18">
        <v>100</v>
      </c>
      <c r="E10" s="18" t="s">
        <v>126</v>
      </c>
      <c r="F10" s="3" t="s">
        <v>71</v>
      </c>
      <c r="G10" s="10"/>
      <c r="H10" s="10">
        <f>D10*G10</f>
        <v>0</v>
      </c>
    </row>
    <row r="11" spans="1:8" x14ac:dyDescent="0.25">
      <c r="G11" s="2" t="s">
        <v>28</v>
      </c>
      <c r="H11" s="12">
        <f>SUM(H5:H5)</f>
        <v>0</v>
      </c>
    </row>
    <row r="12" spans="1:8" x14ac:dyDescent="0.25">
      <c r="G12" s="3" t="s">
        <v>70</v>
      </c>
      <c r="H12" s="8">
        <f>H11*0.19</f>
        <v>0</v>
      </c>
    </row>
    <row r="13" spans="1:8" x14ac:dyDescent="0.25">
      <c r="G13" s="2" t="s">
        <v>30</v>
      </c>
      <c r="H13" s="9">
        <f>H11+H12</f>
        <v>0</v>
      </c>
    </row>
    <row r="15" spans="1:8" ht="122.25" customHeight="1" x14ac:dyDescent="0.25">
      <c r="A15" s="28" t="s">
        <v>113</v>
      </c>
      <c r="B15" s="28"/>
      <c r="C15" s="28"/>
      <c r="D15" s="28"/>
      <c r="E15" s="28"/>
      <c r="F15" s="28"/>
    </row>
    <row r="16" spans="1:8" ht="15" customHeight="1" x14ac:dyDescent="0.25">
      <c r="A16" s="19"/>
      <c r="B16" s="19"/>
      <c r="C16" s="19"/>
      <c r="D16" s="19"/>
      <c r="E16" s="19"/>
      <c r="F16" s="19"/>
    </row>
    <row r="17" spans="1:6" x14ac:dyDescent="0.25">
      <c r="A17" s="16"/>
      <c r="B17" s="16"/>
      <c r="C17" s="16"/>
      <c r="D17" s="16"/>
      <c r="E17" s="20"/>
      <c r="F17" s="16"/>
    </row>
    <row r="18" spans="1:6" x14ac:dyDescent="0.25">
      <c r="A18" s="16"/>
      <c r="B18" s="16"/>
      <c r="C18" s="16"/>
      <c r="D18" s="16"/>
      <c r="E18" s="20"/>
      <c r="F18" s="16"/>
    </row>
  </sheetData>
  <mergeCells count="2">
    <mergeCell ref="A15:F15"/>
    <mergeCell ref="A1:H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9A35-1A79-443D-A169-89F2A63AA73B}">
  <dimension ref="A1:F17"/>
  <sheetViews>
    <sheetView workbookViewId="0">
      <selection activeCell="F15" sqref="F15"/>
    </sheetView>
  </sheetViews>
  <sheetFormatPr baseColWidth="10" defaultColWidth="8.85546875" defaultRowHeight="15" x14ac:dyDescent="0.25"/>
  <cols>
    <col min="1" max="1" width="22" customWidth="1"/>
    <col min="2" max="2" width="26.85546875" bestFit="1" customWidth="1"/>
    <col min="3" max="3" width="26.140625" bestFit="1" customWidth="1"/>
    <col min="4" max="6" width="22" customWidth="1"/>
  </cols>
  <sheetData>
    <row r="1" spans="1:6" ht="28.9" customHeight="1" x14ac:dyDescent="0.25">
      <c r="A1" s="21" t="s">
        <v>88</v>
      </c>
      <c r="B1" s="22"/>
      <c r="C1" s="22"/>
      <c r="D1" s="22"/>
      <c r="E1" s="22"/>
      <c r="F1" s="22"/>
    </row>
    <row r="3" spans="1:6" ht="15.75" thickBot="1" x14ac:dyDescent="0.3"/>
    <row r="4" spans="1:6" ht="15.75" thickBot="1" x14ac:dyDescent="0.3">
      <c r="A4" s="5" t="s">
        <v>0</v>
      </c>
      <c r="B4" s="6" t="s">
        <v>48</v>
      </c>
      <c r="C4" s="6" t="s">
        <v>49</v>
      </c>
      <c r="D4" s="6" t="s">
        <v>2</v>
      </c>
      <c r="E4" s="6" t="s">
        <v>72</v>
      </c>
      <c r="F4" s="7" t="s">
        <v>73</v>
      </c>
    </row>
    <row r="5" spans="1:6" x14ac:dyDescent="0.25">
      <c r="A5" s="15" t="s">
        <v>84</v>
      </c>
      <c r="B5" s="3" t="s">
        <v>54</v>
      </c>
      <c r="C5" s="3">
        <v>15000</v>
      </c>
      <c r="D5" s="4" t="s">
        <v>71</v>
      </c>
      <c r="E5" s="10"/>
      <c r="F5" s="10">
        <f t="shared" ref="F5:F12" si="0">C5*E5</f>
        <v>0</v>
      </c>
    </row>
    <row r="6" spans="1:6" x14ac:dyDescent="0.25">
      <c r="A6" s="15" t="s">
        <v>94</v>
      </c>
      <c r="B6" s="3" t="s">
        <v>62</v>
      </c>
      <c r="C6" s="3">
        <v>12000</v>
      </c>
      <c r="D6" s="4" t="s">
        <v>71</v>
      </c>
      <c r="E6" s="10"/>
      <c r="F6" s="10">
        <f t="shared" si="0"/>
        <v>0</v>
      </c>
    </row>
    <row r="7" spans="1:6" x14ac:dyDescent="0.25">
      <c r="A7" s="15" t="s">
        <v>95</v>
      </c>
      <c r="B7" s="3" t="s">
        <v>55</v>
      </c>
      <c r="C7" s="3">
        <v>140000</v>
      </c>
      <c r="D7" s="4" t="s">
        <v>71</v>
      </c>
      <c r="E7" s="10"/>
      <c r="F7" s="10">
        <f t="shared" si="0"/>
        <v>0</v>
      </c>
    </row>
    <row r="8" spans="1:6" x14ac:dyDescent="0.25">
      <c r="A8" s="15" t="s">
        <v>93</v>
      </c>
      <c r="B8" s="3" t="s">
        <v>63</v>
      </c>
      <c r="C8" s="3">
        <v>95000</v>
      </c>
      <c r="D8" s="4" t="s">
        <v>71</v>
      </c>
      <c r="E8" s="10"/>
      <c r="F8" s="10">
        <f t="shared" si="0"/>
        <v>0</v>
      </c>
    </row>
    <row r="9" spans="1:6" x14ac:dyDescent="0.25">
      <c r="A9" s="15" t="s">
        <v>96</v>
      </c>
      <c r="B9" s="3" t="s">
        <v>64</v>
      </c>
      <c r="C9" s="3">
        <v>14000</v>
      </c>
      <c r="D9" s="4" t="s">
        <v>71</v>
      </c>
      <c r="E9" s="10"/>
      <c r="F9" s="10">
        <f t="shared" si="0"/>
        <v>0</v>
      </c>
    </row>
    <row r="10" spans="1:6" x14ac:dyDescent="0.25">
      <c r="A10" s="15" t="s">
        <v>97</v>
      </c>
      <c r="B10" s="3" t="s">
        <v>65</v>
      </c>
      <c r="C10" s="3">
        <v>8000</v>
      </c>
      <c r="D10" s="4" t="s">
        <v>71</v>
      </c>
      <c r="E10" s="10"/>
      <c r="F10" s="10">
        <f t="shared" si="0"/>
        <v>0</v>
      </c>
    </row>
    <row r="11" spans="1:6" x14ac:dyDescent="0.25">
      <c r="A11" s="15" t="s">
        <v>98</v>
      </c>
      <c r="B11" s="3" t="s">
        <v>66</v>
      </c>
      <c r="C11" s="3">
        <v>8000</v>
      </c>
      <c r="D11" s="4" t="s">
        <v>71</v>
      </c>
      <c r="E11" s="10"/>
      <c r="F11" s="10">
        <f t="shared" si="0"/>
        <v>0</v>
      </c>
    </row>
    <row r="12" spans="1:6" x14ac:dyDescent="0.25">
      <c r="A12" s="15" t="s">
        <v>99</v>
      </c>
      <c r="B12" s="3" t="s">
        <v>67</v>
      </c>
      <c r="C12" s="3">
        <v>2000</v>
      </c>
      <c r="D12" s="4" t="s">
        <v>71</v>
      </c>
      <c r="E12" s="10"/>
      <c r="F12" s="10">
        <f t="shared" si="0"/>
        <v>0</v>
      </c>
    </row>
    <row r="13" spans="1:6" x14ac:dyDescent="0.25">
      <c r="E13" s="2" t="s">
        <v>28</v>
      </c>
      <c r="F13" s="12">
        <f>SUM(F5:F12)</f>
        <v>0</v>
      </c>
    </row>
    <row r="14" spans="1:6" x14ac:dyDescent="0.25">
      <c r="E14" s="3" t="s">
        <v>70</v>
      </c>
      <c r="F14" s="8">
        <f>F13*0.19</f>
        <v>0</v>
      </c>
    </row>
    <row r="15" spans="1:6" x14ac:dyDescent="0.25">
      <c r="E15" s="2" t="s">
        <v>30</v>
      </c>
      <c r="F15" s="9">
        <f>F13+F14</f>
        <v>0</v>
      </c>
    </row>
    <row r="17" spans="1:2" ht="62.45" customHeight="1" x14ac:dyDescent="0.25">
      <c r="A17" s="25" t="s">
        <v>74</v>
      </c>
      <c r="B17" s="26"/>
    </row>
  </sheetData>
  <mergeCells count="2">
    <mergeCell ref="A1:F1"/>
    <mergeCell ref="A17:B17"/>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F6DA-D83F-4B84-91F4-D92C483ED17A}">
  <sheetPr>
    <pageSetUpPr fitToPage="1"/>
  </sheetPr>
  <dimension ref="A1:F20"/>
  <sheetViews>
    <sheetView workbookViewId="0">
      <selection activeCell="F18" sqref="F18"/>
    </sheetView>
  </sheetViews>
  <sheetFormatPr baseColWidth="10" defaultColWidth="8.85546875" defaultRowHeight="15" x14ac:dyDescent="0.25"/>
  <cols>
    <col min="1" max="1" width="22" customWidth="1"/>
    <col min="2" max="2" width="26.85546875" bestFit="1" customWidth="1"/>
    <col min="3" max="3" width="26.140625" bestFit="1" customWidth="1"/>
    <col min="4" max="6" width="22" customWidth="1"/>
  </cols>
  <sheetData>
    <row r="1" spans="1:6" ht="28.9" customHeight="1" x14ac:dyDescent="0.25">
      <c r="A1" s="21" t="s">
        <v>86</v>
      </c>
      <c r="B1" s="22"/>
      <c r="C1" s="22"/>
      <c r="D1" s="22"/>
      <c r="E1" s="22"/>
      <c r="F1" s="22"/>
    </row>
    <row r="3" spans="1:6" ht="15.75" thickBot="1" x14ac:dyDescent="0.3"/>
    <row r="4" spans="1:6" ht="15.75" thickBot="1" x14ac:dyDescent="0.3">
      <c r="A4" s="5" t="s">
        <v>0</v>
      </c>
      <c r="B4" s="6" t="s">
        <v>48</v>
      </c>
      <c r="C4" s="6" t="s">
        <v>49</v>
      </c>
      <c r="D4" s="6" t="s">
        <v>2</v>
      </c>
      <c r="E4" s="6" t="s">
        <v>72</v>
      </c>
      <c r="F4" s="7" t="s">
        <v>73</v>
      </c>
    </row>
    <row r="5" spans="1:6" x14ac:dyDescent="0.25">
      <c r="A5" s="13" t="s">
        <v>100</v>
      </c>
      <c r="B5" s="3" t="s">
        <v>68</v>
      </c>
      <c r="C5" s="3">
        <v>7000</v>
      </c>
      <c r="D5" s="4" t="s">
        <v>71</v>
      </c>
      <c r="E5" s="10"/>
      <c r="F5" s="10">
        <f t="shared" ref="F5:F15" si="0">C5*E5</f>
        <v>0</v>
      </c>
    </row>
    <row r="6" spans="1:6" x14ac:dyDescent="0.25">
      <c r="A6" s="13" t="s">
        <v>101</v>
      </c>
      <c r="B6" s="3" t="s">
        <v>75</v>
      </c>
      <c r="C6" s="3">
        <v>1200</v>
      </c>
      <c r="D6" s="4" t="s">
        <v>71</v>
      </c>
      <c r="E6" s="10"/>
      <c r="F6" s="10">
        <f t="shared" si="0"/>
        <v>0</v>
      </c>
    </row>
    <row r="7" spans="1:6" x14ac:dyDescent="0.25">
      <c r="A7" s="13" t="s">
        <v>102</v>
      </c>
      <c r="B7" s="3" t="s">
        <v>68</v>
      </c>
      <c r="C7" s="3">
        <v>2500</v>
      </c>
      <c r="D7" s="4" t="s">
        <v>71</v>
      </c>
      <c r="E7" s="10"/>
      <c r="F7" s="10">
        <f t="shared" si="0"/>
        <v>0</v>
      </c>
    </row>
    <row r="8" spans="1:6" x14ac:dyDescent="0.25">
      <c r="A8" s="13" t="s">
        <v>103</v>
      </c>
      <c r="B8" s="3" t="s">
        <v>76</v>
      </c>
      <c r="C8" s="3">
        <v>20</v>
      </c>
      <c r="D8" s="4" t="s">
        <v>71</v>
      </c>
      <c r="E8" s="10"/>
      <c r="F8" s="10">
        <f t="shared" si="0"/>
        <v>0</v>
      </c>
    </row>
    <row r="9" spans="1:6" x14ac:dyDescent="0.25">
      <c r="A9" s="13" t="s">
        <v>104</v>
      </c>
      <c r="B9" s="3" t="s">
        <v>76</v>
      </c>
      <c r="C9" s="3">
        <v>20</v>
      </c>
      <c r="D9" s="4" t="s">
        <v>71</v>
      </c>
      <c r="E9" s="10"/>
      <c r="F9" s="10">
        <f t="shared" si="0"/>
        <v>0</v>
      </c>
    </row>
    <row r="10" spans="1:6" x14ac:dyDescent="0.25">
      <c r="A10" s="13" t="s">
        <v>105</v>
      </c>
      <c r="B10" s="3" t="s">
        <v>69</v>
      </c>
      <c r="C10" s="3">
        <v>600</v>
      </c>
      <c r="D10" s="4" t="s">
        <v>71</v>
      </c>
      <c r="E10" s="10"/>
      <c r="F10" s="10">
        <f t="shared" si="0"/>
        <v>0</v>
      </c>
    </row>
    <row r="11" spans="1:6" x14ac:dyDescent="0.25">
      <c r="A11" s="13" t="s">
        <v>106</v>
      </c>
      <c r="B11" s="3" t="s">
        <v>77</v>
      </c>
      <c r="C11" s="3">
        <v>100</v>
      </c>
      <c r="D11" s="4" t="s">
        <v>71</v>
      </c>
      <c r="E11" s="10"/>
      <c r="F11" s="10">
        <f t="shared" si="0"/>
        <v>0</v>
      </c>
    </row>
    <row r="12" spans="1:6" x14ac:dyDescent="0.25">
      <c r="A12" s="13" t="s">
        <v>107</v>
      </c>
      <c r="B12" s="3" t="s">
        <v>77</v>
      </c>
      <c r="C12" s="3">
        <v>500</v>
      </c>
      <c r="D12" s="4" t="s">
        <v>71</v>
      </c>
      <c r="E12" s="10"/>
      <c r="F12" s="10">
        <f t="shared" si="0"/>
        <v>0</v>
      </c>
    </row>
    <row r="13" spans="1:6" x14ac:dyDescent="0.25">
      <c r="A13" s="13" t="s">
        <v>108</v>
      </c>
      <c r="B13" s="3" t="s">
        <v>77</v>
      </c>
      <c r="C13" s="3">
        <v>500</v>
      </c>
      <c r="D13" s="4" t="s">
        <v>71</v>
      </c>
      <c r="E13" s="10"/>
      <c r="F13" s="10">
        <f t="shared" si="0"/>
        <v>0</v>
      </c>
    </row>
    <row r="14" spans="1:6" x14ac:dyDescent="0.25">
      <c r="A14" s="13" t="s">
        <v>109</v>
      </c>
      <c r="B14" s="3" t="s">
        <v>78</v>
      </c>
      <c r="C14" s="3">
        <v>750</v>
      </c>
      <c r="D14" s="4" t="s">
        <v>71</v>
      </c>
      <c r="E14" s="10"/>
      <c r="F14" s="10">
        <f t="shared" si="0"/>
        <v>0</v>
      </c>
    </row>
    <row r="15" spans="1:6" x14ac:dyDescent="0.25">
      <c r="A15" s="13" t="s">
        <v>110</v>
      </c>
      <c r="B15" s="3" t="s">
        <v>78</v>
      </c>
      <c r="C15" s="3">
        <v>750</v>
      </c>
      <c r="D15" s="4" t="s">
        <v>71</v>
      </c>
      <c r="E15" s="10"/>
      <c r="F15" s="10">
        <f t="shared" si="0"/>
        <v>0</v>
      </c>
    </row>
    <row r="16" spans="1:6" x14ac:dyDescent="0.25">
      <c r="E16" s="2" t="s">
        <v>28</v>
      </c>
      <c r="F16" s="12">
        <f>SUM(F5:F15)</f>
        <v>0</v>
      </c>
    </row>
    <row r="17" spans="1:6" x14ac:dyDescent="0.25">
      <c r="E17" s="3" t="s">
        <v>70</v>
      </c>
      <c r="F17" s="8">
        <f>F16*0.19</f>
        <v>0</v>
      </c>
    </row>
    <row r="18" spans="1:6" x14ac:dyDescent="0.25">
      <c r="E18" s="2" t="s">
        <v>30</v>
      </c>
      <c r="F18" s="9">
        <f>F16+F17</f>
        <v>0</v>
      </c>
    </row>
    <row r="20" spans="1:6" ht="62.45" customHeight="1" x14ac:dyDescent="0.25">
      <c r="A20" s="25" t="s">
        <v>74</v>
      </c>
      <c r="B20" s="26"/>
    </row>
  </sheetData>
  <mergeCells count="2">
    <mergeCell ref="A1:F1"/>
    <mergeCell ref="A20:B20"/>
  </mergeCells>
  <pageMargins left="0.75" right="0.75" top="1" bottom="1" header="0.5" footer="0.5"/>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9D75-D66C-408C-BEA6-F1A2CC417B52}">
  <sheetPr>
    <pageSetUpPr fitToPage="1"/>
  </sheetPr>
  <dimension ref="A1:F10"/>
  <sheetViews>
    <sheetView tabSelected="1" workbookViewId="0">
      <selection activeCell="F8" sqref="F8"/>
    </sheetView>
  </sheetViews>
  <sheetFormatPr baseColWidth="10" defaultColWidth="8.85546875" defaultRowHeight="15" x14ac:dyDescent="0.25"/>
  <cols>
    <col min="1" max="1" width="22" customWidth="1"/>
    <col min="2" max="2" width="26.85546875" bestFit="1" customWidth="1"/>
    <col min="3" max="3" width="26.140625" bestFit="1" customWidth="1"/>
    <col min="4" max="6" width="22" customWidth="1"/>
  </cols>
  <sheetData>
    <row r="1" spans="1:6" ht="28.9" customHeight="1" x14ac:dyDescent="0.25">
      <c r="A1" s="21" t="s">
        <v>87</v>
      </c>
      <c r="B1" s="22"/>
      <c r="C1" s="22"/>
      <c r="D1" s="22"/>
      <c r="E1" s="22"/>
      <c r="F1" s="22"/>
    </row>
    <row r="3" spans="1:6" ht="15.75" thickBot="1" x14ac:dyDescent="0.3"/>
    <row r="4" spans="1:6" ht="15.75" thickBot="1" x14ac:dyDescent="0.3">
      <c r="A4" s="5" t="s">
        <v>0</v>
      </c>
      <c r="B4" s="6" t="s">
        <v>48</v>
      </c>
      <c r="C4" s="6" t="s">
        <v>49</v>
      </c>
      <c r="D4" s="6" t="s">
        <v>2</v>
      </c>
      <c r="E4" s="6" t="s">
        <v>72</v>
      </c>
      <c r="F4" s="7" t="s">
        <v>73</v>
      </c>
    </row>
    <row r="5" spans="1:6" x14ac:dyDescent="0.25">
      <c r="A5" s="13" t="s">
        <v>111</v>
      </c>
      <c r="B5" s="3" t="s">
        <v>56</v>
      </c>
      <c r="C5" s="3">
        <v>1000</v>
      </c>
      <c r="D5" s="4" t="s">
        <v>71</v>
      </c>
      <c r="E5" s="10"/>
      <c r="F5" s="10">
        <f t="shared" ref="F5" si="0">C5*E5</f>
        <v>0</v>
      </c>
    </row>
    <row r="6" spans="1:6" x14ac:dyDescent="0.25">
      <c r="E6" s="2" t="s">
        <v>28</v>
      </c>
      <c r="F6" s="12">
        <f>SUM(F5:F5)</f>
        <v>0</v>
      </c>
    </row>
    <row r="7" spans="1:6" x14ac:dyDescent="0.25">
      <c r="E7" s="3" t="s">
        <v>70</v>
      </c>
      <c r="F7" s="8">
        <f>F6*0.19</f>
        <v>0</v>
      </c>
    </row>
    <row r="8" spans="1:6" x14ac:dyDescent="0.25">
      <c r="E8" s="2" t="s">
        <v>30</v>
      </c>
      <c r="F8" s="9">
        <f>F6+F7</f>
        <v>0</v>
      </c>
    </row>
    <row r="10" spans="1:6" ht="62.45" customHeight="1" x14ac:dyDescent="0.25">
      <c r="A10" s="25" t="s">
        <v>74</v>
      </c>
      <c r="B10" s="26"/>
    </row>
  </sheetData>
  <mergeCells count="2">
    <mergeCell ref="A1:F1"/>
    <mergeCell ref="A10:B10"/>
  </mergeCells>
  <pageMargins left="0.75" right="0.75" top="1" bottom="1" header="0.5" footer="0.5"/>
  <pageSetup paperSize="9" scale="8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Los 1_Digitaldruck</vt:lpstr>
      <vt:lpstr>Los 2_Folierung</vt:lpstr>
      <vt:lpstr> Los 3 Printmedien 1 Broschuren</vt:lpstr>
      <vt:lpstr>Los 4 Printmedien 2 Kataloge</vt:lpstr>
      <vt:lpstr>Los 5_Printmedien  3 Imagebrosc</vt:lpstr>
      <vt:lpstr>Los 6_Werbedrucksachen</vt:lpstr>
      <vt:lpstr>Los 7_Eintrittstickets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Schweers, Mechtild</cp:lastModifiedBy>
  <cp:lastPrinted>2026-02-24T13:03:08Z</cp:lastPrinted>
  <dcterms:created xsi:type="dcterms:W3CDTF">2026-02-23T13:17:24Z</dcterms:created>
  <dcterms:modified xsi:type="dcterms:W3CDTF">2026-03-26T08:54:06Z</dcterms:modified>
</cp:coreProperties>
</file>