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E6E526D2-3DE4-4D7B-88E7-794F6885C36B}" xr6:coauthVersionLast="47" xr6:coauthVersionMax="47" xr10:uidLastSave="{00000000-0000-0000-0000-000000000000}"/>
  <bookViews>
    <workbookView xWindow="-120" yWindow="-120" windowWidth="29040" windowHeight="15480" xr2:uid="{00000000-000D-0000-FFFF-FFFF00000000}"/>
  </bookViews>
  <sheets>
    <sheet name="Los 2 " sheetId="6" r:id="rId1"/>
  </sheets>
  <externalReferences>
    <externalReference r:id="rId2"/>
  </externalReferences>
  <definedNames>
    <definedName name="Anzahl_zu_begutachtender_Bäume">[1]Hilfstabelle!$A$1:$A$4</definedName>
    <definedName name="AnzahlanzubegutachtendenBäumen" localSheetId="0">#REF!</definedName>
    <definedName name="AnzahlanzubegutachtendenBäumen">#REF!</definedName>
    <definedName name="AnzahlBäume" localSheetId="0">#REF!</definedName>
    <definedName name="AnzahlBäume">#REF!</definedName>
    <definedName name="_xlnm.Print_Area" localSheetId="0">'Los 2 '!$A$1:$I$26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7" i="6" l="1"/>
  <c r="I18" i="6" s="1"/>
  <c r="I6" i="6"/>
  <c r="I7" i="6"/>
  <c r="I8" i="6"/>
  <c r="I9" i="6"/>
  <c r="I10" i="6"/>
  <c r="I11" i="6"/>
  <c r="I12" i="6"/>
  <c r="I13" i="6"/>
  <c r="I14" i="6"/>
  <c r="I5" i="6"/>
  <c r="E14" i="6"/>
  <c r="E13" i="6"/>
  <c r="E10" i="6"/>
  <c r="I15" i="6" l="1"/>
  <c r="I19" i="6"/>
</calcChain>
</file>

<file path=xl/sharedStrings.xml><?xml version="1.0" encoding="utf-8"?>
<sst xmlns="http://schemas.openxmlformats.org/spreadsheetml/2006/main" count="43" uniqueCount="36">
  <si>
    <t>Liegenschaften:</t>
  </si>
  <si>
    <t>Einheit</t>
  </si>
  <si>
    <t>Angebots-
preis in
€ / Einheit
(netto)</t>
  </si>
  <si>
    <t>Stück</t>
  </si>
  <si>
    <t>Bäume</t>
  </si>
  <si>
    <t>Std</t>
  </si>
  <si>
    <t xml:space="preserve">Angebotspreis in € (netto) </t>
  </si>
  <si>
    <t>Position</t>
  </si>
  <si>
    <t>Maßnahme</t>
  </si>
  <si>
    <t>Gesamtwertungspreis in € netto:</t>
  </si>
  <si>
    <t>WE´s</t>
  </si>
  <si>
    <t>Turnus / Häufigkeit während der Grundvertrags- laufzeit (2-Jahre)</t>
  </si>
  <si>
    <t>9</t>
  </si>
  <si>
    <t>Bedarfspositionen</t>
  </si>
  <si>
    <t>Leistungs-umfang</t>
  </si>
  <si>
    <t>Flächige Regelkontrolle</t>
  </si>
  <si>
    <t xml:space="preserve">Baumplaketten / Neunummerierung </t>
  </si>
  <si>
    <t xml:space="preserve">Erstellung und Lieferung einer Übersichtskarte je WE inkl. Aktualisierung </t>
  </si>
  <si>
    <t xml:space="preserve">Wahrnehmung von Besprechungs-/Abstimmungs-
terminen </t>
  </si>
  <si>
    <t xml:space="preserve">Die mit dieser Farbe gekennzeichneten Felder sind Pflichtfelder und zwingend auszufüllen! </t>
  </si>
  <si>
    <t>10</t>
  </si>
  <si>
    <t>11</t>
  </si>
  <si>
    <t>Baumkatasterüberarbeitung (einmalig zu Beginn der Vertragslaufzeit)</t>
  </si>
  <si>
    <t>Regelkontrolle Einzelbäume, Kontrollintervall A
(1x jährlich im Wechsel belaubt/unbelaubt)</t>
  </si>
  <si>
    <t>Regelkontrolle Einzelbäume, Kontrollintervall B
(2x jährlich)</t>
  </si>
  <si>
    <t>Baumkatasterneuerstellung / Ersterfassung (einmalig zu Beginn der Vertragslaufzeit)</t>
  </si>
  <si>
    <t>Es handelt sich bei allen Positionen um Erfahrungswerte und grobe Schätzungen zu Kalkulationszwecken.
Abgerechnet wird nach tatsächlich anfallendem Umfang.
*1) u. *2) Bei der Abnahme der Baumpflegearbeiten wird von ca. 10% der kontrollierten Bäume ausgegangen.
Es besteht kein Anspruch auf Beauftragung der Bedarfsleistung. 
Bedarfsleistungen werden nur nach Aufforderung der AG von der AN erbracht.</t>
  </si>
  <si>
    <t>Abnahme der Baumpflegearbeiten aus Regelkontrolle Einzelbaum *1)</t>
  </si>
  <si>
    <t>12</t>
  </si>
  <si>
    <t>1. Zwischensumme (Pos. 1 - 10)</t>
  </si>
  <si>
    <t>Preisblatt Baumkontrolle</t>
  </si>
  <si>
    <t>VOEK 410-25, Los 2</t>
  </si>
  <si>
    <t>2. Zwischensumme (Pos. 11)</t>
  </si>
  <si>
    <t>siehe WE-Liste Los 2 (Anlage C-03)</t>
  </si>
  <si>
    <t>Anfahrtspauschale Abnahme der Baumpflegearbeiten</t>
  </si>
  <si>
    <t>Abnahme der Baumpflegearbeiten aus der geschätzten flächigen Regelkontrolle von 1,82 ha und 456 Bäumen *2)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</si>
</sst>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0\ &quot;WE&quot;"/>
    <numFmt numFmtId="165" formatCode="#,##0.00\ &quot;€&quot;"/>
    <numFmt numFmtId="166" formatCode="0\ &quot;x&quot;"/>
    <numFmt numFmtId="167" formatCode="#,##0.00\ _€"/>
  </numFmts>
  <fonts count="1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BundesSans Office"/>
      <family val="2"/>
    </font>
    <font>
      <sz val="12"/>
      <name val="BundesSans Office"/>
      <family val="2"/>
    </font>
    <font>
      <sz val="10"/>
      <name val="BundesSans Office"/>
      <family val="2"/>
    </font>
    <font>
      <b/>
      <sz val="11"/>
      <name val="BundesSans Office"/>
      <family val="2"/>
    </font>
    <font>
      <b/>
      <sz val="10"/>
      <name val="BundesSans Office"/>
      <family val="2"/>
    </font>
    <font>
      <sz val="11"/>
      <name val="BundesSans Office"/>
      <family val="2"/>
    </font>
    <font>
      <sz val="11"/>
      <color theme="1"/>
      <name val="BundesSans Office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lightUp">
        <fgColor theme="1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56">
    <xf numFmtId="0" fontId="0" fillId="0" borderId="0"/>
    <xf numFmtId="0" fontId="4" fillId="2" borderId="0" applyNumberFormat="0" applyBorder="0" applyAlignment="0" applyProtection="0"/>
    <xf numFmtId="0" fontId="4" fillId="0" borderId="0"/>
    <xf numFmtId="0" fontId="5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44" fontId="5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0" applyNumberFormat="0" applyBorder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2" borderId="0" applyNumberFormat="0" applyBorder="0" applyAlignment="0" applyProtection="0"/>
  </cellStyleXfs>
  <cellXfs count="69">
    <xf numFmtId="0" fontId="0" fillId="0" borderId="0" xfId="0"/>
    <xf numFmtId="0" fontId="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vertical="top"/>
    </xf>
    <xf numFmtId="0" fontId="9" fillId="3" borderId="0" xfId="0" applyFont="1" applyFill="1" applyAlignment="1" applyProtection="1">
      <alignment horizontal="center" vertical="top"/>
    </xf>
    <xf numFmtId="0" fontId="8" fillId="0" borderId="0" xfId="0" applyFont="1" applyAlignment="1" applyProtection="1">
      <alignment horizontal="center" vertical="top"/>
    </xf>
    <xf numFmtId="0" fontId="8" fillId="0" borderId="0" xfId="0" applyFont="1" applyFill="1" applyAlignment="1" applyProtection="1">
      <alignment vertical="center" wrapText="1"/>
    </xf>
    <xf numFmtId="0" fontId="10" fillId="0" borderId="15" xfId="0" applyFont="1" applyBorder="1" applyAlignment="1" applyProtection="1">
      <alignment vertical="center"/>
    </xf>
    <xf numFmtId="0" fontId="11" fillId="0" borderId="8" xfId="0" applyFont="1" applyBorder="1" applyAlignment="1" applyProtection="1">
      <alignment horizontal="center" vertical="center" wrapText="1"/>
    </xf>
    <xf numFmtId="17" fontId="11" fillId="0" borderId="8" xfId="0" quotePrefix="1" applyNumberFormat="1" applyFont="1" applyBorder="1" applyAlignment="1" applyProtection="1">
      <alignment horizontal="center" vertical="center" wrapText="1"/>
    </xf>
    <xf numFmtId="17" fontId="11" fillId="3" borderId="8" xfId="0" quotePrefix="1" applyNumberFormat="1" applyFont="1" applyFill="1" applyBorder="1" applyAlignment="1" applyProtection="1">
      <alignment horizontal="center" vertical="center" wrapText="1"/>
    </xf>
    <xf numFmtId="0" fontId="11" fillId="0" borderId="11" xfId="0" applyFont="1" applyBorder="1" applyAlignment="1" applyProtection="1">
      <alignment horizontal="center" vertical="center" wrapText="1"/>
    </xf>
    <xf numFmtId="0" fontId="11" fillId="0" borderId="9" xfId="0" applyFont="1" applyBorder="1" applyAlignment="1" applyProtection="1">
      <alignment horizontal="center" vertical="center"/>
    </xf>
    <xf numFmtId="2" fontId="9" fillId="3" borderId="10" xfId="0" applyNumberFormat="1" applyFont="1" applyFill="1" applyBorder="1" applyAlignment="1" applyProtection="1">
      <alignment horizontal="center" vertical="center"/>
    </xf>
    <xf numFmtId="164" fontId="9" fillId="3" borderId="10" xfId="0" applyNumberFormat="1" applyFont="1" applyFill="1" applyBorder="1" applyAlignment="1" applyProtection="1">
      <alignment horizontal="center" vertical="center"/>
    </xf>
    <xf numFmtId="166" fontId="9" fillId="3" borderId="10" xfId="0" applyNumberFormat="1" applyFont="1" applyFill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center" vertical="center"/>
    </xf>
    <xf numFmtId="166" fontId="9" fillId="3" borderId="24" xfId="0" applyNumberFormat="1" applyFont="1" applyFill="1" applyBorder="1" applyAlignment="1" applyProtection="1">
      <alignment horizontal="center" vertical="center"/>
    </xf>
    <xf numFmtId="49" fontId="11" fillId="0" borderId="9" xfId="0" applyNumberFormat="1" applyFont="1" applyBorder="1" applyAlignment="1" applyProtection="1">
      <alignment horizontal="center" vertical="center"/>
    </xf>
    <xf numFmtId="49" fontId="11" fillId="0" borderId="26" xfId="0" applyNumberFormat="1" applyFont="1" applyBorder="1" applyAlignment="1" applyProtection="1">
      <alignment horizontal="center" vertical="center"/>
    </xf>
    <xf numFmtId="2" fontId="9" fillId="3" borderId="25" xfId="0" applyNumberFormat="1" applyFont="1" applyFill="1" applyBorder="1" applyAlignment="1" applyProtection="1">
      <alignment horizontal="center" vertical="center"/>
    </xf>
    <xf numFmtId="164" fontId="9" fillId="3" borderId="25" xfId="0" applyNumberFormat="1" applyFont="1" applyFill="1" applyBorder="1" applyAlignment="1" applyProtection="1">
      <alignment horizontal="center" vertical="center"/>
    </xf>
    <xf numFmtId="0" fontId="9" fillId="4" borderId="30" xfId="0" quotePrefix="1" applyFont="1" applyFill="1" applyBorder="1" applyAlignment="1" applyProtection="1">
      <alignment horizontal="center" vertical="center" textRotation="90" wrapText="1"/>
    </xf>
    <xf numFmtId="0" fontId="9" fillId="3" borderId="25" xfId="0" applyFont="1" applyFill="1" applyBorder="1" applyAlignment="1" applyProtection="1">
      <alignment horizontal="center" vertical="center"/>
    </xf>
    <xf numFmtId="166" fontId="9" fillId="3" borderId="25" xfId="0" applyNumberFormat="1" applyFont="1" applyFill="1" applyBorder="1" applyAlignment="1" applyProtection="1">
      <alignment horizontal="center" vertical="center"/>
    </xf>
    <xf numFmtId="49" fontId="11" fillId="0" borderId="28" xfId="0" applyNumberFormat="1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top"/>
    </xf>
    <xf numFmtId="0" fontId="10" fillId="0" borderId="0" xfId="0" applyFont="1" applyBorder="1" applyAlignment="1" applyProtection="1">
      <alignment horizontal="center" vertical="center"/>
    </xf>
    <xf numFmtId="165" fontId="13" fillId="0" borderId="0" xfId="1" applyNumberFormat="1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10" fillId="0" borderId="8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3" borderId="0" xfId="0" applyFont="1" applyFill="1" applyAlignment="1" applyProtection="1">
      <alignment horizontal="left" vertical="center"/>
    </xf>
    <xf numFmtId="0" fontId="8" fillId="3" borderId="0" xfId="0" applyFont="1" applyFill="1" applyAlignment="1" applyProtection="1">
      <alignment horizontal="left" vertical="top" wrapText="1"/>
    </xf>
    <xf numFmtId="0" fontId="8" fillId="3" borderId="0" xfId="0" applyFont="1" applyFill="1" applyAlignment="1" applyProtection="1">
      <alignment horizontal="left" vertical="top"/>
    </xf>
    <xf numFmtId="0" fontId="8" fillId="3" borderId="0" xfId="0" applyFont="1" applyFill="1" applyAlignment="1" applyProtection="1">
      <alignment horizontal="center" vertical="center" wrapText="1"/>
    </xf>
    <xf numFmtId="0" fontId="9" fillId="0" borderId="16" xfId="0" applyFont="1" applyBorder="1" applyAlignment="1" applyProtection="1">
      <alignment horizontal="left" vertical="center" wrapText="1"/>
    </xf>
    <xf numFmtId="0" fontId="9" fillId="0" borderId="17" xfId="0" applyFont="1" applyBorder="1" applyAlignment="1" applyProtection="1">
      <alignment horizontal="left" vertical="center" wrapText="1"/>
    </xf>
    <xf numFmtId="0" fontId="9" fillId="0" borderId="18" xfId="0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27" xfId="0" applyFont="1" applyBorder="1" applyAlignment="1" applyProtection="1">
      <alignment horizontal="left" vertical="center" wrapText="1"/>
    </xf>
    <xf numFmtId="0" fontId="9" fillId="0" borderId="25" xfId="0" applyFont="1" applyBorder="1" applyAlignment="1" applyProtection="1">
      <alignment horizontal="left" vertical="center" wrapText="1"/>
    </xf>
    <xf numFmtId="0" fontId="9" fillId="4" borderId="1" xfId="0" quotePrefix="1" applyFont="1" applyFill="1" applyBorder="1" applyAlignment="1" applyProtection="1">
      <alignment horizontal="center" vertical="center" textRotation="90" wrapText="1"/>
    </xf>
    <xf numFmtId="0" fontId="9" fillId="4" borderId="2" xfId="0" quotePrefix="1" applyFont="1" applyFill="1" applyBorder="1" applyAlignment="1" applyProtection="1">
      <alignment horizontal="center" vertical="center" textRotation="90" wrapText="1"/>
    </xf>
    <xf numFmtId="0" fontId="9" fillId="4" borderId="3" xfId="0" quotePrefix="1" applyFont="1" applyFill="1" applyBorder="1" applyAlignment="1" applyProtection="1">
      <alignment horizontal="center" vertical="center" textRotation="90" wrapText="1"/>
    </xf>
    <xf numFmtId="0" fontId="9" fillId="0" borderId="1" xfId="0" applyFont="1" applyBorder="1" applyAlignment="1" applyProtection="1">
      <alignment horizontal="left" vertical="center" wrapText="1"/>
    </xf>
    <xf numFmtId="0" fontId="9" fillId="0" borderId="2" xfId="0" applyFont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13" fillId="2" borderId="21" xfId="1" applyFont="1" applyBorder="1" applyAlignment="1" applyProtection="1">
      <alignment horizontal="center" vertical="center" wrapText="1"/>
    </xf>
    <xf numFmtId="0" fontId="13" fillId="2" borderId="22" xfId="1" applyFont="1" applyBorder="1" applyAlignment="1" applyProtection="1">
      <alignment horizontal="center" vertical="center" wrapText="1"/>
    </xf>
    <xf numFmtId="0" fontId="13" fillId="2" borderId="23" xfId="1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left" vertical="center" wrapText="1"/>
    </xf>
    <xf numFmtId="0" fontId="10" fillId="0" borderId="7" xfId="0" applyFont="1" applyBorder="1" applyAlignment="1" applyProtection="1">
      <alignment horizontal="left" vertical="center" wrapText="1"/>
    </xf>
    <xf numFmtId="0" fontId="10" fillId="0" borderId="19" xfId="0" applyFont="1" applyBorder="1" applyAlignment="1" applyProtection="1">
      <alignment horizontal="left" vertical="center" wrapText="1"/>
    </xf>
    <xf numFmtId="0" fontId="10" fillId="0" borderId="14" xfId="0" applyFont="1" applyBorder="1" applyAlignment="1" applyProtection="1">
      <alignment horizontal="left" vertical="center" wrapText="1"/>
    </xf>
    <xf numFmtId="0" fontId="10" fillId="0" borderId="0" xfId="0" applyFont="1" applyBorder="1" applyAlignment="1" applyProtection="1">
      <alignment horizontal="left" vertical="center" wrapText="1"/>
    </xf>
    <xf numFmtId="0" fontId="10" fillId="0" borderId="20" xfId="0" applyFont="1" applyBorder="1" applyAlignment="1" applyProtection="1">
      <alignment horizontal="left" vertical="center" wrapText="1"/>
    </xf>
    <xf numFmtId="0" fontId="10" fillId="0" borderId="4" xfId="0" applyFont="1" applyBorder="1" applyAlignment="1" applyProtection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</xf>
    <xf numFmtId="0" fontId="10" fillId="0" borderId="12" xfId="0" applyFont="1" applyBorder="1" applyAlignment="1" applyProtection="1">
      <alignment horizontal="left" vertical="center" wrapText="1"/>
    </xf>
    <xf numFmtId="0" fontId="10" fillId="0" borderId="29" xfId="0" applyFont="1" applyBorder="1" applyAlignment="1" applyProtection="1">
      <alignment horizontal="right" vertical="center"/>
    </xf>
    <xf numFmtId="167" fontId="12" fillId="2" borderId="10" xfId="1" applyNumberFormat="1" applyFont="1" applyBorder="1" applyAlignment="1" applyProtection="1">
      <alignment horizontal="center" vertical="center"/>
      <protection locked="0"/>
    </xf>
    <xf numFmtId="167" fontId="13" fillId="2" borderId="13" xfId="18" applyNumberFormat="1" applyFont="1" applyFill="1" applyBorder="1" applyAlignment="1" applyProtection="1">
      <alignment vertical="center"/>
    </xf>
    <xf numFmtId="167" fontId="13" fillId="2" borderId="10" xfId="1" applyNumberFormat="1" applyFont="1" applyBorder="1" applyAlignment="1" applyProtection="1">
      <alignment horizontal="center" vertical="center"/>
      <protection locked="0"/>
    </xf>
    <xf numFmtId="167" fontId="13" fillId="2" borderId="25" xfId="1" applyNumberFormat="1" applyFont="1" applyBorder="1" applyAlignment="1" applyProtection="1">
      <alignment horizontal="center" vertical="center"/>
      <protection locked="0"/>
    </xf>
    <xf numFmtId="167" fontId="13" fillId="2" borderId="25" xfId="155" applyNumberFormat="1" applyFont="1" applyBorder="1" applyAlignment="1" applyProtection="1">
      <alignment horizontal="center" vertical="center"/>
      <protection locked="0"/>
    </xf>
  </cellXfs>
  <cellStyles count="156">
    <cellStyle name="40 % - Akzent3" xfId="1" builtinId="39"/>
    <cellStyle name="40 % - Akzent3 2" xfId="33" xr:uid="{00000000-0005-0000-0000-000001000000}"/>
    <cellStyle name="40 % - Akzent3 2 2" xfId="107" xr:uid="{00000000-0005-0000-0000-000002000000}"/>
    <cellStyle name="40 % - Akzent3 2 2 2" xfId="155" xr:uid="{00000000-0005-0000-0000-000003000000}"/>
    <cellStyle name="40 % - Akzent3 3" xfId="47" xr:uid="{00000000-0005-0000-0000-000004000000}"/>
    <cellStyle name="40 % - Akzent3 3 2" xfId="119" xr:uid="{00000000-0005-0000-0000-000005000000}"/>
    <cellStyle name="40 % - Akzent3 4" xfId="59" xr:uid="{00000000-0005-0000-0000-000006000000}"/>
    <cellStyle name="40 % - Akzent3 4 2" xfId="131" xr:uid="{00000000-0005-0000-0000-000007000000}"/>
    <cellStyle name="40 % - Akzent3 5" xfId="71" xr:uid="{00000000-0005-0000-0000-000008000000}"/>
    <cellStyle name="40 % - Akzent3 5 2" xfId="143" xr:uid="{00000000-0005-0000-0000-000009000000}"/>
    <cellStyle name="40 % - Akzent3 6" xfId="19" xr:uid="{00000000-0005-0000-0000-00000A000000}"/>
    <cellStyle name="40 % - Akzent3 6 2" xfId="95" xr:uid="{00000000-0005-0000-0000-00000B000000}"/>
    <cellStyle name="40 % - Akzent3 7" xfId="83" xr:uid="{00000000-0005-0000-0000-00000C000000}"/>
    <cellStyle name="Standard" xfId="0" builtinId="0"/>
    <cellStyle name="Standard 10" xfId="2" xr:uid="{00000000-0005-0000-0000-00000E000000}"/>
    <cellStyle name="Standard 10 2" xfId="34" xr:uid="{00000000-0005-0000-0000-00000F000000}"/>
    <cellStyle name="Standard 10 2 2" xfId="108" xr:uid="{00000000-0005-0000-0000-000010000000}"/>
    <cellStyle name="Standard 10 3" xfId="48" xr:uid="{00000000-0005-0000-0000-000011000000}"/>
    <cellStyle name="Standard 10 3 2" xfId="120" xr:uid="{00000000-0005-0000-0000-000012000000}"/>
    <cellStyle name="Standard 10 4" xfId="60" xr:uid="{00000000-0005-0000-0000-000013000000}"/>
    <cellStyle name="Standard 10 4 2" xfId="132" xr:uid="{00000000-0005-0000-0000-000014000000}"/>
    <cellStyle name="Standard 10 5" xfId="72" xr:uid="{00000000-0005-0000-0000-000015000000}"/>
    <cellStyle name="Standard 10 5 2" xfId="144" xr:uid="{00000000-0005-0000-0000-000016000000}"/>
    <cellStyle name="Standard 10 6" xfId="20" xr:uid="{00000000-0005-0000-0000-000017000000}"/>
    <cellStyle name="Standard 10 6 2" xfId="96" xr:uid="{00000000-0005-0000-0000-000018000000}"/>
    <cellStyle name="Standard 10 7" xfId="84" xr:uid="{00000000-0005-0000-0000-000019000000}"/>
    <cellStyle name="Standard 2" xfId="3" xr:uid="{00000000-0005-0000-0000-00001A000000}"/>
    <cellStyle name="Standard 2 2" xfId="4" xr:uid="{00000000-0005-0000-0000-00001B000000}"/>
    <cellStyle name="Standard 2 3" xfId="5" xr:uid="{00000000-0005-0000-0000-00001C000000}"/>
    <cellStyle name="Standard 2 3 2" xfId="35" xr:uid="{00000000-0005-0000-0000-00001D000000}"/>
    <cellStyle name="Standard 2 3 3" xfId="21" xr:uid="{00000000-0005-0000-0000-00001E000000}"/>
    <cellStyle name="Standard 3" xfId="6" xr:uid="{00000000-0005-0000-0000-00001F000000}"/>
    <cellStyle name="Standard 3 2" xfId="7" xr:uid="{00000000-0005-0000-0000-000020000000}"/>
    <cellStyle name="Standard 3 2 2" xfId="37" xr:uid="{00000000-0005-0000-0000-000021000000}"/>
    <cellStyle name="Standard 3 2 2 2" xfId="110" xr:uid="{00000000-0005-0000-0000-000022000000}"/>
    <cellStyle name="Standard 3 2 3" xfId="50" xr:uid="{00000000-0005-0000-0000-000023000000}"/>
    <cellStyle name="Standard 3 2 3 2" xfId="122" xr:uid="{00000000-0005-0000-0000-000024000000}"/>
    <cellStyle name="Standard 3 2 4" xfId="62" xr:uid="{00000000-0005-0000-0000-000025000000}"/>
    <cellStyle name="Standard 3 2 4 2" xfId="134" xr:uid="{00000000-0005-0000-0000-000026000000}"/>
    <cellStyle name="Standard 3 2 5" xfId="74" xr:uid="{00000000-0005-0000-0000-000027000000}"/>
    <cellStyle name="Standard 3 2 5 2" xfId="146" xr:uid="{00000000-0005-0000-0000-000028000000}"/>
    <cellStyle name="Standard 3 2 6" xfId="23" xr:uid="{00000000-0005-0000-0000-000029000000}"/>
    <cellStyle name="Standard 3 2 6 2" xfId="98" xr:uid="{00000000-0005-0000-0000-00002A000000}"/>
    <cellStyle name="Standard 3 2 7" xfId="86" xr:uid="{00000000-0005-0000-0000-00002B000000}"/>
    <cellStyle name="Standard 3 3" xfId="36" xr:uid="{00000000-0005-0000-0000-00002C000000}"/>
    <cellStyle name="Standard 3 3 2" xfId="109" xr:uid="{00000000-0005-0000-0000-00002D000000}"/>
    <cellStyle name="Standard 3 4" xfId="49" xr:uid="{00000000-0005-0000-0000-00002E000000}"/>
    <cellStyle name="Standard 3 4 2" xfId="121" xr:uid="{00000000-0005-0000-0000-00002F000000}"/>
    <cellStyle name="Standard 3 5" xfId="61" xr:uid="{00000000-0005-0000-0000-000030000000}"/>
    <cellStyle name="Standard 3 5 2" xfId="133" xr:uid="{00000000-0005-0000-0000-000031000000}"/>
    <cellStyle name="Standard 3 6" xfId="73" xr:uid="{00000000-0005-0000-0000-000032000000}"/>
    <cellStyle name="Standard 3 6 2" xfId="145" xr:uid="{00000000-0005-0000-0000-000033000000}"/>
    <cellStyle name="Standard 3 7" xfId="22" xr:uid="{00000000-0005-0000-0000-000034000000}"/>
    <cellStyle name="Standard 3 7 2" xfId="97" xr:uid="{00000000-0005-0000-0000-000035000000}"/>
    <cellStyle name="Standard 3 8" xfId="85" xr:uid="{00000000-0005-0000-0000-000036000000}"/>
    <cellStyle name="Standard 4" xfId="8" xr:uid="{00000000-0005-0000-0000-000037000000}"/>
    <cellStyle name="Standard 4 2" xfId="9" xr:uid="{00000000-0005-0000-0000-000038000000}"/>
    <cellStyle name="Standard 4 2 2" xfId="39" xr:uid="{00000000-0005-0000-0000-000039000000}"/>
    <cellStyle name="Standard 4 2 2 2" xfId="112" xr:uid="{00000000-0005-0000-0000-00003A000000}"/>
    <cellStyle name="Standard 4 2 3" xfId="52" xr:uid="{00000000-0005-0000-0000-00003B000000}"/>
    <cellStyle name="Standard 4 2 3 2" xfId="124" xr:uid="{00000000-0005-0000-0000-00003C000000}"/>
    <cellStyle name="Standard 4 2 4" xfId="64" xr:uid="{00000000-0005-0000-0000-00003D000000}"/>
    <cellStyle name="Standard 4 2 4 2" xfId="136" xr:uid="{00000000-0005-0000-0000-00003E000000}"/>
    <cellStyle name="Standard 4 2 5" xfId="76" xr:uid="{00000000-0005-0000-0000-00003F000000}"/>
    <cellStyle name="Standard 4 2 5 2" xfId="148" xr:uid="{00000000-0005-0000-0000-000040000000}"/>
    <cellStyle name="Standard 4 2 6" xfId="25" xr:uid="{00000000-0005-0000-0000-000041000000}"/>
    <cellStyle name="Standard 4 2 6 2" xfId="100" xr:uid="{00000000-0005-0000-0000-000042000000}"/>
    <cellStyle name="Standard 4 2 7" xfId="88" xr:uid="{00000000-0005-0000-0000-000043000000}"/>
    <cellStyle name="Standard 4 3" xfId="38" xr:uid="{00000000-0005-0000-0000-000044000000}"/>
    <cellStyle name="Standard 4 3 2" xfId="111" xr:uid="{00000000-0005-0000-0000-000045000000}"/>
    <cellStyle name="Standard 4 4" xfId="51" xr:uid="{00000000-0005-0000-0000-000046000000}"/>
    <cellStyle name="Standard 4 4 2" xfId="123" xr:uid="{00000000-0005-0000-0000-000047000000}"/>
    <cellStyle name="Standard 4 5" xfId="63" xr:uid="{00000000-0005-0000-0000-000048000000}"/>
    <cellStyle name="Standard 4 5 2" xfId="135" xr:uid="{00000000-0005-0000-0000-000049000000}"/>
    <cellStyle name="Standard 4 6" xfId="75" xr:uid="{00000000-0005-0000-0000-00004A000000}"/>
    <cellStyle name="Standard 4 6 2" xfId="147" xr:uid="{00000000-0005-0000-0000-00004B000000}"/>
    <cellStyle name="Standard 4 7" xfId="24" xr:uid="{00000000-0005-0000-0000-00004C000000}"/>
    <cellStyle name="Standard 4 7 2" xfId="99" xr:uid="{00000000-0005-0000-0000-00004D000000}"/>
    <cellStyle name="Standard 4 8" xfId="87" xr:uid="{00000000-0005-0000-0000-00004E000000}"/>
    <cellStyle name="Standard 5" xfId="10" xr:uid="{00000000-0005-0000-0000-00004F000000}"/>
    <cellStyle name="Standard 5 2" xfId="40" xr:uid="{00000000-0005-0000-0000-000050000000}"/>
    <cellStyle name="Standard 5 3" xfId="26" xr:uid="{00000000-0005-0000-0000-000051000000}"/>
    <cellStyle name="Standard 6" xfId="11" xr:uid="{00000000-0005-0000-0000-000052000000}"/>
    <cellStyle name="Standard 6 2" xfId="12" xr:uid="{00000000-0005-0000-0000-000053000000}"/>
    <cellStyle name="Standard 6 2 2" xfId="42" xr:uid="{00000000-0005-0000-0000-000054000000}"/>
    <cellStyle name="Standard 6 2 2 2" xfId="114" xr:uid="{00000000-0005-0000-0000-000055000000}"/>
    <cellStyle name="Standard 6 2 3" xfId="54" xr:uid="{00000000-0005-0000-0000-000056000000}"/>
    <cellStyle name="Standard 6 2 3 2" xfId="126" xr:uid="{00000000-0005-0000-0000-000057000000}"/>
    <cellStyle name="Standard 6 2 4" xfId="66" xr:uid="{00000000-0005-0000-0000-000058000000}"/>
    <cellStyle name="Standard 6 2 4 2" xfId="138" xr:uid="{00000000-0005-0000-0000-000059000000}"/>
    <cellStyle name="Standard 6 2 5" xfId="78" xr:uid="{00000000-0005-0000-0000-00005A000000}"/>
    <cellStyle name="Standard 6 2 5 2" xfId="150" xr:uid="{00000000-0005-0000-0000-00005B000000}"/>
    <cellStyle name="Standard 6 2 6" xfId="28" xr:uid="{00000000-0005-0000-0000-00005C000000}"/>
    <cellStyle name="Standard 6 2 6 2" xfId="102" xr:uid="{00000000-0005-0000-0000-00005D000000}"/>
    <cellStyle name="Standard 6 2 7" xfId="90" xr:uid="{00000000-0005-0000-0000-00005E000000}"/>
    <cellStyle name="Standard 6 3" xfId="41" xr:uid="{00000000-0005-0000-0000-00005F000000}"/>
    <cellStyle name="Standard 6 3 2" xfId="113" xr:uid="{00000000-0005-0000-0000-000060000000}"/>
    <cellStyle name="Standard 6 4" xfId="53" xr:uid="{00000000-0005-0000-0000-000061000000}"/>
    <cellStyle name="Standard 6 4 2" xfId="125" xr:uid="{00000000-0005-0000-0000-000062000000}"/>
    <cellStyle name="Standard 6 5" xfId="65" xr:uid="{00000000-0005-0000-0000-000063000000}"/>
    <cellStyle name="Standard 6 5 2" xfId="137" xr:uid="{00000000-0005-0000-0000-000064000000}"/>
    <cellStyle name="Standard 6 6" xfId="77" xr:uid="{00000000-0005-0000-0000-000065000000}"/>
    <cellStyle name="Standard 6 6 2" xfId="149" xr:uid="{00000000-0005-0000-0000-000066000000}"/>
    <cellStyle name="Standard 6 7" xfId="27" xr:uid="{00000000-0005-0000-0000-000067000000}"/>
    <cellStyle name="Standard 6 7 2" xfId="101" xr:uid="{00000000-0005-0000-0000-000068000000}"/>
    <cellStyle name="Standard 6 8" xfId="89" xr:uid="{00000000-0005-0000-0000-000069000000}"/>
    <cellStyle name="Standard 7" xfId="13" xr:uid="{00000000-0005-0000-0000-00006A000000}"/>
    <cellStyle name="Standard 7 2" xfId="14" xr:uid="{00000000-0005-0000-0000-00006B000000}"/>
    <cellStyle name="Standard 7 2 2" xfId="44" xr:uid="{00000000-0005-0000-0000-00006C000000}"/>
    <cellStyle name="Standard 7 2 2 2" xfId="116" xr:uid="{00000000-0005-0000-0000-00006D000000}"/>
    <cellStyle name="Standard 7 2 3" xfId="56" xr:uid="{00000000-0005-0000-0000-00006E000000}"/>
    <cellStyle name="Standard 7 2 3 2" xfId="128" xr:uid="{00000000-0005-0000-0000-00006F000000}"/>
    <cellStyle name="Standard 7 2 4" xfId="68" xr:uid="{00000000-0005-0000-0000-000070000000}"/>
    <cellStyle name="Standard 7 2 4 2" xfId="140" xr:uid="{00000000-0005-0000-0000-000071000000}"/>
    <cellStyle name="Standard 7 2 5" xfId="80" xr:uid="{00000000-0005-0000-0000-000072000000}"/>
    <cellStyle name="Standard 7 2 5 2" xfId="152" xr:uid="{00000000-0005-0000-0000-000073000000}"/>
    <cellStyle name="Standard 7 2 6" xfId="30" xr:uid="{00000000-0005-0000-0000-000074000000}"/>
    <cellStyle name="Standard 7 2 6 2" xfId="104" xr:uid="{00000000-0005-0000-0000-000075000000}"/>
    <cellStyle name="Standard 7 2 7" xfId="92" xr:uid="{00000000-0005-0000-0000-000076000000}"/>
    <cellStyle name="Standard 7 3" xfId="43" xr:uid="{00000000-0005-0000-0000-000077000000}"/>
    <cellStyle name="Standard 7 3 2" xfId="115" xr:uid="{00000000-0005-0000-0000-000078000000}"/>
    <cellStyle name="Standard 7 4" xfId="55" xr:uid="{00000000-0005-0000-0000-000079000000}"/>
    <cellStyle name="Standard 7 4 2" xfId="127" xr:uid="{00000000-0005-0000-0000-00007A000000}"/>
    <cellStyle name="Standard 7 5" xfId="67" xr:uid="{00000000-0005-0000-0000-00007B000000}"/>
    <cellStyle name="Standard 7 5 2" xfId="139" xr:uid="{00000000-0005-0000-0000-00007C000000}"/>
    <cellStyle name="Standard 7 6" xfId="79" xr:uid="{00000000-0005-0000-0000-00007D000000}"/>
    <cellStyle name="Standard 7 6 2" xfId="151" xr:uid="{00000000-0005-0000-0000-00007E000000}"/>
    <cellStyle name="Standard 7 7" xfId="29" xr:uid="{00000000-0005-0000-0000-00007F000000}"/>
    <cellStyle name="Standard 7 7 2" xfId="103" xr:uid="{00000000-0005-0000-0000-000080000000}"/>
    <cellStyle name="Standard 7 8" xfId="91" xr:uid="{00000000-0005-0000-0000-000081000000}"/>
    <cellStyle name="Standard 8" xfId="15" xr:uid="{00000000-0005-0000-0000-000082000000}"/>
    <cellStyle name="Standard 8 2" xfId="16" xr:uid="{00000000-0005-0000-0000-000083000000}"/>
    <cellStyle name="Standard 8 2 2" xfId="46" xr:uid="{00000000-0005-0000-0000-000084000000}"/>
    <cellStyle name="Standard 8 2 2 2" xfId="118" xr:uid="{00000000-0005-0000-0000-000085000000}"/>
    <cellStyle name="Standard 8 2 3" xfId="58" xr:uid="{00000000-0005-0000-0000-000086000000}"/>
    <cellStyle name="Standard 8 2 3 2" xfId="130" xr:uid="{00000000-0005-0000-0000-000087000000}"/>
    <cellStyle name="Standard 8 2 4" xfId="70" xr:uid="{00000000-0005-0000-0000-000088000000}"/>
    <cellStyle name="Standard 8 2 4 2" xfId="142" xr:uid="{00000000-0005-0000-0000-000089000000}"/>
    <cellStyle name="Standard 8 2 5" xfId="82" xr:uid="{00000000-0005-0000-0000-00008A000000}"/>
    <cellStyle name="Standard 8 2 5 2" xfId="154" xr:uid="{00000000-0005-0000-0000-00008B000000}"/>
    <cellStyle name="Standard 8 2 6" xfId="32" xr:uid="{00000000-0005-0000-0000-00008C000000}"/>
    <cellStyle name="Standard 8 2 6 2" xfId="106" xr:uid="{00000000-0005-0000-0000-00008D000000}"/>
    <cellStyle name="Standard 8 2 7" xfId="94" xr:uid="{00000000-0005-0000-0000-00008E000000}"/>
    <cellStyle name="Standard 8 3" xfId="45" xr:uid="{00000000-0005-0000-0000-00008F000000}"/>
    <cellStyle name="Standard 8 3 2" xfId="117" xr:uid="{00000000-0005-0000-0000-000090000000}"/>
    <cellStyle name="Standard 8 4" xfId="57" xr:uid="{00000000-0005-0000-0000-000091000000}"/>
    <cellStyle name="Standard 8 4 2" xfId="129" xr:uid="{00000000-0005-0000-0000-000092000000}"/>
    <cellStyle name="Standard 8 5" xfId="69" xr:uid="{00000000-0005-0000-0000-000093000000}"/>
    <cellStyle name="Standard 8 5 2" xfId="141" xr:uid="{00000000-0005-0000-0000-000094000000}"/>
    <cellStyle name="Standard 8 6" xfId="81" xr:uid="{00000000-0005-0000-0000-000095000000}"/>
    <cellStyle name="Standard 8 6 2" xfId="153" xr:uid="{00000000-0005-0000-0000-000096000000}"/>
    <cellStyle name="Standard 8 7" xfId="31" xr:uid="{00000000-0005-0000-0000-000097000000}"/>
    <cellStyle name="Standard 8 7 2" xfId="105" xr:uid="{00000000-0005-0000-0000-000098000000}"/>
    <cellStyle name="Standard 8 8" xfId="93" xr:uid="{00000000-0005-0000-0000-000099000000}"/>
    <cellStyle name="Standard 9" xfId="17" xr:uid="{00000000-0005-0000-0000-00009A000000}"/>
    <cellStyle name="Währung" xfId="18" builtinId="4"/>
  </cellStyles>
  <dxfs count="0"/>
  <tableStyles count="0" defaultTableStyle="TableStyleMedium2" defaultPivotStyle="PivotStyleLight16"/>
  <colors>
    <mruColors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5d4095\AppData\Local\Temp\7zO8D01FA70\Meldung%20FM%20an%20VOEK%20-%20Baumschaubedarf%20%20Abt.%202%20+%20Abt.%203%20-%2008.03.2016%20%20mit%20Auswertung%20Pivo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allgemein"/>
      <sheetName val="Pivot für Preisblatt"/>
      <sheetName val="Mindestmenge Preisblatt"/>
      <sheetName val="Meldung FM an VOEK"/>
      <sheetName val="Hilfstabelle"/>
      <sheetName val="Preisblatt"/>
    </sheetNames>
    <sheetDataSet>
      <sheetData sheetId="0"/>
      <sheetData sheetId="1"/>
      <sheetData sheetId="2"/>
      <sheetData sheetId="3"/>
      <sheetData sheetId="4">
        <row r="1">
          <cell r="A1" t="str">
            <v>31 bis 60 Bäume</v>
          </cell>
        </row>
        <row r="2">
          <cell r="A2" t="str">
            <v>5 bis 30 Bäume</v>
          </cell>
        </row>
        <row r="3">
          <cell r="A3" t="str">
            <v>mehr als 61 Bäume</v>
          </cell>
        </row>
        <row r="4">
          <cell r="A4" t="str">
            <v>weniger als 5 Bäume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"/>
  <sheetViews>
    <sheetView tabSelected="1" zoomScale="90" zoomScaleNormal="90" zoomScalePageLayoutView="110" workbookViewId="0">
      <selection activeCell="H8" sqref="H8"/>
    </sheetView>
  </sheetViews>
  <sheetFormatPr baseColWidth="10" defaultRowHeight="12.75" x14ac:dyDescent="0.2"/>
  <cols>
    <col min="1" max="1" width="9.42578125" style="2" customWidth="1"/>
    <col min="2" max="2" width="8.7109375" style="2" customWidth="1"/>
    <col min="3" max="3" width="15" style="2" customWidth="1"/>
    <col min="4" max="4" width="19.7109375" style="25" customWidth="1"/>
    <col min="5" max="6" width="9.28515625" style="25" customWidth="1"/>
    <col min="7" max="7" width="14.140625" style="25" customWidth="1"/>
    <col min="8" max="8" width="12.28515625" style="25" customWidth="1"/>
    <col min="9" max="9" width="17.140625" style="2" customWidth="1"/>
    <col min="10" max="16384" width="11.42578125" style="2"/>
  </cols>
  <sheetData>
    <row r="1" spans="1:10" ht="24" customHeight="1" x14ac:dyDescent="0.2">
      <c r="A1" s="31" t="s">
        <v>30</v>
      </c>
      <c r="B1" s="31"/>
      <c r="C1" s="31"/>
      <c r="D1" s="31"/>
      <c r="E1" s="32"/>
      <c r="F1" s="32"/>
      <c r="G1" s="32"/>
      <c r="H1" s="32"/>
      <c r="I1" s="1"/>
    </row>
    <row r="2" spans="1:10" ht="15.75" x14ac:dyDescent="0.2">
      <c r="A2" s="33" t="s">
        <v>31</v>
      </c>
      <c r="B2" s="33"/>
      <c r="C2" s="33"/>
      <c r="D2" s="3"/>
      <c r="E2" s="3"/>
      <c r="F2" s="4"/>
      <c r="G2" s="34"/>
      <c r="H2" s="35"/>
      <c r="I2" s="35"/>
      <c r="J2" s="35"/>
    </row>
    <row r="3" spans="1:10" ht="27" customHeight="1" thickBot="1" x14ac:dyDescent="0.25">
      <c r="A3" s="33" t="s">
        <v>0</v>
      </c>
      <c r="B3" s="33"/>
      <c r="C3" s="36" t="s">
        <v>33</v>
      </c>
      <c r="D3" s="36"/>
      <c r="E3" s="36"/>
      <c r="F3" s="5"/>
      <c r="G3" s="35"/>
      <c r="H3" s="35"/>
      <c r="I3" s="35"/>
      <c r="J3" s="35"/>
    </row>
    <row r="4" spans="1:10" ht="84" customHeight="1" x14ac:dyDescent="0.2">
      <c r="A4" s="6" t="s">
        <v>7</v>
      </c>
      <c r="B4" s="29" t="s">
        <v>8</v>
      </c>
      <c r="C4" s="29"/>
      <c r="D4" s="29"/>
      <c r="E4" s="7" t="s">
        <v>14</v>
      </c>
      <c r="F4" s="8" t="s">
        <v>1</v>
      </c>
      <c r="G4" s="9" t="s">
        <v>11</v>
      </c>
      <c r="H4" s="7" t="s">
        <v>2</v>
      </c>
      <c r="I4" s="10" t="s">
        <v>6</v>
      </c>
    </row>
    <row r="5" spans="1:10" ht="42" customHeight="1" x14ac:dyDescent="0.2">
      <c r="A5" s="11">
        <v>1</v>
      </c>
      <c r="B5" s="30" t="s">
        <v>25</v>
      </c>
      <c r="C5" s="30"/>
      <c r="D5" s="30"/>
      <c r="E5" s="12">
        <v>483</v>
      </c>
      <c r="F5" s="13" t="s">
        <v>4</v>
      </c>
      <c r="G5" s="14">
        <v>1</v>
      </c>
      <c r="H5" s="64"/>
      <c r="I5" s="65" t="str">
        <f>IF(H5="","",ROUND(E5*G5*H5,2))</f>
        <v/>
      </c>
    </row>
    <row r="6" spans="1:10" ht="36.75" customHeight="1" x14ac:dyDescent="0.2">
      <c r="A6" s="11">
        <v>2</v>
      </c>
      <c r="B6" s="30" t="s">
        <v>22</v>
      </c>
      <c r="C6" s="30"/>
      <c r="D6" s="30"/>
      <c r="E6" s="12">
        <v>380</v>
      </c>
      <c r="F6" s="13" t="s">
        <v>4</v>
      </c>
      <c r="G6" s="14">
        <v>1</v>
      </c>
      <c r="H6" s="66"/>
      <c r="I6" s="65" t="str">
        <f t="shared" ref="I6:I14" si="0">IF(H6="","",ROUND(E6*G6*H6,2))</f>
        <v/>
      </c>
    </row>
    <row r="7" spans="1:10" ht="42" customHeight="1" x14ac:dyDescent="0.2">
      <c r="A7" s="11">
        <v>3</v>
      </c>
      <c r="B7" s="30" t="s">
        <v>23</v>
      </c>
      <c r="C7" s="30"/>
      <c r="D7" s="30"/>
      <c r="E7" s="12">
        <v>825</v>
      </c>
      <c r="F7" s="13" t="s">
        <v>4</v>
      </c>
      <c r="G7" s="14">
        <v>2</v>
      </c>
      <c r="H7" s="66"/>
      <c r="I7" s="65" t="str">
        <f t="shared" si="0"/>
        <v/>
      </c>
    </row>
    <row r="8" spans="1:10" ht="40.5" customHeight="1" x14ac:dyDescent="0.2">
      <c r="A8" s="11">
        <v>4</v>
      </c>
      <c r="B8" s="30" t="s">
        <v>24</v>
      </c>
      <c r="C8" s="30"/>
      <c r="D8" s="30"/>
      <c r="E8" s="12">
        <v>38</v>
      </c>
      <c r="F8" s="13" t="s">
        <v>4</v>
      </c>
      <c r="G8" s="14">
        <v>4</v>
      </c>
      <c r="H8" s="66"/>
      <c r="I8" s="65" t="str">
        <f t="shared" si="0"/>
        <v/>
      </c>
    </row>
    <row r="9" spans="1:10" ht="32.25" customHeight="1" x14ac:dyDescent="0.2">
      <c r="A9" s="11">
        <v>5</v>
      </c>
      <c r="B9" s="37" t="s">
        <v>15</v>
      </c>
      <c r="C9" s="38"/>
      <c r="D9" s="39"/>
      <c r="E9" s="12">
        <v>456</v>
      </c>
      <c r="F9" s="13" t="s">
        <v>4</v>
      </c>
      <c r="G9" s="14">
        <v>4</v>
      </c>
      <c r="H9" s="66"/>
      <c r="I9" s="65" t="str">
        <f t="shared" si="0"/>
        <v/>
      </c>
    </row>
    <row r="10" spans="1:10" ht="32.25" customHeight="1" x14ac:dyDescent="0.2">
      <c r="A10" s="11">
        <v>6</v>
      </c>
      <c r="B10" s="30" t="s">
        <v>16</v>
      </c>
      <c r="C10" s="30"/>
      <c r="D10" s="30"/>
      <c r="E10" s="12">
        <f>E5+E6</f>
        <v>863</v>
      </c>
      <c r="F10" s="15" t="s">
        <v>3</v>
      </c>
      <c r="G10" s="14">
        <v>1</v>
      </c>
      <c r="H10" s="66"/>
      <c r="I10" s="65" t="str">
        <f t="shared" si="0"/>
        <v/>
      </c>
    </row>
    <row r="11" spans="1:10" ht="36.75" customHeight="1" x14ac:dyDescent="0.2">
      <c r="A11" s="11">
        <v>7</v>
      </c>
      <c r="B11" s="30" t="s">
        <v>17</v>
      </c>
      <c r="C11" s="30"/>
      <c r="D11" s="30"/>
      <c r="E11" s="12">
        <v>44</v>
      </c>
      <c r="F11" s="15" t="s">
        <v>10</v>
      </c>
      <c r="G11" s="14">
        <v>2</v>
      </c>
      <c r="H11" s="66"/>
      <c r="I11" s="65" t="str">
        <f t="shared" si="0"/>
        <v/>
      </c>
    </row>
    <row r="12" spans="1:10" ht="31.5" customHeight="1" x14ac:dyDescent="0.2">
      <c r="A12" s="11">
        <v>8</v>
      </c>
      <c r="B12" s="30" t="s">
        <v>34</v>
      </c>
      <c r="C12" s="30"/>
      <c r="D12" s="30"/>
      <c r="E12" s="12">
        <v>35</v>
      </c>
      <c r="F12" s="15" t="s">
        <v>10</v>
      </c>
      <c r="G12" s="16">
        <v>1</v>
      </c>
      <c r="H12" s="66"/>
      <c r="I12" s="65" t="str">
        <f t="shared" si="0"/>
        <v/>
      </c>
    </row>
    <row r="13" spans="1:10" ht="40.5" customHeight="1" x14ac:dyDescent="0.2">
      <c r="A13" s="17" t="s">
        <v>12</v>
      </c>
      <c r="B13" s="30" t="s">
        <v>27</v>
      </c>
      <c r="C13" s="30"/>
      <c r="D13" s="30"/>
      <c r="E13" s="12">
        <f>(E7+E8)*10%</f>
        <v>86.300000000000011</v>
      </c>
      <c r="F13" s="13" t="s">
        <v>4</v>
      </c>
      <c r="G13" s="16">
        <v>1</v>
      </c>
      <c r="H13" s="66"/>
      <c r="I13" s="65" t="str">
        <f t="shared" si="0"/>
        <v/>
      </c>
    </row>
    <row r="14" spans="1:10" ht="48" customHeight="1" thickBot="1" x14ac:dyDescent="0.25">
      <c r="A14" s="18" t="s">
        <v>20</v>
      </c>
      <c r="B14" s="44" t="s">
        <v>35</v>
      </c>
      <c r="C14" s="44"/>
      <c r="D14" s="44"/>
      <c r="E14" s="19">
        <f>E9*10%</f>
        <v>45.6</v>
      </c>
      <c r="F14" s="20" t="s">
        <v>4</v>
      </c>
      <c r="G14" s="16">
        <v>1</v>
      </c>
      <c r="H14" s="67"/>
      <c r="I14" s="65" t="str">
        <f t="shared" si="0"/>
        <v/>
      </c>
    </row>
    <row r="15" spans="1:10" ht="32.25" customHeight="1" thickBot="1" x14ac:dyDescent="0.25">
      <c r="A15" s="45"/>
      <c r="B15" s="46"/>
      <c r="C15" s="46"/>
      <c r="D15" s="47"/>
      <c r="E15" s="40" t="s">
        <v>29</v>
      </c>
      <c r="F15" s="41"/>
      <c r="G15" s="41"/>
      <c r="H15" s="42"/>
      <c r="I15" s="65">
        <f>IF(COUNTA(I5:I14)=0,"",SUM(I5:I14))</f>
        <v>0</v>
      </c>
    </row>
    <row r="16" spans="1:10" ht="32.25" customHeight="1" thickBot="1" x14ac:dyDescent="0.25">
      <c r="A16" s="40" t="s">
        <v>13</v>
      </c>
      <c r="B16" s="41"/>
      <c r="C16" s="41"/>
      <c r="D16" s="41"/>
      <c r="E16" s="41"/>
      <c r="F16" s="41"/>
      <c r="G16" s="41"/>
      <c r="H16" s="42"/>
      <c r="I16" s="21"/>
    </row>
    <row r="17" spans="1:9" ht="42" customHeight="1" thickBot="1" x14ac:dyDescent="0.25">
      <c r="A17" s="18" t="s">
        <v>21</v>
      </c>
      <c r="B17" s="43" t="s">
        <v>18</v>
      </c>
      <c r="C17" s="43"/>
      <c r="D17" s="43"/>
      <c r="E17" s="19">
        <v>10</v>
      </c>
      <c r="F17" s="22" t="s">
        <v>5</v>
      </c>
      <c r="G17" s="23">
        <v>4</v>
      </c>
      <c r="H17" s="68"/>
      <c r="I17" s="65" t="str">
        <f>IF(H17="","",ROUND(E17*G17*H17,2))</f>
        <v/>
      </c>
    </row>
    <row r="18" spans="1:9" ht="42" customHeight="1" thickBot="1" x14ac:dyDescent="0.25">
      <c r="A18" s="45"/>
      <c r="B18" s="46"/>
      <c r="C18" s="46"/>
      <c r="D18" s="47"/>
      <c r="E18" s="41" t="s">
        <v>32</v>
      </c>
      <c r="F18" s="41"/>
      <c r="G18" s="41"/>
      <c r="H18" s="42"/>
      <c r="I18" s="65">
        <f>IF(COUNTA(I17:I17)=0,"",SUM(I17:I17))</f>
        <v>0</v>
      </c>
    </row>
    <row r="19" spans="1:9" ht="29.25" customHeight="1" thickBot="1" x14ac:dyDescent="0.25">
      <c r="A19" s="24" t="s">
        <v>28</v>
      </c>
      <c r="B19" s="63" t="s">
        <v>9</v>
      </c>
      <c r="C19" s="63"/>
      <c r="D19" s="63"/>
      <c r="E19" s="63"/>
      <c r="F19" s="63"/>
      <c r="G19" s="63"/>
      <c r="H19" s="63"/>
      <c r="I19" s="65">
        <f>IF(COUNTA(I15+I18)=0,"",SUM(I15+I18))</f>
        <v>0</v>
      </c>
    </row>
    <row r="20" spans="1:9" ht="5.25" customHeight="1" thickBot="1" x14ac:dyDescent="0.25">
      <c r="E20" s="26"/>
      <c r="F20" s="26"/>
      <c r="G20" s="26"/>
      <c r="H20" s="26"/>
      <c r="I20" s="27"/>
    </row>
    <row r="21" spans="1:9" ht="81" customHeight="1" thickBot="1" x14ac:dyDescent="0.25">
      <c r="A21" s="48" t="s">
        <v>26</v>
      </c>
      <c r="B21" s="49"/>
      <c r="C21" s="49"/>
      <c r="D21" s="49"/>
      <c r="E21" s="49"/>
      <c r="F21" s="49"/>
      <c r="G21" s="49"/>
      <c r="H21" s="50"/>
    </row>
    <row r="22" spans="1:9" ht="9" customHeight="1" thickBot="1" x14ac:dyDescent="0.25">
      <c r="D22" s="2"/>
      <c r="E22" s="2"/>
      <c r="F22" s="2"/>
      <c r="G22" s="2"/>
      <c r="H22" s="2"/>
    </row>
    <row r="23" spans="1:9" ht="15.75" customHeight="1" x14ac:dyDescent="0.2">
      <c r="A23" s="51"/>
      <c r="B23" s="54" t="s">
        <v>19</v>
      </c>
      <c r="C23" s="55"/>
      <c r="D23" s="55"/>
      <c r="E23" s="55"/>
      <c r="F23" s="55"/>
      <c r="G23" s="55"/>
      <c r="H23" s="56"/>
      <c r="I23" s="28"/>
    </row>
    <row r="24" spans="1:9" ht="15.75" customHeight="1" x14ac:dyDescent="0.2">
      <c r="A24" s="52"/>
      <c r="B24" s="57"/>
      <c r="C24" s="58"/>
      <c r="D24" s="58"/>
      <c r="E24" s="58"/>
      <c r="F24" s="58"/>
      <c r="G24" s="58"/>
      <c r="H24" s="59"/>
      <c r="I24" s="28"/>
    </row>
    <row r="25" spans="1:9" ht="7.5" customHeight="1" thickBot="1" x14ac:dyDescent="0.25">
      <c r="A25" s="53"/>
      <c r="B25" s="60"/>
      <c r="C25" s="61"/>
      <c r="D25" s="61"/>
      <c r="E25" s="61"/>
      <c r="F25" s="61"/>
      <c r="G25" s="61"/>
      <c r="H25" s="62"/>
      <c r="I25" s="28"/>
    </row>
    <row r="26" spans="1:9" ht="9" customHeight="1" x14ac:dyDescent="0.2">
      <c r="D26" s="2"/>
      <c r="E26" s="2"/>
      <c r="F26" s="2"/>
      <c r="G26" s="2"/>
      <c r="H26" s="2"/>
    </row>
  </sheetData>
  <sheetProtection algorithmName="SHA-512" hashValue="qVmcbNgMQ+v9tqwO9YfhlwWIEXRxtUqFqIMDkKYpUXN2u0NLWvTfHUwoaMTF0S61mBLODE5AeohYEGpQV6/74A==" saltValue="mziZlEPbDyVpqHo822Zkhw==" spinCount="100000" sheet="1" objects="1" scenarios="1" selectLockedCells="1"/>
  <mergeCells count="27">
    <mergeCell ref="A21:H21"/>
    <mergeCell ref="A23:A25"/>
    <mergeCell ref="B23:H25"/>
    <mergeCell ref="A18:D18"/>
    <mergeCell ref="E18:H18"/>
    <mergeCell ref="B19:H19"/>
    <mergeCell ref="A16:H16"/>
    <mergeCell ref="B17:D17"/>
    <mergeCell ref="B13:D13"/>
    <mergeCell ref="B14:D14"/>
    <mergeCell ref="A15:D15"/>
    <mergeCell ref="E15:H15"/>
    <mergeCell ref="B10:D10"/>
    <mergeCell ref="B11:D11"/>
    <mergeCell ref="B12:D12"/>
    <mergeCell ref="B7:D7"/>
    <mergeCell ref="B8:D8"/>
    <mergeCell ref="B9:D9"/>
    <mergeCell ref="B4:D4"/>
    <mergeCell ref="B5:D5"/>
    <mergeCell ref="B6:D6"/>
    <mergeCell ref="A1:D1"/>
    <mergeCell ref="E1:H1"/>
    <mergeCell ref="A2:C2"/>
    <mergeCell ref="G2:J3"/>
    <mergeCell ref="A3:B3"/>
    <mergeCell ref="C3:E3"/>
  </mergeCells>
  <pageMargins left="0.70866141732283472" right="0.70866141732283472" top="0.6692913385826772" bottom="0.55118110236220474" header="0.31496062992125984" footer="0.31496062992125984"/>
  <pageSetup paperSize="9" scale="76" fitToHeight="0" orientation="portrait" cellComments="asDisplayed" horizontalDpi="4294967295" verticalDpi="4294967295" r:id="rId1"/>
  <headerFooter>
    <oddFooter>&amp;L&amp;9&amp;F&amp;C&amp;9Seite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Los 2 </vt:lpstr>
      <vt:lpstr>'Los 2 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2026-02-20T06:44:05Z</dcterms:created>
  <dcterms:modified xsi:type="dcterms:W3CDTF">2026-03-17T11:24:44Z</dcterms:modified>
</cp:coreProperties>
</file>