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AD919547-6B85-4784-9213-E25FA8F498E9}" xr6:coauthVersionLast="47" xr6:coauthVersionMax="47" xr10:uidLastSave="{00000000-0000-0000-0000-000000000000}"/>
  <bookViews>
    <workbookView xWindow="28680" yWindow="750" windowWidth="29040" windowHeight="17520" activeTab="1" xr2:uid="{00000000-000D-0000-FFFF-FFFF00000000}"/>
  </bookViews>
  <sheets>
    <sheet name="Ermittlung wirtschaftl. Angebot" sheetId="1" r:id="rId1"/>
    <sheet name="Wertungsmatrix_Wertungspunkt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57" i="2" l="1"/>
  <c r="C228" i="2"/>
  <c r="C203" i="2"/>
  <c r="C21" i="2"/>
  <c r="C8" i="2"/>
  <c r="C3" i="2"/>
  <c r="C304" i="2"/>
  <c r="C290" i="2"/>
  <c r="C286" i="2"/>
  <c r="C33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4" authorId="0" shapeId="0" xr:uid="{00000000-0006-0000-0000-000001000000}">
      <text>
        <r>
          <rPr>
            <b/>
            <sz val="9"/>
            <color indexed="81"/>
            <rFont val="Segoe UI"/>
            <family val="2"/>
          </rPr>
          <t>Autor:</t>
        </r>
        <r>
          <rPr>
            <sz val="9"/>
            <color indexed="81"/>
            <rFont val="Segoe UI"/>
            <charset val="1"/>
          </rPr>
          <t xml:space="preserve">
fachliche Schätzung Arbeiten in Remote und Arbeiten vor Ort so ok? </t>
        </r>
      </text>
    </comment>
  </commentList>
</comments>
</file>

<file path=xl/sharedStrings.xml><?xml version="1.0" encoding="utf-8"?>
<sst xmlns="http://schemas.openxmlformats.org/spreadsheetml/2006/main" count="453" uniqueCount="289">
  <si>
    <t>Wertungskriterium</t>
  </si>
  <si>
    <t>Wertungsmatrix siehe Tabellenblatt 2</t>
  </si>
  <si>
    <t>Zuschlagskriterien / Ermittlung des wirtschaftlichsten Angebots</t>
  </si>
  <si>
    <r>
      <t xml:space="preserve">Die Ermittlung des wirtschaftlichsten Angebots erfolgt anhand der Bewertungsmethode nach UfAB VI: </t>
    </r>
    <r>
      <rPr>
        <b/>
        <sz val="11"/>
        <color theme="1"/>
        <rFont val="Arial"/>
        <family val="2"/>
      </rPr>
      <t>einfache Richtwertmethode</t>
    </r>
    <r>
      <rPr>
        <sz val="11"/>
        <color theme="1"/>
        <rFont val="Arial"/>
        <family val="2"/>
      </rPr>
      <t xml:space="preserve">. Dabei wird der höchste Z-Kennwert als wirtschaftlichstes Angebot ermittelt. Der Bieter mit dem höchsten Z-Wert hat das wirtschaftlichste Angebot eingereicht. Die Formel lautet dabei:
</t>
    </r>
    <r>
      <rPr>
        <b/>
        <sz val="11"/>
        <color theme="1"/>
        <rFont val="Arial"/>
        <family val="2"/>
      </rPr>
      <t>Kennzahl (Z) = Leistungspunkte (L) / Angebotspreis (P) * 100.000 (für eine leserfreundliche Darstellung des Z-Wertes)</t>
    </r>
  </si>
  <si>
    <t>Bitte fügen Sie Ihrem Angebot die erforderlichen Unterlagen bei, um eine entsprechende Bewertung vornehmen zu können!</t>
  </si>
  <si>
    <t>Wertungsmatrix zum Verfahren: 
„Beschaffung eines Labor-Informations-Management-Systems (LIMS)“</t>
  </si>
  <si>
    <t>Wertungspunkte</t>
  </si>
  <si>
    <t>Es wurde ein Konzept vorgelegt, dass einen lückenhaften/mangelhaften, kaum tauglichen Lösungsansatz darstellt.</t>
  </si>
  <si>
    <t>Das vorgelegte Konzept stellt einen tauglichen Lösungsansatz ohne erhebliche Lücken und Mängel dar.</t>
  </si>
  <si>
    <t>Das vorgelegte Konzept stellt einen lückenhaften/mangelhaften, nur eingeschränkt tauglichen Lösungsansatz dar.</t>
  </si>
  <si>
    <t>Das vorgelegte Konzept stellt einen hervorragenden tauglichen Lösungsansatz dar.</t>
  </si>
  <si>
    <t>Die LIMS-Software und die Nutzbarkeit dieser wird nur eingeschränkt als eine taugliche Lösung angesehen.</t>
  </si>
  <si>
    <t>Die LIMS-Software und die Nutzbarkeit dieser wird als eine kaum taugliche Lösung angesehen.</t>
  </si>
  <si>
    <t>Die LIMS-Software und die Nutzbarkeit dieser wird in keiner Weise als eine taugliche Lösung angesehen.</t>
  </si>
  <si>
    <t>Die LIMS-Software und die Nutzbarkeit dieser wird als eine taugliche Lösung ohne erhebliche Lücken und Mängel angesehen.</t>
  </si>
  <si>
    <t>Die LIMS-Software und die Nutzbarkeit dieser wird als eine herausragend taugliche Lösung angesehen.</t>
  </si>
  <si>
    <r>
      <rPr>
        <b/>
        <sz val="11"/>
        <rFont val="Arial"/>
        <family val="2"/>
      </rPr>
      <t>Hinweis zur Ermittlung des wirtschaftlichsten Angebots:</t>
    </r>
    <r>
      <rPr>
        <sz val="11"/>
        <rFont val="Arial"/>
        <family val="2"/>
      </rPr>
      <t xml:space="preserve"> 
Der Bieter hat die entsprechenden Pauschalpreise und Tagessätze im EVB-IT Systemvertrag anzugeben. Für die Ermittlung des Angebotspreises „P“ werden die Pauschalpreise und die Tagessätze (maximale Abnahmemenge je Vertragsjahr * 4 Jahre) herangezogen.  
Fachliche Schätzung: 
Die unten genannten Personentage (PT) verteilen sich gem. der fachlichen Schätzung auf die einzelnen Kategorien sowie auf remote und vor Ort Tage .
Über die Gesamtlaufzeit der Rahmenvereinbarung wird folgende Ermittlung des Angebotspreises „P“ für alle Bieter durchgeführt:
angegebene Pauschalkosten des Bieters für sämtliche Leistungen
+ angegebener Tagessatz des Bieters für Consultant (remote) x 20 PT
+ angegebener Tagessatz des Bieters für Consultant (Vor Ort) x 5 PT
+ angegebener Tagessatz des Bieters für Projektleiter (remote) x 3 PT
+ angegebener Tagessatz des Bieters für Projektleiter (vor Ort) x 2 PT
= 
Angebotspreis P </t>
    </r>
  </si>
  <si>
    <t>LIMS soll den Anwender bei der statistischen Auswertung für die Erstellung von Jahresberichten unterstützen</t>
  </si>
  <si>
    <t xml:space="preserve">Alle benötigten Fenster sollen durch den Nutzer individuell anzuordnen sein. </t>
  </si>
  <si>
    <t xml:space="preserve">Gewählte Fenster-Einstellungen sollen nutzerspezifisch gespeichert werden. </t>
  </si>
  <si>
    <t xml:space="preserve">Ansichten sollen einzeln oder gesammelt geschlossen werden können. </t>
  </si>
  <si>
    <t xml:space="preserve">Alle Ansichten sollen sich auch unabhängig von der Hauptapplikation auf alle verfügbaren Monitore verteilen lassen. </t>
  </si>
  <si>
    <t>Folgende Berichtsvorlagen sollen durch den Auftraggeber (unter Mithilfe des Auftragnehmers) erstellt werden können: Gutachten, Auswertungsberichte, Auflistung von Allelwerten zu Spurenproben, Meldebögen, BtM-Übergabeprotokolle, Vorlagen zur Berechnung von Quantifizierungen</t>
  </si>
  <si>
    <t xml:space="preserve">Textbausteine für Berichte sollen aus einer Nutzerkollektion eingebunden werden. </t>
  </si>
  <si>
    <t>In die Berichtsvorlagen sollen die Daten aller in der Software vorhandenen Datenfelder (ggf. Berechnungsergebnisse) in Form von Textfeldern, Tabellen, Listen einzubinden sein</t>
  </si>
  <si>
    <t>Berichte sollen untersuchungsauftragsübergreifend zu erstellen sein</t>
  </si>
  <si>
    <t xml:space="preserve">Es soll die Möglichkeit bestehen, auch Teil-Gutachten zu erstellen. </t>
  </si>
  <si>
    <t xml:space="preserve">Berichtsvorlagen (mindestens Word- und EXCEL) sollen durch einzelne Nutzer mit entsprechenden Rechten eigenständig erstellbar und veränderbar sein. </t>
  </si>
  <si>
    <t xml:space="preserve">Geänderte Vorlagen sollen einen Freigabeprozess durchlaufen, bevor sie von allen genutzt werden. </t>
  </si>
  <si>
    <t xml:space="preserve">Die Software soll je Messgerät ein editierbares Geräte-Logbuch zur Verfügung stellen </t>
  </si>
  <si>
    <t>Verbrauchsmaterialien, die speziell an einen Gerätetyp gebunden sind, sollen in der Geräteverwaltung mit Hersteller-Namen, Artikel-Nr. und Lot.-Nr. abgebildet werden.</t>
  </si>
  <si>
    <t>Im LIMS soll es möglich sein, Wartungsintervalle anzugeben</t>
  </si>
  <si>
    <t xml:space="preserve">Die Protokolle der Wartungen sollen entsprechend verlinkt abgelegt sein. </t>
  </si>
  <si>
    <t xml:space="preserve">In der Geräteverwaltung sollen die Geräte „außer Betrieb“ genommen werden können. Dies soll für den Nutzer sichtbar sein, sobald er versucht, das Gerät anzusteuern.  </t>
  </si>
  <si>
    <t xml:space="preserve">Jedem Reagenz sollen ein Hersteller und eine Artikelnummer zugeordnet werden können. </t>
  </si>
  <si>
    <t xml:space="preserve">Jedem Reagenz soll eine Liste von Chargennummern/Lot-Nummern zugeordnet werden können. </t>
  </si>
  <si>
    <t>Der Lagerort soll über eine Suchfunktion recherchierbar sein.</t>
  </si>
  <si>
    <t>Der Nutzer soll im LIMS zu allen Reagenzien Datenblätter und Sicherheitshinweise in Form gängiger Dateiformate .docx oder .pdf ablegen können</t>
  </si>
  <si>
    <t>Der Nutzer soll die Nutzung von Reagenzien anhand der Chargennummer recherchieren können</t>
  </si>
  <si>
    <t>Das LIMS soll über einen maschinenlesbaren Code den Benutzer identifizieren und dokumentieren können</t>
  </si>
  <si>
    <t>Materialproben und Vergleichsmaterialproben sollen einzeln wie auch gruppiert in ein Protokoll überführt werden.</t>
  </si>
  <si>
    <t>Das Extraktionsprotokoll soll 84 Materialproben (von Spuren), 2x4 Standardkurvenproben, 2 Positivkontrollen und 2 Negativkontrollen umfassen</t>
  </si>
  <si>
    <t>Das Sequenzerprotokoll soll 92 Spuren- oder Vergleichsmaterialproben, 2 Allelleitern, eine Positiv- und eine Negativkontrolle umfassen</t>
  </si>
  <si>
    <t>Methoden sollen nur durch autorisierte Nutzer erstellt werden können.</t>
  </si>
  <si>
    <t xml:space="preserve">Methoden sollen nur durch Anwender mit den entsprechenden Rechten bearbeitet werden können. </t>
  </si>
  <si>
    <t xml:space="preserve">Die Chargennummer soll mittels drop-down Menü auswählbar sein oder automatisch eingefügt werden. </t>
  </si>
  <si>
    <t xml:space="preserve">Das LIMS soll je nach Methode den notwendigen Gesamtreaktionsansatz in Bezug auf die Volumina aller Reagenzien (inkl. Kontrollen und Eichkurven) berechnen. Hierbei soll LIMS ein durch den Nutzer festzulegendes "Totvolumen" berücksichtigen. </t>
  </si>
  <si>
    <t xml:space="preserve">Für jede Probe soll zudem das in den Methoden genutzte Volumen registriert werden, so dass zu jeder Zeit das vorhandene Restvolumen des Eluats nachvollzogen werden kann. </t>
  </si>
  <si>
    <t>Der Nutzer soll dabei die in der STR-PCR angestrebte DNA-Konzentration anpassen können</t>
  </si>
  <si>
    <t xml:space="preserve">LIMS soll eine vollintegrierte Lösung zur Analyse und Bewertung von DNA-Rohdaten enthalten. </t>
  </si>
  <si>
    <t xml:space="preserve">Rohdaten sollen direkt aus der ABI Data Collection Software der 3500 bzw. 3500 xl ABI Genetic-Analyzer der Firma Thermo Fisher bzw. aus der Spectrum Control Software des Spectrums CE-Systems der Firma Promega in Form von .hid, .fsa-Dateien und .promega in das LIMS eingelesen werden können. </t>
  </si>
  <si>
    <t xml:space="preserve">Analyse-Kits sollen mindestens bezüglich der folgenden Kriterien parametrisierbar sein: Panel, Bins, Allelleiter, Längen-Standard, Farbkanäle, Stutter-Raten, Positiv-/Negativ-Kontrolle. </t>
  </si>
  <si>
    <t>Jedes Parameter-Set soll versioniert abgespeichert und verwendet werden können.</t>
  </si>
  <si>
    <t>Es sollen Kits mit bis zu 8 Farben auswertbar sein.</t>
  </si>
  <si>
    <t xml:space="preserve">Die Analyse von Rohdaten soll auf Grundlage des o. g. freigegebenen Parameter-Sets zum verwendeten Analyse-Kit und mittels einer Analysemethode erfolgen. </t>
  </si>
  <si>
    <t>Die Analysemethode soll mindestens in den folgenden Kriterien parametrisierbar sein: Filtereinstellungen, Analysegrenze je Farbkanal, Interpretationsgrenze je Farbkanal, Stuttergrenze je Analysesystem</t>
  </si>
  <si>
    <t xml:space="preserve">Jede Analysemethode soll versioniert abgespeichert und verwendet werden können. </t>
  </si>
  <si>
    <t>Analysemethoden sollen nur durch autorisierte Nutzer erstellt werden können</t>
  </si>
  <si>
    <t xml:space="preserve">Analysemethoden sollen nur durch Anwender mit den entsprechenden Rechten bearbeitet werden können. </t>
  </si>
  <si>
    <t xml:space="preserve">Die Darstellung von EPGs soll im LIMS ohne die Notwendigkeit externer Programme realisiert werden. </t>
  </si>
  <si>
    <t>Mindesanforderungen EPG Darstellung</t>
  </si>
  <si>
    <t xml:space="preserve">Der Druck einzelner EPGs soll parametrisierbar (Menge an Parametern als Satz speicher- und abrufbar) auf einer A4-Seite möglich sein. </t>
  </si>
  <si>
    <t>Der Druck mehrerer EPGs soll mit der Option "neue EPGs jeweils auf einer neuen Seite bzw. einem neuen Blatt beginnen" möglich sein.</t>
  </si>
  <si>
    <t>Es soll zu einer Materialprobe möglich sein, zu allen CE-Ergebnissen einzelne STR-Systeme in mehreren EPG-Ansichten gegenüberzustellen (STR Hervorhebung).</t>
  </si>
  <si>
    <t>Für die Rohdatenauswertung sollen die Lot-Nummern der verwendeten Kits, der Bearbeiter, das Bearbeitungsdatum, die Prüfung der Leiter, Prüfung der Negativkontrolle und Prüfung der Positivkontrolle dokumentiert werden</t>
  </si>
  <si>
    <t xml:space="preserve">Zudem sollen Freitextfelder zur Verfügung stehen. </t>
  </si>
  <si>
    <t xml:space="preserve">Es soll möglich sein, dass autosomale und Y-chromosmale Vergleichsmaterialproben von Personen mit Materialprobenprofilen (Einzel- und Mischprofilen) automatisiert abgeglichen werden können. </t>
  </si>
  <si>
    <t>Nutzerspezifisch soll ausgewählt werden, ob die Übereinstimmung nach dem Konsensus- oder Kompositprinzip analysiert wird</t>
  </si>
  <si>
    <t xml:space="preserve">Die übereinstimmenden Merkmale zwischen den ausgewählten Vergleichsmaterialprofilen und den Spurenprofilen sollen in einer geeigneten Ansicht farbig markiert werden. </t>
  </si>
  <si>
    <t>Der Abgleich soll für Vergleichsmaterialproben und Materialproben von Spuren innerhalb eines Vorgangs, aber auch vorgangsübergreifend möglich sein. Einzuschließende Vorgänge sollen manuell auszuwählen sein.</t>
  </si>
  <si>
    <t>DNA-Profile zum Abgleich sollen auch manuell oder als Import von Alleltabellen (als .csv) anzulegen sein</t>
  </si>
  <si>
    <t xml:space="preserve">Materialproben werden einer Mehrfachbestimmung mit einer beliebigen Anzahl gleicher oder verschiedener PCR-Kits unterzogen. Die CE-Ergebnisse (EPGs) sollen automatisiert miteinander abgeglichen werden. </t>
  </si>
  <si>
    <t>Daraus resultieren sollen Konsensus- und Kompositprofile, die tabellarisch dargestellt werden sollen.</t>
  </si>
  <si>
    <t xml:space="preserve">Die Software soll automatisiert einen Vorschlag zur Spurenlegeranzahl und zur Festlegung der Spurenkategorie in ein Feld schreiben. </t>
  </si>
  <si>
    <t xml:space="preserve">Die o. g. Einteilung soll durch die Sachverständigen manuell veränderbar sein. </t>
  </si>
  <si>
    <t>Das Kategorie-Feld der Bewertung soll in entsprechende, noch zu definierende Textblöcke übersetzt und in Berichten dargestellt werden können.</t>
  </si>
  <si>
    <t xml:space="preserve">Es soll möglich sein, aus den Spurenprofilen automatisiert und händisch Profile unbekannter Personen abzuleiten </t>
  </si>
  <si>
    <t xml:space="preserve">Die so abgeleiteten Profile sollen gegen die übrigen Spuren (auch Mischprofile) und Vergleichsmaterialien des Vorgangs abgeglichen werden. </t>
  </si>
  <si>
    <t>Den abgeleiteten Profilen soll automatisch eine individuelle Bezeichnung (z. B. männliche unbekannte Person 1 = mUP1) zugewiesen werden</t>
  </si>
  <si>
    <t xml:space="preserve">Nutzerspezifisch kann ausgewählt werden, ob die Übereinstimmung (vgl. 2.1.139) nach dem Konsensus- oder Kompositprinzip analysiert wird. </t>
  </si>
  <si>
    <t xml:space="preserve">Nutzerspezifisch kann die Anzahl der maximal abweichenden Merkmale eingestellt werden. </t>
  </si>
  <si>
    <t xml:space="preserve">Die übereinstimmenden Merkmale zwischen den abgeleiteten Personenprofilen und den Spurenprofilen bzw. den Profilen des Vergleichsmaterials sollen in einer geeigneten Ansicht farbig markiert werden. </t>
  </si>
  <si>
    <t xml:space="preserve">In einer geeigneten Ansicht (Matchmatrix für alle untersuchten Materialproben zu einem oder mehreren Vorgängen) soll dargestellt werden, welche der Vergleichsmaterialproben und abgeleiteten Profile der Bedingung der maximal zum Spurenprofil abweichenden Merkmale entsprechen und wie viele Allele abweichen. </t>
  </si>
  <si>
    <t>Es sollen sowohl Einzel- als auch Mischprofile mit der Eliminationsdatenbank abgeglichen werden.</t>
  </si>
  <si>
    <t>Nach erfolgter Prüfung durch den Nutzer sollen die Proben erneut ein Prüflabel erhalten. Dieses soll differenzieren zwischen "Kontamination bestätigt" und "geprüft, keine Kontamination"</t>
  </si>
  <si>
    <t xml:space="preserve">Die Software soll eine vollintegrierte Lösung zur biostatistischen Bewertung (RMNE, Identitätswahrscheinlichkeit, Likelihood-Ratio) von Einzel- und Mischprofilen min-destens nach binärem Rechenmodell enthalten. </t>
  </si>
  <si>
    <t xml:space="preserve">Alle Berechnungsergebnisse inklusive der zugrundeliegenden Allelwerte sollen im LIMS gespeichert werden. </t>
  </si>
  <si>
    <t xml:space="preserve">Die Berechnungsergebnisse sollen als Variablen zur Befund-/Bericht-/Gutachtenerstellung verwendet werden. </t>
  </si>
  <si>
    <t xml:space="preserve">Die biostatistische Bewertung mit Hilfe eines validierten vollkontinuierlichen Rechenmodells soll ebenfalls möglich sein. </t>
  </si>
  <si>
    <t>Jede Berechnung soll sowohl auf Basis von Replikaten als auch auf Basis von Einzelergebnissen möglich sein.</t>
  </si>
  <si>
    <t xml:space="preserve">Daten zu Allelhäufigkeiten in einer Population sollen im LIMS mit einem eindeutigen Schlüssel hinterlegt sein. </t>
  </si>
  <si>
    <t>Der Schlüssel soll durch den Nutzer aktualisiert und erweitert werden können. Importformate sind XML (Strider) und csv (einfacher Text).</t>
  </si>
  <si>
    <t>Umsetzungs- und Datenmigrationskonzept /Roll-Out</t>
  </si>
  <si>
    <t>Datensicherungs- und Wiederherstellungskonzept</t>
  </si>
  <si>
    <t>Protokoll enthällt geforderte Anzahl an Materialproben</t>
  </si>
  <si>
    <t>Protokoll enthällt weniger Materialproben</t>
  </si>
  <si>
    <t>Überführung mittels Codes an den Analysegeräten</t>
  </si>
  <si>
    <t>Überführung mittels Codes nicht möglich</t>
  </si>
  <si>
    <t>vorhanden</t>
  </si>
  <si>
    <t>nicht vorhanden</t>
  </si>
  <si>
    <t>Chargennummer automatisch eingefügt</t>
  </si>
  <si>
    <t>Chargennummer mittels drop-down Menü eingefügt</t>
  </si>
  <si>
    <t>kein einfügen möglich</t>
  </si>
  <si>
    <t>8-Farbkits auswertbar</t>
  </si>
  <si>
    <t>keine 8-Farbkits auswertbar</t>
  </si>
  <si>
    <t>alle 10 Forderungen erfüllt</t>
  </si>
  <si>
    <t>5 bis 9 Forderungen erfüllt</t>
  </si>
  <si>
    <t>1-4  Forderungen erfüllt</t>
  </si>
  <si>
    <t>Darstellung EPG nicht möglich</t>
  </si>
  <si>
    <t>Abgleich autosomal- und Y-Chromosomal für Einzel- und Mischspuren möglich</t>
  </si>
  <si>
    <t>Abgleich autosomal- und Y-Chromosomal für Einzelspuren möglich</t>
  </si>
  <si>
    <t>Abgleich autosomal  für Einzel- und Mischspuren möglich</t>
  </si>
  <si>
    <t>Abgleich autosomal  für Einzelspuren möglich</t>
  </si>
  <si>
    <t>Abgleich nicht möglich</t>
  </si>
  <si>
    <t>Abgleich innerhalb eines Vorgangs</t>
  </si>
  <si>
    <t>Abgleich innerhalb eines Vorgangs und zwischen Vorgängen</t>
  </si>
  <si>
    <t>manuell und über Import</t>
  </si>
  <si>
    <t>manuell</t>
  </si>
  <si>
    <t>ein Anlegen des Profils möglich</t>
  </si>
  <si>
    <t xml:space="preserve">Ableitung autosmatisiert und händich </t>
  </si>
  <si>
    <t>Ableitung nur händisch</t>
  </si>
  <si>
    <t>keine Ableitung möglich</t>
  </si>
  <si>
    <t>automatisierte Zuweisung</t>
  </si>
  <si>
    <t>händsische Zuweisung</t>
  </si>
  <si>
    <t>keine Zuweisung möglich</t>
  </si>
  <si>
    <t>nutzerspezifisch darstellbar</t>
  </si>
  <si>
    <t>neu einheitlich darstellbar</t>
  </si>
  <si>
    <t>nicht darstellbar</t>
  </si>
  <si>
    <t>Abgleich von Einzel- und Mischprofilen</t>
  </si>
  <si>
    <t>Ableich von Einzelprofilen</t>
  </si>
  <si>
    <r>
      <rPr>
        <i/>
        <sz val="10"/>
        <color theme="1"/>
        <rFont val="ArialMT"/>
      </rPr>
      <t>Das Datum anstehender Reparaturen soll eingegeben werden können</t>
    </r>
    <r>
      <rPr>
        <i/>
        <sz val="10"/>
        <color theme="1"/>
        <rFont val="Arial"/>
        <family val="2"/>
      </rPr>
      <t xml:space="preserve"> und für alle Nutzer sichtbar sein, wenn das Gerät außer Betrieb genommen wurde.</t>
    </r>
  </si>
  <si>
    <t xml:space="preserve">vorhanden </t>
  </si>
  <si>
    <t>keine Unterstützung bei Jahresberichten</t>
  </si>
  <si>
    <t>umfangreiche Unterstützung mit flexiblen Abfragen</t>
  </si>
  <si>
    <t>Unterstützung mit festgelegten Abfragen</t>
  </si>
  <si>
    <t>In der Geräteverwaltung soll das Datum der letzten Wartung hinterlegt sein</t>
  </si>
  <si>
    <t xml:space="preserve">Das LIMS soll eine einfache Auflistung der verfügbaren Reagenzien und ihres Soll-Bestandes bieten. Dazu soll es zu jedem Reagenz einen Soll-Bestand dokumentieren. </t>
  </si>
  <si>
    <t xml:space="preserve">Im LIMS sollen Reagenzien katalogisiert werden können, auch selbst hergestellt Reagenzien. </t>
  </si>
  <si>
    <t xml:space="preserve">Es soll möglich sein im LIMS nachträglich Gutachten zu ändern und diese nochmals nach ZeSAR zu übertragen. </t>
  </si>
  <si>
    <t>Allgemeine Anforderungen
(Nr. 2.1 der Leistungsbeschreibung)</t>
  </si>
  <si>
    <t>Die Überführung soll auch rückwärts durch das Einlesen von Barcodes (oder QR-Codes) an den Analysegeräten möglich sein.</t>
  </si>
  <si>
    <t>Lfd Nr. gem. LB</t>
  </si>
  <si>
    <t>Kapitel 2.1.1.</t>
  </si>
  <si>
    <t>Kapitel 2.1</t>
  </si>
  <si>
    <t>2.1.8</t>
  </si>
  <si>
    <t>2.1.9</t>
  </si>
  <si>
    <t>2.1.10</t>
  </si>
  <si>
    <t>2.1.12</t>
  </si>
  <si>
    <t>2.1.13</t>
  </si>
  <si>
    <t>Softwareoberfläche</t>
  </si>
  <si>
    <t>Kapitel 2.1.3</t>
  </si>
  <si>
    <t xml:space="preserve">Labormethoden </t>
  </si>
  <si>
    <t>2.1.35</t>
  </si>
  <si>
    <t>2.1.36</t>
  </si>
  <si>
    <t>2.1.38</t>
  </si>
  <si>
    <t>2.1.39</t>
  </si>
  <si>
    <t>2.1.44</t>
  </si>
  <si>
    <t>2.1.45</t>
  </si>
  <si>
    <t>2.1.48</t>
  </si>
  <si>
    <t>2.1.50</t>
  </si>
  <si>
    <t>2.1.52</t>
  </si>
  <si>
    <t>2.1.57</t>
  </si>
  <si>
    <t>2.1.58</t>
  </si>
  <si>
    <t>2.1.59</t>
  </si>
  <si>
    <t>2.1.60</t>
  </si>
  <si>
    <t>2.1.61</t>
  </si>
  <si>
    <t>2.1.62</t>
  </si>
  <si>
    <t>2.1.63</t>
  </si>
  <si>
    <t>Die Matchmatrix soll auch eine vorgangsübergreifende Darstellung ermöglichen. Einzuschließende Vorgänge/kriminaltechnische Untersuchungsaufträge (KTU) /Material- und Vergleichsmaterialproben sollen vom Anwender ausgewählt werden können.</t>
  </si>
  <si>
    <t>2.1.64</t>
  </si>
  <si>
    <t>2.1.65</t>
  </si>
  <si>
    <t>2.1.66</t>
  </si>
  <si>
    <t>2.1.67</t>
  </si>
  <si>
    <t>2.1.68</t>
  </si>
  <si>
    <t>2.1.69</t>
  </si>
  <si>
    <t>2.1.70</t>
  </si>
  <si>
    <t>2.1.71</t>
  </si>
  <si>
    <t>2.1.72</t>
  </si>
  <si>
    <t>2.1.73</t>
  </si>
  <si>
    <t>2.1.74</t>
  </si>
  <si>
    <t>2.1.75</t>
  </si>
  <si>
    <t xml:space="preserve">Nutzerspezifisch soll die Anzahl der maximal abweichenden Merkmale eingestellt werden können. </t>
  </si>
  <si>
    <t>2.1.76</t>
  </si>
  <si>
    <t>2.1.77</t>
  </si>
  <si>
    <t>2.1.78</t>
  </si>
  <si>
    <t>2.1.79</t>
  </si>
  <si>
    <t>2.1.80</t>
  </si>
  <si>
    <t>2.1.81</t>
  </si>
  <si>
    <t>2.1.82</t>
  </si>
  <si>
    <t>2.1.83</t>
  </si>
  <si>
    <t>2.1.84</t>
  </si>
  <si>
    <t>2.1.85</t>
  </si>
  <si>
    <t>2.1.86</t>
  </si>
  <si>
    <t>2.1.87</t>
  </si>
  <si>
    <t>2.1.88</t>
  </si>
  <si>
    <t>2.1.89</t>
  </si>
  <si>
    <t>2.1.90</t>
  </si>
  <si>
    <t>2.1.91</t>
  </si>
  <si>
    <t>2.1.92</t>
  </si>
  <si>
    <t>2.1.93</t>
  </si>
  <si>
    <t>2.1.95</t>
  </si>
  <si>
    <t>2.1.104</t>
  </si>
  <si>
    <t>2.1.105</t>
  </si>
  <si>
    <t>2.1.106</t>
  </si>
  <si>
    <t>2.1.107</t>
  </si>
  <si>
    <t>2.1.108</t>
  </si>
  <si>
    <t>2.1.109</t>
  </si>
  <si>
    <t>2.1.110</t>
  </si>
  <si>
    <t>Falls hierfür zusätzlich externe Programme verwendet werden, sollen ein vollständiger Export aller relevanten Daten aus dem LIMS und der Voreinstellungen für das entsprechende Programm sowie der Import und die Zuordnung der Berechnungsergebnisse und -dokumentation erfolgen.</t>
  </si>
  <si>
    <t>2.1.111</t>
  </si>
  <si>
    <t>2.1.112</t>
  </si>
  <si>
    <t>Kapitel 2.1.4</t>
  </si>
  <si>
    <t>Berichterstattung</t>
  </si>
  <si>
    <t>2.1.116</t>
  </si>
  <si>
    <t>2.1.117</t>
  </si>
  <si>
    <t>2.1.118</t>
  </si>
  <si>
    <t>2.1.119</t>
  </si>
  <si>
    <t>2.1.120</t>
  </si>
  <si>
    <t>2.1.121</t>
  </si>
  <si>
    <t>2.1.122</t>
  </si>
  <si>
    <t>2.1.28</t>
  </si>
  <si>
    <t>Kapitel 2.1.5</t>
  </si>
  <si>
    <t>Geräteverwaltung</t>
  </si>
  <si>
    <t xml:space="preserve">Die Software soll eine Geräteverwaltung beinhalten, die pro Gerät mindestens folgende Punkte abbildet: Typenbezeichnung, Inventarnummer, Standort, Geräteverantwortliche (zwei Nutzer), Service-/Wartungsprotokollablage, Kalibrierungen, Reparaturprotokollablage, Geräteblattablage </t>
  </si>
  <si>
    <t>alle genannten Punkte werden abgebildet</t>
  </si>
  <si>
    <t>es werden nur einzelne Punkte abgebildet</t>
  </si>
  <si>
    <t>2.1.129</t>
  </si>
  <si>
    <t>2.1.130</t>
  </si>
  <si>
    <t>2.1.131</t>
  </si>
  <si>
    <t>2.1.132</t>
  </si>
  <si>
    <t>2.1.133</t>
  </si>
  <si>
    <t>2.1.134</t>
  </si>
  <si>
    <t>An durch den Nutzer zu bestimmenden Zeitpunkten vor der nächsten anstehenden Wartung soll eine automatische Warnmeldung erscheinen, wenn das Gerät angesteuert wird.</t>
  </si>
  <si>
    <t>2.1.135</t>
  </si>
  <si>
    <t>2.1.136</t>
  </si>
  <si>
    <t>2.1.137</t>
  </si>
  <si>
    <t>Kapitel 2.1.6</t>
  </si>
  <si>
    <t>Reagenzienverwaltung</t>
  </si>
  <si>
    <t>Kapitel 2.1.7</t>
  </si>
  <si>
    <t>Allgemeine Systemanforderungen</t>
  </si>
  <si>
    <t>Softwarevorführung / Usability-Darstellung</t>
  </si>
  <si>
    <t>Kapitel 3</t>
  </si>
  <si>
    <t>2.1.138</t>
  </si>
  <si>
    <t>2.1.139</t>
  </si>
  <si>
    <t>2.1.140</t>
  </si>
  <si>
    <t>2.1.141</t>
  </si>
  <si>
    <t>2.1.142</t>
  </si>
  <si>
    <t>Jedem Reagenz bzw. jeder Charge soll in einem Freitextfeld oder Katalogfeld ein Lagerungsort zuzuweisen sein.</t>
  </si>
  <si>
    <t>2.1.143</t>
  </si>
  <si>
    <t>2.1.144</t>
  </si>
  <si>
    <t>2.1.145</t>
  </si>
  <si>
    <t>2.1.146</t>
  </si>
  <si>
    <t>2.1.151</t>
  </si>
  <si>
    <t>Kapitel 2.2.3</t>
  </si>
  <si>
    <t>IT-Anforderungen</t>
  </si>
  <si>
    <t>Die Übergabe der Daten soll über eine Rest-API oder GraphQL - Schnittstelle möglich sein.</t>
  </si>
  <si>
    <t>2.2.7</t>
  </si>
  <si>
    <t>Das LIMS soll allen Reagenzien eine (auch mehrere) visuelle Kennzeichnungen zuordnen, mindestens: Positivkontrolle, Standard, Allelleiter, Mindesthaltbarkeitsdatum, gesundheits-gefährdend, Gefahrenkennzeichnung, Lagerung gekühlt, Lagerung eingefroren, Eingangsdatum, Öffnungsdatum</t>
  </si>
  <si>
    <t>Übernahme der Daten über eine GraphQL-Schnittstelle</t>
  </si>
  <si>
    <t>Übernahme der Daten über eine Rest-API-Schnittstelle</t>
  </si>
  <si>
    <t>Single Sign-On-Anmeldung soll möglich sein.</t>
  </si>
  <si>
    <t>2.2.8</t>
  </si>
  <si>
    <t>Die Software soll ohne spezifische Grafikkarten lauffähig sein. Es stehen nur die grafischen Anzeigemöglichkeiten der Virtualisierungsumgebung zur Verfügung.</t>
  </si>
  <si>
    <t>2.2.19</t>
  </si>
  <si>
    <t>Software ohne spezifische Grafikkarte lauffähig</t>
  </si>
  <si>
    <t>Software benötigt eine spezifische Grafikkarte</t>
  </si>
  <si>
    <t>2.2.20</t>
  </si>
  <si>
    <t>Das System soll in der Lage sein, eine Server-Server-Kommunikation in zwei Netzen zu unterstützen.</t>
  </si>
  <si>
    <t>System ist dazu in der Lage</t>
  </si>
  <si>
    <t>System ist dazu nicht in der Lage</t>
  </si>
  <si>
    <t>Das vorgelegte Konzept stellt in keiner Weise einen tauglichen Lösungsansatz dar.</t>
  </si>
  <si>
    <t>Zusätzliche Funktionalitäten</t>
  </si>
  <si>
    <t>3.1</t>
  </si>
  <si>
    <t>Das LIMS erfüllt alle Mindestanforderungen (AK), alle Zusatzanforderungen (WK) und verfügt auch über weitere Funktionalität.</t>
  </si>
  <si>
    <t>Das LIMS hat nur die als Mindestanforderung (AK) definierten Kriterien</t>
  </si>
  <si>
    <t>3.2</t>
  </si>
  <si>
    <t>3.3</t>
  </si>
  <si>
    <t>Schulungskonzept</t>
  </si>
  <si>
    <t>3.4</t>
  </si>
  <si>
    <t>Konzept für Supportleistungen und Betriebsunterstützungen</t>
  </si>
  <si>
    <t>3.5</t>
  </si>
  <si>
    <t>3.6</t>
  </si>
  <si>
    <t>SUMME aller Punkte (max.)</t>
  </si>
  <si>
    <t>Softwarevorführung / Konzepte</t>
  </si>
  <si>
    <t>nur Export der Daten ohne Voreinstellungen möglich</t>
  </si>
  <si>
    <t>nur Export der Daten inkl. Vorerinstellung möglich</t>
  </si>
  <si>
    <t>Export und Import wie besprieben möglich</t>
  </si>
  <si>
    <t>andere Schnittstellen</t>
  </si>
  <si>
    <t>Das LIMS hat zusätzliche Funktionalitäten, die nach Ansicht des Auftraggebers keine Wünsche offen lassen.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</si>
</sst>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1"/>
      <color theme="1"/>
      <name val="Arial"/>
      <family val="2"/>
    </font>
    <font>
      <b/>
      <sz val="10"/>
      <color theme="1"/>
      <name val="Arial"/>
      <family val="2"/>
    </font>
    <font>
      <b/>
      <sz val="11"/>
      <color rgb="FFFF0000"/>
      <name val="Arial"/>
      <family val="2"/>
    </font>
    <font>
      <sz val="11"/>
      <color theme="1"/>
      <name val="Arial"/>
      <family val="2"/>
    </font>
    <font>
      <sz val="10"/>
      <color theme="1"/>
      <name val="Arial"/>
      <family val="2"/>
    </font>
    <font>
      <b/>
      <sz val="12"/>
      <color theme="1"/>
      <name val="Arial"/>
      <family val="2"/>
    </font>
    <font>
      <b/>
      <sz val="16"/>
      <color theme="1"/>
      <name val="Arial"/>
      <family val="2"/>
    </font>
    <font>
      <sz val="11"/>
      <color rgb="FFFF0000"/>
      <name val="Arial"/>
      <family val="2"/>
    </font>
    <font>
      <b/>
      <sz val="9"/>
      <color indexed="81"/>
      <name val="Segoe UI"/>
      <family val="2"/>
    </font>
    <font>
      <sz val="9"/>
      <color indexed="81"/>
      <name val="Segoe UI"/>
      <charset val="1"/>
    </font>
    <font>
      <sz val="11"/>
      <name val="Arial"/>
      <family val="2"/>
    </font>
    <font>
      <b/>
      <sz val="11"/>
      <name val="Arial"/>
      <family val="2"/>
    </font>
    <font>
      <sz val="10"/>
      <color theme="1"/>
      <name val="ArialMT"/>
    </font>
    <font>
      <sz val="10"/>
      <name val="ArialMT"/>
    </font>
    <font>
      <i/>
      <sz val="10"/>
      <color theme="1"/>
      <name val="Arial"/>
      <family val="2"/>
    </font>
    <font>
      <i/>
      <sz val="10"/>
      <color theme="1"/>
      <name val="ArialMT"/>
    </font>
    <font>
      <i/>
      <sz val="10"/>
      <name val="ArialMT"/>
    </font>
    <font>
      <b/>
      <sz val="16"/>
      <name val="Arial"/>
      <family val="2"/>
    </font>
    <font>
      <b/>
      <i/>
      <sz val="11"/>
      <name val="Arial"/>
      <family val="2"/>
    </font>
    <font>
      <b/>
      <sz val="10"/>
      <name val="Arial"/>
      <family val="2"/>
    </font>
    <font>
      <sz val="9"/>
      <color theme="1"/>
      <name val="Arial"/>
      <family val="2"/>
    </font>
    <font>
      <sz val="8"/>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s>
  <borders count="24">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bottom/>
      <diagonal/>
    </border>
    <border>
      <left style="thin">
        <color auto="1"/>
      </left>
      <right/>
      <top style="thin">
        <color auto="1"/>
      </top>
      <bottom/>
      <diagonal/>
    </border>
    <border>
      <left style="thin">
        <color indexed="64"/>
      </left>
      <right/>
      <top/>
      <bottom/>
      <diagonal/>
    </border>
    <border>
      <left style="thin">
        <color indexed="64"/>
      </left>
      <right/>
      <top/>
      <bottom style="thin">
        <color indexed="64"/>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thin">
        <color auto="1"/>
      </right>
      <top style="thin">
        <color auto="1"/>
      </top>
      <bottom/>
      <diagonal/>
    </border>
    <border>
      <left style="medium">
        <color auto="1"/>
      </left>
      <right style="thin">
        <color auto="1"/>
      </right>
      <top/>
      <bottom/>
      <diagonal/>
    </border>
    <border>
      <left style="thin">
        <color auto="1"/>
      </left>
      <right style="medium">
        <color auto="1"/>
      </right>
      <top style="medium">
        <color auto="1"/>
      </top>
      <bottom style="thin">
        <color indexed="64"/>
      </bottom>
      <diagonal/>
    </border>
    <border>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right style="medium">
        <color auto="1"/>
      </right>
      <top/>
      <bottom/>
      <diagonal/>
    </border>
    <border>
      <left style="medium">
        <color auto="1"/>
      </left>
      <right style="thin">
        <color auto="1"/>
      </right>
      <top/>
      <bottom style="thin">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indexed="64"/>
      </top>
      <bottom style="medium">
        <color auto="1"/>
      </bottom>
      <diagonal/>
    </border>
  </borders>
  <cellStyleXfs count="1">
    <xf numFmtId="0" fontId="0" fillId="0" borderId="0"/>
  </cellStyleXfs>
  <cellXfs count="108">
    <xf numFmtId="0" fontId="0" fillId="0" borderId="0" xfId="0"/>
    <xf numFmtId="0" fontId="4" fillId="0" borderId="0" xfId="0" applyFont="1"/>
    <xf numFmtId="0" fontId="4" fillId="0" borderId="0" xfId="0" applyFont="1" applyBorder="1"/>
    <xf numFmtId="0" fontId="4" fillId="0" borderId="0" xfId="0" applyFont="1" applyFill="1" applyBorder="1" applyAlignment="1">
      <alignment wrapTex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8" fillId="0" borderId="0" xfId="0" applyFont="1"/>
    <xf numFmtId="0" fontId="13" fillId="0" borderId="0" xfId="0" applyFont="1" applyAlignment="1">
      <alignment wrapText="1"/>
    </xf>
    <xf numFmtId="0" fontId="4" fillId="5" borderId="0" xfId="0" applyFont="1" applyFill="1"/>
    <xf numFmtId="0" fontId="5" fillId="0" borderId="6" xfId="0" applyFont="1" applyBorder="1" applyAlignment="1">
      <alignment wrapText="1"/>
    </xf>
    <xf numFmtId="0" fontId="5" fillId="0" borderId="7" xfId="0" applyFont="1" applyBorder="1" applyAlignment="1">
      <alignment wrapText="1"/>
    </xf>
    <xf numFmtId="0" fontId="15" fillId="0" borderId="9" xfId="0" applyFont="1" applyFill="1" applyBorder="1" applyAlignment="1">
      <alignment vertical="top" wrapText="1"/>
    </xf>
    <xf numFmtId="0" fontId="5" fillId="0" borderId="10" xfId="0" applyFont="1" applyBorder="1" applyAlignment="1">
      <alignment vertical="top" wrapText="1"/>
    </xf>
    <xf numFmtId="0" fontId="5" fillId="0" borderId="10" xfId="0" applyFont="1" applyBorder="1" applyAlignment="1">
      <alignment wrapText="1"/>
    </xf>
    <xf numFmtId="0" fontId="5" fillId="0" borderId="11" xfId="0" applyFont="1" applyBorder="1" applyAlignment="1">
      <alignment wrapText="1"/>
    </xf>
    <xf numFmtId="0" fontId="2" fillId="3" borderId="12" xfId="0" applyFont="1" applyFill="1" applyBorder="1" applyAlignment="1">
      <alignment horizontal="center" vertical="center"/>
    </xf>
    <xf numFmtId="0" fontId="2" fillId="0" borderId="5" xfId="0" applyFont="1" applyFill="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Fill="1" applyBorder="1" applyAlignment="1">
      <alignment horizontal="center" vertical="center"/>
    </xf>
    <xf numFmtId="3" fontId="6" fillId="3" borderId="13" xfId="0" applyNumberFormat="1" applyFont="1" applyFill="1" applyBorder="1" applyAlignment="1">
      <alignment horizontal="center" vertical="center"/>
    </xf>
    <xf numFmtId="0" fontId="5" fillId="0" borderId="10" xfId="0" applyFont="1" applyBorder="1" applyAlignment="1">
      <alignment horizontal="justify" vertical="center"/>
    </xf>
    <xf numFmtId="0" fontId="15" fillId="0" borderId="9" xfId="0" applyFont="1" applyBorder="1" applyAlignment="1">
      <alignment horizontal="justify" vertical="center"/>
    </xf>
    <xf numFmtId="0" fontId="15" fillId="0" borderId="5" xfId="0" applyFont="1" applyBorder="1" applyAlignment="1">
      <alignment wrapText="1"/>
    </xf>
    <xf numFmtId="0" fontId="15" fillId="0" borderId="9" xfId="0" applyFont="1" applyBorder="1" applyAlignment="1">
      <alignment wrapText="1"/>
    </xf>
    <xf numFmtId="0" fontId="16" fillId="0" borderId="5" xfId="0" applyFont="1" applyBorder="1" applyAlignment="1">
      <alignment wrapText="1"/>
    </xf>
    <xf numFmtId="0" fontId="13" fillId="0" borderId="6" xfId="0" applyFont="1" applyBorder="1" applyAlignment="1">
      <alignment wrapText="1"/>
    </xf>
    <xf numFmtId="0" fontId="16" fillId="0" borderId="9" xfId="0" applyFont="1" applyBorder="1" applyAlignment="1">
      <alignment wrapText="1"/>
    </xf>
    <xf numFmtId="0" fontId="13" fillId="0" borderId="10" xfId="0" applyFont="1" applyBorder="1" applyAlignment="1">
      <alignment wrapText="1"/>
    </xf>
    <xf numFmtId="0" fontId="13" fillId="0" borderId="10" xfId="0" applyFont="1" applyBorder="1" applyAlignment="1">
      <alignment horizontal="justify" vertical="top"/>
    </xf>
    <xf numFmtId="0" fontId="16" fillId="0" borderId="9" xfId="0" applyFont="1" applyBorder="1" applyAlignment="1">
      <alignment horizontal="justify" vertical="top"/>
    </xf>
    <xf numFmtId="0" fontId="13" fillId="0" borderId="7" xfId="0" applyFont="1" applyBorder="1" applyAlignment="1">
      <alignment horizontal="justify" vertical="center"/>
    </xf>
    <xf numFmtId="0" fontId="16" fillId="0" borderId="5" xfId="0" applyFont="1" applyBorder="1" applyAlignment="1">
      <alignment horizontal="justify" vertical="center"/>
    </xf>
    <xf numFmtId="0" fontId="13" fillId="0" borderId="6" xfId="0" applyFont="1" applyBorder="1" applyAlignment="1">
      <alignment horizontal="justify" vertical="center"/>
    </xf>
    <xf numFmtId="0" fontId="16" fillId="0" borderId="9" xfId="0" applyFont="1" applyBorder="1" applyAlignment="1">
      <alignment horizontal="justify" vertical="center"/>
    </xf>
    <xf numFmtId="0" fontId="13" fillId="0" borderId="10" xfId="0" applyFont="1" applyBorder="1" applyAlignment="1">
      <alignment horizontal="justify" vertical="center"/>
    </xf>
    <xf numFmtId="0" fontId="13" fillId="0" borderId="11" xfId="0" applyFont="1" applyBorder="1" applyAlignment="1">
      <alignment horizontal="justify" vertical="center"/>
    </xf>
    <xf numFmtId="0" fontId="13" fillId="0" borderId="6" xfId="0" applyFont="1" applyBorder="1"/>
    <xf numFmtId="0" fontId="16" fillId="0" borderId="9" xfId="0" applyFont="1" applyBorder="1"/>
    <xf numFmtId="0" fontId="13" fillId="0" borderId="10" xfId="0" applyFont="1" applyBorder="1"/>
    <xf numFmtId="0" fontId="16" fillId="0" borderId="9" xfId="0" applyFont="1" applyBorder="1" applyAlignment="1">
      <alignment vertical="top"/>
    </xf>
    <xf numFmtId="0" fontId="13" fillId="0" borderId="10" xfId="0" applyFont="1" applyBorder="1" applyAlignment="1">
      <alignment vertical="top"/>
    </xf>
    <xf numFmtId="0" fontId="13" fillId="0" borderId="7" xfId="0" applyFont="1" applyBorder="1" applyAlignment="1">
      <alignment vertical="top" wrapText="1"/>
    </xf>
    <xf numFmtId="0" fontId="13" fillId="0" borderId="11" xfId="0" applyFont="1" applyBorder="1" applyAlignment="1">
      <alignment vertical="top" wrapText="1"/>
    </xf>
    <xf numFmtId="0" fontId="13" fillId="0" borderId="6" xfId="0" applyFont="1" applyBorder="1" applyAlignment="1">
      <alignment vertical="top" wrapText="1"/>
    </xf>
    <xf numFmtId="0" fontId="16" fillId="0" borderId="9" xfId="0" applyFont="1" applyBorder="1" applyAlignment="1">
      <alignment horizontal="left" vertical="top"/>
    </xf>
    <xf numFmtId="0" fontId="13" fillId="0" borderId="10" xfId="0" applyFont="1" applyBorder="1" applyAlignment="1">
      <alignment vertical="top" wrapText="1"/>
    </xf>
    <xf numFmtId="0" fontId="16" fillId="0" borderId="9" xfId="0" applyFont="1" applyBorder="1" applyAlignment="1">
      <alignment vertical="top" wrapText="1"/>
    </xf>
    <xf numFmtId="0" fontId="15" fillId="0" borderId="5" xfId="0" applyFont="1" applyBorder="1"/>
    <xf numFmtId="0" fontId="5" fillId="0" borderId="6" xfId="0" applyFont="1" applyBorder="1"/>
    <xf numFmtId="0" fontId="15" fillId="0" borderId="9" xfId="0" applyFont="1" applyBorder="1"/>
    <xf numFmtId="0" fontId="5" fillId="0" borderId="10" xfId="0" applyFont="1" applyBorder="1"/>
    <xf numFmtId="0" fontId="16" fillId="0" borderId="0" xfId="0" applyFont="1" applyAlignment="1">
      <alignment wrapText="1"/>
    </xf>
    <xf numFmtId="0" fontId="15" fillId="0" borderId="5" xfId="0" applyFont="1" applyBorder="1" applyAlignment="1">
      <alignment horizontal="justify" vertical="center"/>
    </xf>
    <xf numFmtId="0" fontId="5" fillId="0" borderId="5" xfId="0" applyFont="1" applyBorder="1" applyAlignment="1">
      <alignment horizontal="center" vertical="center"/>
    </xf>
    <xf numFmtId="0" fontId="5" fillId="0" borderId="14"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2" fillId="3" borderId="15" xfId="0" applyFont="1" applyFill="1" applyBorder="1" applyAlignment="1">
      <alignment vertical="top" wrapText="1"/>
    </xf>
    <xf numFmtId="0" fontId="16" fillId="0" borderId="10" xfId="0" applyFont="1" applyBorder="1" applyAlignment="1">
      <alignment vertical="top"/>
    </xf>
    <xf numFmtId="0" fontId="17" fillId="0" borderId="5" xfId="0" applyFont="1" applyBorder="1"/>
    <xf numFmtId="0" fontId="14" fillId="0" borderId="6" xfId="0" applyFont="1" applyBorder="1"/>
    <xf numFmtId="0" fontId="14" fillId="0" borderId="7" xfId="0" applyFont="1" applyBorder="1"/>
    <xf numFmtId="0" fontId="13" fillId="0" borderId="7" xfId="0" applyFont="1" applyBorder="1"/>
    <xf numFmtId="0" fontId="15" fillId="0" borderId="5" xfId="0" applyFont="1" applyBorder="1" applyAlignment="1">
      <alignment horizontal="justify" vertical="top"/>
    </xf>
    <xf numFmtId="0" fontId="2" fillId="3" borderId="17" xfId="0" applyFont="1" applyFill="1" applyBorder="1" applyAlignment="1">
      <alignment vertical="top" wrapText="1"/>
    </xf>
    <xf numFmtId="0" fontId="19" fillId="0" borderId="0" xfId="0" applyFont="1"/>
    <xf numFmtId="0" fontId="20" fillId="3" borderId="16" xfId="0" applyFont="1" applyFill="1" applyBorder="1" applyAlignment="1">
      <alignment horizontal="center" vertical="center"/>
    </xf>
    <xf numFmtId="14" fontId="21" fillId="0" borderId="0" xfId="0" applyNumberFormat="1" applyFont="1"/>
    <xf numFmtId="0" fontId="15" fillId="0" borderId="9" xfId="0" applyFont="1" applyBorder="1" applyAlignment="1">
      <alignment horizontal="left" wrapText="1"/>
    </xf>
    <xf numFmtId="0" fontId="5" fillId="0" borderId="0" xfId="0" applyFont="1"/>
    <xf numFmtId="0" fontId="20" fillId="3" borderId="20" xfId="0" applyFont="1" applyFill="1" applyBorder="1" applyAlignment="1">
      <alignment vertical="top" wrapText="1"/>
    </xf>
    <xf numFmtId="0" fontId="6" fillId="2" borderId="3" xfId="0" applyFont="1" applyFill="1" applyBorder="1" applyAlignment="1">
      <alignment horizontal="center" vertical="center"/>
    </xf>
    <xf numFmtId="0" fontId="6" fillId="2" borderId="21" xfId="0" applyFont="1" applyFill="1" applyBorder="1" applyAlignment="1">
      <alignment vertical="center" wrapText="1"/>
    </xf>
    <xf numFmtId="0" fontId="6" fillId="2" borderId="21" xfId="0" applyFont="1" applyFill="1" applyBorder="1" applyAlignment="1">
      <alignment horizontal="center" vertical="center"/>
    </xf>
    <xf numFmtId="0" fontId="2" fillId="3" borderId="22" xfId="0" applyFont="1" applyFill="1" applyBorder="1" applyAlignment="1">
      <alignment vertical="top" wrapText="1"/>
    </xf>
    <xf numFmtId="0" fontId="5" fillId="0" borderId="5" xfId="0" applyFont="1" applyBorder="1" applyAlignment="1">
      <alignment horizontal="center" vertical="center" wrapText="1"/>
    </xf>
    <xf numFmtId="0" fontId="16" fillId="0" borderId="6" xfId="0" applyFont="1" applyBorder="1"/>
    <xf numFmtId="0" fontId="15" fillId="0" borderId="5" xfId="0" quotePrefix="1"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14" fontId="15" fillId="0" borderId="5" xfId="0" quotePrefix="1" applyNumberFormat="1" applyFont="1" applyBorder="1" applyAlignment="1">
      <alignment horizontal="center" vertical="center"/>
    </xf>
    <xf numFmtId="0" fontId="15" fillId="0" borderId="14" xfId="0" applyFont="1" applyBorder="1" applyAlignment="1">
      <alignment horizontal="center" vertical="center"/>
    </xf>
    <xf numFmtId="0" fontId="15" fillId="0" borderId="8" xfId="0" applyFont="1" applyBorder="1" applyAlignment="1">
      <alignment horizontal="center" vertical="center"/>
    </xf>
    <xf numFmtId="0" fontId="15" fillId="0" borderId="14" xfId="0" quotePrefix="1" applyFont="1" applyBorder="1" applyAlignment="1">
      <alignment horizontal="center" vertical="center"/>
    </xf>
    <xf numFmtId="0" fontId="15" fillId="0" borderId="4" xfId="0" applyFont="1" applyBorder="1" applyAlignment="1">
      <alignment horizontal="center" vertical="center"/>
    </xf>
    <xf numFmtId="0" fontId="16" fillId="0" borderId="10" xfId="0" applyFont="1" applyBorder="1" applyAlignment="1">
      <alignment horizontal="justify" vertical="center"/>
    </xf>
    <xf numFmtId="0" fontId="2" fillId="3" borderId="18" xfId="0" applyFont="1" applyFill="1" applyBorder="1" applyAlignment="1">
      <alignment horizontal="center" vertical="center"/>
    </xf>
    <xf numFmtId="0" fontId="2" fillId="3" borderId="18" xfId="0" applyFont="1" applyFill="1" applyBorder="1" applyAlignment="1">
      <alignment vertical="top" wrapText="1"/>
    </xf>
    <xf numFmtId="3" fontId="6" fillId="3" borderId="23" xfId="0" applyNumberFormat="1" applyFont="1" applyFill="1" applyBorder="1" applyAlignment="1">
      <alignment horizontal="center" vertical="center"/>
    </xf>
    <xf numFmtId="0" fontId="6" fillId="3" borderId="23" xfId="0" applyFont="1" applyFill="1" applyBorder="1" applyAlignment="1">
      <alignment horizontal="right" vertical="center"/>
    </xf>
    <xf numFmtId="0" fontId="15" fillId="0" borderId="6" xfId="0" quotePrefix="1" applyFont="1" applyBorder="1" applyAlignment="1">
      <alignment horizontal="center" vertical="center"/>
    </xf>
    <xf numFmtId="0" fontId="15" fillId="0" borderId="5" xfId="0" quotePrefix="1"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8" fillId="4" borderId="0" xfId="0" applyFont="1" applyFill="1" applyBorder="1" applyAlignment="1">
      <alignment horizontal="center" vertical="center" wrapText="1"/>
    </xf>
    <xf numFmtId="0" fontId="18" fillId="4" borderId="19" xfId="0" applyFont="1" applyFill="1" applyBorder="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7"/>
  <sheetViews>
    <sheetView zoomScaleNormal="100" workbookViewId="0">
      <selection activeCell="H4" sqref="H4"/>
    </sheetView>
  </sheetViews>
  <sheetFormatPr baseColWidth="10" defaultColWidth="9.140625" defaultRowHeight="14.25"/>
  <cols>
    <col min="1" max="1" width="39" style="1" bestFit="1" customWidth="1"/>
    <col min="2" max="2" width="77.5703125" style="1" customWidth="1"/>
    <col min="3" max="3" width="10.28515625" style="1" customWidth="1"/>
    <col min="4" max="16384" width="9.140625" style="1"/>
  </cols>
  <sheetData>
    <row r="1" spans="1:3" ht="21" customHeight="1" thickBot="1">
      <c r="A1" s="94" t="s">
        <v>2</v>
      </c>
      <c r="B1" s="95"/>
      <c r="C1" s="96"/>
    </row>
    <row r="2" spans="1:3" ht="86.25" customHeight="1" thickBot="1">
      <c r="A2" s="97" t="s">
        <v>3</v>
      </c>
      <c r="B2" s="98"/>
      <c r="C2" s="99"/>
    </row>
    <row r="3" spans="1:3" ht="15" thickBot="1"/>
    <row r="4" spans="1:3" ht="296.25" customHeight="1" thickBot="1">
      <c r="A4" s="103" t="s">
        <v>16</v>
      </c>
      <c r="B4" s="104"/>
      <c r="C4" s="105"/>
    </row>
    <row r="5" spans="1:3" ht="15" thickBot="1"/>
    <row r="6" spans="1:3" ht="15.75" thickBot="1">
      <c r="A6" s="4"/>
      <c r="B6" s="5"/>
      <c r="C6" s="6"/>
    </row>
    <row r="7" spans="1:3" ht="40.5" customHeight="1" thickBot="1">
      <c r="A7" s="100" t="s">
        <v>1</v>
      </c>
      <c r="B7" s="101"/>
      <c r="C7" s="102"/>
    </row>
    <row r="8" spans="1:3">
      <c r="A8" s="2"/>
      <c r="B8" s="3"/>
    </row>
    <row r="9" spans="1:3">
      <c r="A9" s="2"/>
      <c r="B9" s="3"/>
    </row>
    <row r="10" spans="1:3">
      <c r="A10" s="2"/>
      <c r="B10" s="3"/>
    </row>
    <row r="11" spans="1:3">
      <c r="A11" s="2"/>
      <c r="B11" s="3"/>
    </row>
    <row r="12" spans="1:3">
      <c r="A12" s="2"/>
      <c r="B12" s="2"/>
    </row>
    <row r="13" spans="1:3">
      <c r="A13" s="2"/>
      <c r="B13" s="2"/>
    </row>
    <row r="14" spans="1:3">
      <c r="A14" s="2"/>
      <c r="B14" s="2"/>
    </row>
    <row r="15" spans="1:3">
      <c r="A15" s="2"/>
      <c r="B15" s="2"/>
    </row>
    <row r="16" spans="1:3">
      <c r="A16" s="2"/>
      <c r="B16" s="2"/>
    </row>
    <row r="17" spans="1:2">
      <c r="A17" s="2"/>
      <c r="B17" s="2"/>
    </row>
  </sheetData>
  <mergeCells count="4">
    <mergeCell ref="A1:C1"/>
    <mergeCell ref="A2:C2"/>
    <mergeCell ref="A7:C7"/>
    <mergeCell ref="A4:C4"/>
  </mergeCells>
  <pageMargins left="0.7" right="0.7" top="0.75" bottom="0.75" header="0.3" footer="0.3"/>
  <pageSetup paperSize="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50"/>
  <sheetViews>
    <sheetView tabSelected="1" topLeftCell="A287" zoomScale="110" zoomScaleNormal="110" workbookViewId="0">
      <selection activeCell="F328" sqref="F328"/>
    </sheetView>
  </sheetViews>
  <sheetFormatPr baseColWidth="10" defaultColWidth="9.140625" defaultRowHeight="14.25"/>
  <cols>
    <col min="1" max="1" width="12.7109375" style="71" customWidth="1"/>
    <col min="2" max="2" width="84.85546875" style="1" customWidth="1"/>
    <col min="3" max="3" width="31.5703125" style="1" customWidth="1"/>
    <col min="4" max="4" width="9.140625" style="1"/>
    <col min="5" max="5" width="9.85546875" style="1" bestFit="1" customWidth="1"/>
    <col min="6" max="16384" width="9.140625" style="1"/>
  </cols>
  <sheetData>
    <row r="1" spans="1:5" ht="72.75" customHeight="1" thickBot="1">
      <c r="A1" s="106" t="s">
        <v>5</v>
      </c>
      <c r="B1" s="106"/>
      <c r="C1" s="107"/>
      <c r="E1" s="69">
        <v>46056</v>
      </c>
    </row>
    <row r="2" spans="1:5" ht="32.25" thickBot="1">
      <c r="A2" s="74" t="s">
        <v>141</v>
      </c>
      <c r="B2" s="75" t="s">
        <v>0</v>
      </c>
      <c r="C2" s="73" t="s">
        <v>6</v>
      </c>
    </row>
    <row r="3" spans="1:5" ht="15" customHeight="1">
      <c r="A3" s="72" t="s">
        <v>143</v>
      </c>
      <c r="B3" s="72" t="s">
        <v>139</v>
      </c>
      <c r="C3" s="68">
        <f>C5</f>
        <v>10</v>
      </c>
      <c r="E3" s="7"/>
    </row>
    <row r="4" spans="1:5" ht="25.5">
      <c r="A4" s="84" t="s">
        <v>144</v>
      </c>
      <c r="B4" s="70" t="s">
        <v>17</v>
      </c>
      <c r="C4" s="18"/>
    </row>
    <row r="5" spans="1:5" ht="15" customHeight="1">
      <c r="A5" s="57"/>
      <c r="B5" s="14" t="s">
        <v>133</v>
      </c>
      <c r="C5" s="18">
        <v>10</v>
      </c>
    </row>
    <row r="6" spans="1:5" ht="15" customHeight="1">
      <c r="A6" s="57"/>
      <c r="B6" s="14" t="s">
        <v>134</v>
      </c>
      <c r="C6" s="18">
        <v>5</v>
      </c>
    </row>
    <row r="7" spans="1:5">
      <c r="A7" s="57"/>
      <c r="B7" s="15" t="s">
        <v>132</v>
      </c>
      <c r="C7" s="19">
        <v>0</v>
      </c>
    </row>
    <row r="8" spans="1:5">
      <c r="A8" s="76" t="s">
        <v>142</v>
      </c>
      <c r="B8" s="59" t="s">
        <v>149</v>
      </c>
      <c r="C8" s="16">
        <f>C10+C13+C16+C19</f>
        <v>30</v>
      </c>
    </row>
    <row r="9" spans="1:5">
      <c r="A9" s="83" t="s">
        <v>145</v>
      </c>
      <c r="B9" s="49" t="s">
        <v>18</v>
      </c>
      <c r="C9" s="56"/>
    </row>
    <row r="10" spans="1:5">
      <c r="A10" s="84"/>
      <c r="B10" s="50" t="s">
        <v>98</v>
      </c>
      <c r="C10" s="57">
        <v>8</v>
      </c>
    </row>
    <row r="11" spans="1:5">
      <c r="A11" s="84"/>
      <c r="B11" s="50" t="s">
        <v>99</v>
      </c>
      <c r="C11" s="57">
        <v>0</v>
      </c>
    </row>
    <row r="12" spans="1:5">
      <c r="A12" s="83" t="s">
        <v>146</v>
      </c>
      <c r="B12" s="49" t="s">
        <v>19</v>
      </c>
      <c r="C12" s="56"/>
    </row>
    <row r="13" spans="1:5">
      <c r="A13" s="84"/>
      <c r="B13" s="50" t="s">
        <v>131</v>
      </c>
      <c r="C13" s="57">
        <v>8</v>
      </c>
    </row>
    <row r="14" spans="1:5">
      <c r="A14" s="84"/>
      <c r="B14" s="50" t="s">
        <v>99</v>
      </c>
      <c r="C14" s="57">
        <v>0</v>
      </c>
    </row>
    <row r="15" spans="1:5">
      <c r="A15" s="83" t="s">
        <v>147</v>
      </c>
      <c r="B15" s="49" t="s">
        <v>20</v>
      </c>
      <c r="C15" s="56"/>
    </row>
    <row r="16" spans="1:5">
      <c r="A16" s="84"/>
      <c r="B16" s="50" t="s">
        <v>98</v>
      </c>
      <c r="C16" s="57">
        <v>8</v>
      </c>
    </row>
    <row r="17" spans="1:37">
      <c r="A17" s="84"/>
      <c r="B17" s="50" t="s">
        <v>99</v>
      </c>
      <c r="C17" s="57">
        <v>0</v>
      </c>
    </row>
    <row r="18" spans="1:37" ht="25.5">
      <c r="A18" s="85" t="s">
        <v>148</v>
      </c>
      <c r="B18" s="24" t="s">
        <v>21</v>
      </c>
      <c r="C18" s="56"/>
    </row>
    <row r="19" spans="1:37">
      <c r="A19" s="84"/>
      <c r="B19" s="10" t="s">
        <v>98</v>
      </c>
      <c r="C19" s="57">
        <v>6</v>
      </c>
    </row>
    <row r="20" spans="1:37">
      <c r="A20" s="86"/>
      <c r="B20" s="11" t="s">
        <v>99</v>
      </c>
      <c r="C20" s="58">
        <v>0</v>
      </c>
    </row>
    <row r="21" spans="1:37">
      <c r="A21" s="66" t="s">
        <v>150</v>
      </c>
      <c r="B21" s="66" t="s">
        <v>151</v>
      </c>
      <c r="C21" s="16">
        <f>C23+C26+C29+C32+C35+C38+C41+C45+C48+C51+C54+C57+C60+C63+C66+C69+C72+C75+C78+C81+C84+C87+C92+C95+C98+C101+C104+C107+C113+C116+C119+C122+C126+C130+C133+C136+C139+C142+C145+C149+C152+C156+C159+C163+C166+C169+C172+C175+C178+C181+C184+C187+C190+C195+C198+C201</f>
        <v>490</v>
      </c>
    </row>
    <row r="22" spans="1:37" s="9" customFormat="1" ht="25.5" customHeight="1">
      <c r="A22" s="79" t="s">
        <v>152</v>
      </c>
      <c r="B22" s="28" t="s">
        <v>41</v>
      </c>
      <c r="C22" s="77"/>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row>
    <row r="23" spans="1:37" s="9" customFormat="1">
      <c r="A23" s="80"/>
      <c r="B23" s="29" t="s">
        <v>94</v>
      </c>
      <c r="C23" s="18">
        <v>5</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row>
    <row r="24" spans="1:37" s="9" customFormat="1">
      <c r="A24" s="81"/>
      <c r="B24" s="29" t="s">
        <v>95</v>
      </c>
      <c r="C24" s="19">
        <v>0</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row>
    <row r="25" spans="1:37" s="9" customFormat="1" ht="25.5">
      <c r="A25" s="79" t="s">
        <v>153</v>
      </c>
      <c r="B25" s="26" t="s">
        <v>42</v>
      </c>
      <c r="C25" s="55"/>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row>
    <row r="26" spans="1:37" s="9" customFormat="1">
      <c r="A26" s="80"/>
      <c r="B26" s="27" t="s">
        <v>94</v>
      </c>
      <c r="C26" s="18">
        <v>5</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1:37" s="9" customFormat="1">
      <c r="A27" s="81"/>
      <c r="B27" s="27" t="s">
        <v>95</v>
      </c>
      <c r="C27" s="19">
        <v>0</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37" ht="25.5">
      <c r="A28" s="79" t="s">
        <v>154</v>
      </c>
      <c r="B28" s="31" t="s">
        <v>40</v>
      </c>
      <c r="C28" s="55"/>
    </row>
    <row r="29" spans="1:37">
      <c r="A29" s="80"/>
      <c r="B29" s="30" t="s">
        <v>98</v>
      </c>
      <c r="C29" s="18">
        <v>10</v>
      </c>
    </row>
    <row r="30" spans="1:37">
      <c r="A30" s="81"/>
      <c r="B30" s="30" t="s">
        <v>99</v>
      </c>
      <c r="C30" s="19">
        <v>0</v>
      </c>
    </row>
    <row r="31" spans="1:37" ht="25.5">
      <c r="A31" s="79" t="s">
        <v>155</v>
      </c>
      <c r="B31" s="31" t="s">
        <v>140</v>
      </c>
      <c r="C31" s="55"/>
    </row>
    <row r="32" spans="1:37">
      <c r="A32" s="80"/>
      <c r="B32" s="30" t="s">
        <v>96</v>
      </c>
      <c r="C32" s="18">
        <v>10</v>
      </c>
    </row>
    <row r="33" spans="1:3">
      <c r="A33" s="81"/>
      <c r="B33" s="30" t="s">
        <v>97</v>
      </c>
      <c r="C33" s="19">
        <v>0</v>
      </c>
    </row>
    <row r="34" spans="1:3">
      <c r="A34" s="79" t="s">
        <v>156</v>
      </c>
      <c r="B34" s="35" t="s">
        <v>43</v>
      </c>
      <c r="C34" s="55"/>
    </row>
    <row r="35" spans="1:3">
      <c r="A35" s="80"/>
      <c r="B35" s="36" t="s">
        <v>98</v>
      </c>
      <c r="C35" s="18">
        <v>5</v>
      </c>
    </row>
    <row r="36" spans="1:3">
      <c r="A36" s="81"/>
      <c r="B36" s="36" t="s">
        <v>99</v>
      </c>
      <c r="C36" s="19">
        <v>0</v>
      </c>
    </row>
    <row r="37" spans="1:3">
      <c r="A37" s="79" t="s">
        <v>157</v>
      </c>
      <c r="B37" s="39" t="s">
        <v>44</v>
      </c>
      <c r="C37" s="55"/>
    </row>
    <row r="38" spans="1:3">
      <c r="A38" s="80"/>
      <c r="B38" s="40" t="s">
        <v>98</v>
      </c>
      <c r="C38" s="18">
        <v>5</v>
      </c>
    </row>
    <row r="39" spans="1:3">
      <c r="A39" s="81"/>
      <c r="B39" s="40" t="s">
        <v>99</v>
      </c>
      <c r="C39" s="19">
        <v>0</v>
      </c>
    </row>
    <row r="40" spans="1:3" ht="25.5">
      <c r="A40" s="79" t="s">
        <v>158</v>
      </c>
      <c r="B40" s="26" t="s">
        <v>45</v>
      </c>
      <c r="C40" s="55"/>
    </row>
    <row r="41" spans="1:3">
      <c r="A41" s="80"/>
      <c r="B41" s="38" t="s">
        <v>100</v>
      </c>
      <c r="C41" s="18">
        <v>10</v>
      </c>
    </row>
    <row r="42" spans="1:3">
      <c r="A42" s="80"/>
      <c r="B42" s="38" t="s">
        <v>101</v>
      </c>
      <c r="C42" s="18">
        <v>8</v>
      </c>
    </row>
    <row r="43" spans="1:3">
      <c r="A43" s="81"/>
      <c r="B43" s="38" t="s">
        <v>102</v>
      </c>
      <c r="C43" s="19">
        <v>0</v>
      </c>
    </row>
    <row r="44" spans="1:3" ht="38.25">
      <c r="A44" s="79" t="s">
        <v>159</v>
      </c>
      <c r="B44" s="28" t="s">
        <v>46</v>
      </c>
      <c r="C44" s="55"/>
    </row>
    <row r="45" spans="1:3">
      <c r="A45" s="80"/>
      <c r="B45" s="29" t="s">
        <v>98</v>
      </c>
      <c r="C45" s="18">
        <v>10</v>
      </c>
    </row>
    <row r="46" spans="1:3">
      <c r="A46" s="80"/>
      <c r="B46" s="29" t="s">
        <v>99</v>
      </c>
      <c r="C46" s="18">
        <v>0</v>
      </c>
    </row>
    <row r="47" spans="1:3" ht="25.5">
      <c r="A47" s="82" t="s">
        <v>160</v>
      </c>
      <c r="B47" s="35" t="s">
        <v>47</v>
      </c>
      <c r="C47" s="55"/>
    </row>
    <row r="48" spans="1:3">
      <c r="A48" s="80"/>
      <c r="B48" s="36" t="s">
        <v>98</v>
      </c>
      <c r="C48" s="18">
        <v>5</v>
      </c>
    </row>
    <row r="49" spans="1:3">
      <c r="A49" s="80"/>
      <c r="B49" s="36" t="s">
        <v>99</v>
      </c>
      <c r="C49" s="18">
        <v>0</v>
      </c>
    </row>
    <row r="50" spans="1:3" ht="18" customHeight="1">
      <c r="A50" s="79" t="s">
        <v>161</v>
      </c>
      <c r="B50" s="41" t="s">
        <v>48</v>
      </c>
      <c r="C50" s="55"/>
    </row>
    <row r="51" spans="1:3" ht="18" customHeight="1">
      <c r="A51" s="80"/>
      <c r="B51" s="42" t="s">
        <v>98</v>
      </c>
      <c r="C51" s="18">
        <v>10</v>
      </c>
    </row>
    <row r="52" spans="1:3" ht="18" customHeight="1">
      <c r="A52" s="80"/>
      <c r="B52" s="42" t="s">
        <v>99</v>
      </c>
      <c r="C52" s="18">
        <v>0</v>
      </c>
    </row>
    <row r="53" spans="1:3">
      <c r="A53" s="79" t="s">
        <v>162</v>
      </c>
      <c r="B53" s="39" t="s">
        <v>49</v>
      </c>
      <c r="C53" s="55"/>
    </row>
    <row r="54" spans="1:3">
      <c r="A54" s="80"/>
      <c r="B54" s="40" t="s">
        <v>98</v>
      </c>
      <c r="C54" s="18">
        <v>20</v>
      </c>
    </row>
    <row r="55" spans="1:3">
      <c r="A55" s="80"/>
      <c r="B55" s="40" t="s">
        <v>99</v>
      </c>
      <c r="C55" s="18">
        <v>0</v>
      </c>
    </row>
    <row r="56" spans="1:3" ht="51">
      <c r="A56" s="79" t="s">
        <v>163</v>
      </c>
      <c r="B56" s="28" t="s">
        <v>50</v>
      </c>
      <c r="C56" s="55"/>
    </row>
    <row r="57" spans="1:3">
      <c r="A57" s="80"/>
      <c r="B57" s="29" t="s">
        <v>98</v>
      </c>
      <c r="C57" s="18">
        <v>10</v>
      </c>
    </row>
    <row r="58" spans="1:3">
      <c r="A58" s="80"/>
      <c r="B58" s="29" t="s">
        <v>99</v>
      </c>
      <c r="C58" s="18">
        <v>0</v>
      </c>
    </row>
    <row r="59" spans="1:3" ht="25.5">
      <c r="A59" s="79" t="s">
        <v>164</v>
      </c>
      <c r="B59" s="35" t="s">
        <v>51</v>
      </c>
      <c r="C59" s="55"/>
    </row>
    <row r="60" spans="1:3">
      <c r="A60" s="80"/>
      <c r="B60" s="36" t="s">
        <v>98</v>
      </c>
      <c r="C60" s="18">
        <v>10</v>
      </c>
    </row>
    <row r="61" spans="1:3">
      <c r="A61" s="80"/>
      <c r="B61" s="36" t="s">
        <v>99</v>
      </c>
      <c r="C61" s="18">
        <v>0</v>
      </c>
    </row>
    <row r="62" spans="1:3">
      <c r="A62" s="79" t="s">
        <v>165</v>
      </c>
      <c r="B62" s="31" t="s">
        <v>52</v>
      </c>
      <c r="C62" s="55"/>
    </row>
    <row r="63" spans="1:3">
      <c r="A63" s="80"/>
      <c r="B63" s="30" t="s">
        <v>98</v>
      </c>
      <c r="C63" s="18">
        <v>5</v>
      </c>
    </row>
    <row r="64" spans="1:3">
      <c r="A64" s="80"/>
      <c r="B64" s="30" t="s">
        <v>99</v>
      </c>
      <c r="C64" s="18">
        <v>0</v>
      </c>
    </row>
    <row r="65" spans="1:3">
      <c r="A65" s="79" t="s">
        <v>166</v>
      </c>
      <c r="B65" s="35" t="s">
        <v>53</v>
      </c>
      <c r="C65" s="55"/>
    </row>
    <row r="66" spans="1:3">
      <c r="A66" s="80"/>
      <c r="B66" s="36" t="s">
        <v>103</v>
      </c>
      <c r="C66" s="18">
        <v>10</v>
      </c>
    </row>
    <row r="67" spans="1:3">
      <c r="A67" s="80"/>
      <c r="B67" s="36" t="s">
        <v>104</v>
      </c>
      <c r="C67" s="18">
        <v>0</v>
      </c>
    </row>
    <row r="68" spans="1:3" ht="25.5">
      <c r="A68" s="79" t="s">
        <v>167</v>
      </c>
      <c r="B68" s="35" t="s">
        <v>54</v>
      </c>
      <c r="C68" s="55"/>
    </row>
    <row r="69" spans="1:3">
      <c r="A69" s="80"/>
      <c r="B69" s="36" t="s">
        <v>98</v>
      </c>
      <c r="C69" s="18">
        <v>5</v>
      </c>
    </row>
    <row r="70" spans="1:3">
      <c r="A70" s="80"/>
      <c r="B70" s="36" t="s">
        <v>99</v>
      </c>
      <c r="C70" s="18">
        <v>0</v>
      </c>
    </row>
    <row r="71" spans="1:3" ht="38.25">
      <c r="A71" s="79" t="s">
        <v>169</v>
      </c>
      <c r="B71" s="28" t="s">
        <v>55</v>
      </c>
      <c r="C71" s="55"/>
    </row>
    <row r="72" spans="1:3">
      <c r="A72" s="80"/>
      <c r="B72" s="29" t="s">
        <v>98</v>
      </c>
      <c r="C72" s="18">
        <v>10</v>
      </c>
    </row>
    <row r="73" spans="1:3">
      <c r="A73" s="80"/>
      <c r="B73" s="29" t="s">
        <v>99</v>
      </c>
      <c r="C73" s="18">
        <v>0</v>
      </c>
    </row>
    <row r="74" spans="1:3">
      <c r="A74" s="79" t="s">
        <v>170</v>
      </c>
      <c r="B74" s="35" t="s">
        <v>56</v>
      </c>
      <c r="C74" s="55"/>
    </row>
    <row r="75" spans="1:3">
      <c r="A75" s="80"/>
      <c r="B75" s="36" t="s">
        <v>98</v>
      </c>
      <c r="C75" s="18">
        <v>5</v>
      </c>
    </row>
    <row r="76" spans="1:3">
      <c r="A76" s="80"/>
      <c r="B76" s="36" t="s">
        <v>99</v>
      </c>
      <c r="C76" s="18">
        <v>0</v>
      </c>
    </row>
    <row r="77" spans="1:3">
      <c r="A77" s="79" t="s">
        <v>171</v>
      </c>
      <c r="B77" s="39" t="s">
        <v>57</v>
      </c>
      <c r="C77" s="55"/>
    </row>
    <row r="78" spans="1:3">
      <c r="A78" s="80"/>
      <c r="B78" s="40" t="s">
        <v>98</v>
      </c>
      <c r="C78" s="18">
        <v>5</v>
      </c>
    </row>
    <row r="79" spans="1:3">
      <c r="A79" s="80"/>
      <c r="B79" s="40" t="s">
        <v>99</v>
      </c>
      <c r="C79" s="18">
        <v>0</v>
      </c>
    </row>
    <row r="80" spans="1:3" ht="25.5">
      <c r="A80" s="79" t="s">
        <v>172</v>
      </c>
      <c r="B80" s="28" t="s">
        <v>58</v>
      </c>
      <c r="C80" s="55"/>
    </row>
    <row r="81" spans="1:3">
      <c r="A81" s="80"/>
      <c r="B81" s="29" t="s">
        <v>98</v>
      </c>
      <c r="C81" s="18">
        <v>5</v>
      </c>
    </row>
    <row r="82" spans="1:3">
      <c r="A82" s="80"/>
      <c r="B82" s="29" t="s">
        <v>99</v>
      </c>
      <c r="C82" s="18">
        <v>0</v>
      </c>
    </row>
    <row r="83" spans="1:3">
      <c r="A83" s="79" t="s">
        <v>173</v>
      </c>
      <c r="B83" s="39" t="s">
        <v>59</v>
      </c>
      <c r="C83" s="55"/>
    </row>
    <row r="84" spans="1:3">
      <c r="A84" s="80"/>
      <c r="B84" s="40" t="s">
        <v>98</v>
      </c>
      <c r="C84" s="18">
        <v>10</v>
      </c>
    </row>
    <row r="85" spans="1:3">
      <c r="A85" s="80"/>
      <c r="B85" s="40" t="s">
        <v>99</v>
      </c>
      <c r="C85" s="18">
        <v>0</v>
      </c>
    </row>
    <row r="86" spans="1:3">
      <c r="A86" s="79" t="s">
        <v>174</v>
      </c>
      <c r="B86" s="39" t="s">
        <v>60</v>
      </c>
      <c r="C86" s="55"/>
    </row>
    <row r="87" spans="1:3">
      <c r="A87" s="18"/>
      <c r="B87" s="40" t="s">
        <v>105</v>
      </c>
      <c r="C87" s="18">
        <v>10</v>
      </c>
    </row>
    <row r="88" spans="1:3">
      <c r="A88" s="18"/>
      <c r="B88" s="38" t="s">
        <v>106</v>
      </c>
      <c r="C88" s="18">
        <v>8</v>
      </c>
    </row>
    <row r="89" spans="1:3">
      <c r="A89" s="18"/>
      <c r="B89" s="78" t="s">
        <v>107</v>
      </c>
      <c r="C89" s="18">
        <v>4</v>
      </c>
    </row>
    <row r="90" spans="1:3">
      <c r="A90" s="19"/>
      <c r="B90" s="40" t="s">
        <v>108</v>
      </c>
      <c r="C90" s="19">
        <v>0</v>
      </c>
    </row>
    <row r="91" spans="1:3" ht="25.5">
      <c r="A91" s="79" t="s">
        <v>175</v>
      </c>
      <c r="B91" s="35" t="s">
        <v>61</v>
      </c>
      <c r="C91" s="55"/>
    </row>
    <row r="92" spans="1:3">
      <c r="A92" s="80"/>
      <c r="B92" s="36" t="s">
        <v>98</v>
      </c>
      <c r="C92" s="18">
        <v>10</v>
      </c>
    </row>
    <row r="93" spans="1:3">
      <c r="A93" s="80"/>
      <c r="B93" s="36" t="s">
        <v>99</v>
      </c>
      <c r="C93" s="18">
        <v>0</v>
      </c>
    </row>
    <row r="94" spans="1:3" ht="25.5">
      <c r="A94" s="79" t="s">
        <v>176</v>
      </c>
      <c r="B94" s="35" t="s">
        <v>62</v>
      </c>
      <c r="C94" s="55"/>
    </row>
    <row r="95" spans="1:3">
      <c r="A95" s="80"/>
      <c r="B95" s="36" t="s">
        <v>98</v>
      </c>
      <c r="C95" s="18">
        <v>10</v>
      </c>
    </row>
    <row r="96" spans="1:3">
      <c r="A96" s="80"/>
      <c r="B96" s="36" t="s">
        <v>99</v>
      </c>
      <c r="C96" s="18">
        <v>0</v>
      </c>
    </row>
    <row r="97" spans="1:3" ht="25.5">
      <c r="A97" s="79" t="s">
        <v>177</v>
      </c>
      <c r="B97" s="35" t="s">
        <v>63</v>
      </c>
      <c r="C97" s="55"/>
    </row>
    <row r="98" spans="1:3">
      <c r="A98" s="80"/>
      <c r="B98" s="36" t="s">
        <v>98</v>
      </c>
      <c r="C98" s="18">
        <v>5</v>
      </c>
    </row>
    <row r="99" spans="1:3">
      <c r="A99" s="80"/>
      <c r="B99" s="36" t="s">
        <v>99</v>
      </c>
      <c r="C99" s="18">
        <v>0</v>
      </c>
    </row>
    <row r="100" spans="1:3" ht="38.25">
      <c r="A100" s="79" t="s">
        <v>178</v>
      </c>
      <c r="B100" s="26" t="s">
        <v>64</v>
      </c>
      <c r="C100" s="55"/>
    </row>
    <row r="101" spans="1:3">
      <c r="A101" s="80"/>
      <c r="B101" s="27" t="s">
        <v>98</v>
      </c>
      <c r="C101" s="18">
        <v>10</v>
      </c>
    </row>
    <row r="102" spans="1:3">
      <c r="A102" s="80"/>
      <c r="B102" s="27" t="s">
        <v>99</v>
      </c>
      <c r="C102" s="18">
        <v>0</v>
      </c>
    </row>
    <row r="103" spans="1:3">
      <c r="A103" s="79" t="s">
        <v>179</v>
      </c>
      <c r="B103" s="39" t="s">
        <v>65</v>
      </c>
      <c r="C103" s="55"/>
    </row>
    <row r="104" spans="1:3">
      <c r="A104" s="80"/>
      <c r="B104" s="40" t="s">
        <v>98</v>
      </c>
      <c r="C104" s="18">
        <v>5</v>
      </c>
    </row>
    <row r="105" spans="1:3">
      <c r="A105" s="80"/>
      <c r="B105" s="40" t="s">
        <v>99</v>
      </c>
      <c r="C105" s="18">
        <v>0</v>
      </c>
    </row>
    <row r="106" spans="1:3" ht="27" customHeight="1">
      <c r="A106" s="79" t="s">
        <v>180</v>
      </c>
      <c r="B106" s="48" t="s">
        <v>66</v>
      </c>
      <c r="C106" s="55"/>
    </row>
    <row r="107" spans="1:3" ht="14.25" customHeight="1">
      <c r="A107" s="18"/>
      <c r="B107" s="47" t="s">
        <v>109</v>
      </c>
      <c r="C107" s="18">
        <v>10</v>
      </c>
    </row>
    <row r="108" spans="1:3" ht="12.75" customHeight="1">
      <c r="A108" s="18"/>
      <c r="B108" s="47" t="s">
        <v>110</v>
      </c>
      <c r="C108" s="18">
        <v>8</v>
      </c>
    </row>
    <row r="109" spans="1:3" ht="14.25" customHeight="1">
      <c r="A109" s="18"/>
      <c r="B109" s="47" t="s">
        <v>111</v>
      </c>
      <c r="C109" s="18">
        <v>6</v>
      </c>
    </row>
    <row r="110" spans="1:3" ht="15.75" customHeight="1">
      <c r="A110" s="18"/>
      <c r="B110" s="47" t="s">
        <v>112</v>
      </c>
      <c r="C110" s="18">
        <v>4</v>
      </c>
    </row>
    <row r="111" spans="1:3" ht="15.75" customHeight="1">
      <c r="A111" s="19"/>
      <c r="B111" s="47" t="s">
        <v>113</v>
      </c>
      <c r="C111" s="19">
        <v>0</v>
      </c>
    </row>
    <row r="112" spans="1:3" ht="25.5">
      <c r="A112" s="79" t="s">
        <v>182</v>
      </c>
      <c r="B112" s="28" t="s">
        <v>67</v>
      </c>
      <c r="C112" s="55"/>
    </row>
    <row r="113" spans="1:3">
      <c r="A113" s="80"/>
      <c r="B113" s="29" t="s">
        <v>98</v>
      </c>
      <c r="C113" s="18">
        <v>10</v>
      </c>
    </row>
    <row r="114" spans="1:3">
      <c r="A114" s="80"/>
      <c r="B114" s="29" t="s">
        <v>99</v>
      </c>
      <c r="C114" s="18">
        <v>0</v>
      </c>
    </row>
    <row r="115" spans="1:3">
      <c r="A115" s="79" t="s">
        <v>183</v>
      </c>
      <c r="B115" s="46" t="s">
        <v>181</v>
      </c>
      <c r="C115" s="55"/>
    </row>
    <row r="116" spans="1:3">
      <c r="A116" s="80"/>
      <c r="B116" s="36" t="s">
        <v>98</v>
      </c>
      <c r="C116" s="18">
        <v>10</v>
      </c>
    </row>
    <row r="117" spans="1:3">
      <c r="A117" s="80"/>
      <c r="B117" s="36" t="s">
        <v>99</v>
      </c>
      <c r="C117" s="18">
        <v>0</v>
      </c>
    </row>
    <row r="118" spans="1:3" ht="25.5">
      <c r="A118" s="79" t="s">
        <v>184</v>
      </c>
      <c r="B118" s="35" t="s">
        <v>68</v>
      </c>
      <c r="C118" s="55"/>
    </row>
    <row r="119" spans="1:3">
      <c r="A119" s="80"/>
      <c r="B119" s="36" t="s">
        <v>98</v>
      </c>
      <c r="C119" s="18">
        <v>10</v>
      </c>
    </row>
    <row r="120" spans="1:3">
      <c r="A120" s="80"/>
      <c r="B120" s="36" t="s">
        <v>99</v>
      </c>
      <c r="C120" s="18">
        <v>0</v>
      </c>
    </row>
    <row r="121" spans="1:3" ht="38.25">
      <c r="A121" s="79" t="s">
        <v>185</v>
      </c>
      <c r="B121" s="35" t="s">
        <v>69</v>
      </c>
      <c r="C121" s="55"/>
    </row>
    <row r="122" spans="1:3">
      <c r="A122" s="80"/>
      <c r="B122" s="36" t="s">
        <v>115</v>
      </c>
      <c r="C122" s="18">
        <v>10</v>
      </c>
    </row>
    <row r="123" spans="1:3">
      <c r="A123" s="80"/>
      <c r="B123" s="36" t="s">
        <v>114</v>
      </c>
      <c r="C123" s="18">
        <v>5</v>
      </c>
    </row>
    <row r="124" spans="1:3">
      <c r="A124" s="81"/>
      <c r="B124" s="36" t="s">
        <v>113</v>
      </c>
      <c r="C124" s="19">
        <v>0</v>
      </c>
    </row>
    <row r="125" spans="1:3" ht="17.25" customHeight="1">
      <c r="A125" s="79" t="s">
        <v>186</v>
      </c>
      <c r="B125" s="48" t="s">
        <v>70</v>
      </c>
      <c r="C125" s="55"/>
    </row>
    <row r="126" spans="1:3" ht="17.25" customHeight="1">
      <c r="A126" s="80"/>
      <c r="B126" s="47" t="s">
        <v>116</v>
      </c>
      <c r="C126" s="18">
        <v>10</v>
      </c>
    </row>
    <row r="127" spans="1:3" ht="17.25" customHeight="1">
      <c r="A127" s="80"/>
      <c r="B127" s="47" t="s">
        <v>117</v>
      </c>
      <c r="C127" s="18">
        <v>5</v>
      </c>
    </row>
    <row r="128" spans="1:3" ht="17.25" customHeight="1">
      <c r="A128" s="81"/>
      <c r="B128" s="47" t="s">
        <v>118</v>
      </c>
      <c r="C128" s="19">
        <v>0</v>
      </c>
    </row>
    <row r="129" spans="1:3" ht="38.25">
      <c r="A129" s="79" t="s">
        <v>187</v>
      </c>
      <c r="B129" s="35" t="s">
        <v>71</v>
      </c>
      <c r="C129" s="55"/>
    </row>
    <row r="130" spans="1:3">
      <c r="A130" s="80"/>
      <c r="B130" s="36" t="s">
        <v>98</v>
      </c>
      <c r="C130" s="18">
        <v>10</v>
      </c>
    </row>
    <row r="131" spans="1:3">
      <c r="A131" s="80"/>
      <c r="B131" s="36" t="s">
        <v>99</v>
      </c>
      <c r="C131" s="18">
        <v>0</v>
      </c>
    </row>
    <row r="132" spans="1:3" ht="25.5">
      <c r="A132" s="79" t="s">
        <v>188</v>
      </c>
      <c r="B132" s="33" t="s">
        <v>72</v>
      </c>
      <c r="C132" s="55"/>
    </row>
    <row r="133" spans="1:3">
      <c r="A133" s="80"/>
      <c r="B133" s="34" t="s">
        <v>98</v>
      </c>
      <c r="C133" s="18">
        <v>5</v>
      </c>
    </row>
    <row r="134" spans="1:3">
      <c r="A134" s="80"/>
      <c r="B134" s="34" t="s">
        <v>99</v>
      </c>
      <c r="C134" s="18">
        <v>0</v>
      </c>
    </row>
    <row r="135" spans="1:3" ht="25.5">
      <c r="A135" s="79" t="s">
        <v>189</v>
      </c>
      <c r="B135" s="28" t="s">
        <v>73</v>
      </c>
      <c r="C135" s="55"/>
    </row>
    <row r="136" spans="1:3">
      <c r="A136" s="80"/>
      <c r="B136" s="29" t="s">
        <v>98</v>
      </c>
      <c r="C136" s="18">
        <v>10</v>
      </c>
    </row>
    <row r="137" spans="1:3">
      <c r="A137" s="80"/>
      <c r="B137" s="29" t="s">
        <v>99</v>
      </c>
      <c r="C137" s="18">
        <v>0</v>
      </c>
    </row>
    <row r="138" spans="1:3">
      <c r="A138" s="79" t="s">
        <v>190</v>
      </c>
      <c r="B138" s="51" t="s">
        <v>74</v>
      </c>
      <c r="C138" s="55"/>
    </row>
    <row r="139" spans="1:3">
      <c r="A139" s="80"/>
      <c r="B139" s="52" t="s">
        <v>98</v>
      </c>
      <c r="C139" s="18">
        <v>5</v>
      </c>
    </row>
    <row r="140" spans="1:3">
      <c r="A140" s="80"/>
      <c r="B140" s="52" t="s">
        <v>99</v>
      </c>
      <c r="C140" s="18">
        <v>0</v>
      </c>
    </row>
    <row r="141" spans="1:3" ht="25.5">
      <c r="A141" s="79" t="s">
        <v>191</v>
      </c>
      <c r="B141" s="35" t="s">
        <v>75</v>
      </c>
      <c r="C141" s="55"/>
    </row>
    <row r="142" spans="1:3">
      <c r="A142" s="80"/>
      <c r="B142" s="36" t="s">
        <v>98</v>
      </c>
      <c r="C142" s="18">
        <v>10</v>
      </c>
    </row>
    <row r="143" spans="1:3">
      <c r="A143" s="80"/>
      <c r="B143" s="36" t="s">
        <v>99</v>
      </c>
      <c r="C143" s="18">
        <v>0</v>
      </c>
    </row>
    <row r="144" spans="1:3" ht="25.5">
      <c r="A144" s="79" t="s">
        <v>192</v>
      </c>
      <c r="B144" s="28" t="s">
        <v>76</v>
      </c>
      <c r="C144" s="55"/>
    </row>
    <row r="145" spans="1:3">
      <c r="A145" s="80"/>
      <c r="B145" s="29" t="s">
        <v>119</v>
      </c>
      <c r="C145" s="18">
        <v>10</v>
      </c>
    </row>
    <row r="146" spans="1:3">
      <c r="A146" s="80"/>
      <c r="B146" s="29" t="s">
        <v>120</v>
      </c>
      <c r="C146" s="18">
        <v>5</v>
      </c>
    </row>
    <row r="147" spans="1:3">
      <c r="A147" s="81"/>
      <c r="B147" s="29" t="s">
        <v>121</v>
      </c>
      <c r="C147" s="19">
        <v>0</v>
      </c>
    </row>
    <row r="148" spans="1:3" ht="25.5">
      <c r="A148" s="79" t="s">
        <v>193</v>
      </c>
      <c r="B148" s="35" t="s">
        <v>77</v>
      </c>
      <c r="C148" s="55"/>
    </row>
    <row r="149" spans="1:3">
      <c r="A149" s="80"/>
      <c r="B149" s="36" t="s">
        <v>98</v>
      </c>
      <c r="C149" s="18">
        <v>10</v>
      </c>
    </row>
    <row r="150" spans="1:3">
      <c r="A150" s="80"/>
      <c r="B150" s="37" t="s">
        <v>99</v>
      </c>
      <c r="C150" s="18">
        <v>0</v>
      </c>
    </row>
    <row r="151" spans="1:3" ht="25.5">
      <c r="A151" s="79" t="s">
        <v>194</v>
      </c>
      <c r="B151" s="53" t="s">
        <v>78</v>
      </c>
      <c r="C151" s="55"/>
    </row>
    <row r="152" spans="1:3">
      <c r="A152" s="80"/>
      <c r="B152" s="8" t="s">
        <v>122</v>
      </c>
      <c r="C152" s="18">
        <v>10</v>
      </c>
    </row>
    <row r="153" spans="1:3">
      <c r="A153" s="80"/>
      <c r="B153" s="8" t="s">
        <v>123</v>
      </c>
      <c r="C153" s="18">
        <v>5</v>
      </c>
    </row>
    <row r="154" spans="1:3">
      <c r="A154" s="81"/>
      <c r="B154" s="8" t="s">
        <v>124</v>
      </c>
      <c r="C154" s="19">
        <v>0</v>
      </c>
    </row>
    <row r="155" spans="1:3" ht="25.5">
      <c r="A155" s="79" t="s">
        <v>195</v>
      </c>
      <c r="B155" s="28" t="s">
        <v>79</v>
      </c>
      <c r="C155" s="55"/>
    </row>
    <row r="156" spans="1:3">
      <c r="A156" s="80"/>
      <c r="B156" s="29" t="s">
        <v>98</v>
      </c>
      <c r="C156" s="18">
        <v>5</v>
      </c>
    </row>
    <row r="157" spans="1:3">
      <c r="A157" s="80"/>
      <c r="B157" s="29" t="s">
        <v>99</v>
      </c>
      <c r="C157" s="18">
        <v>0</v>
      </c>
    </row>
    <row r="158" spans="1:3">
      <c r="A158" s="79" t="s">
        <v>196</v>
      </c>
      <c r="B158" s="28" t="s">
        <v>80</v>
      </c>
      <c r="C158" s="55"/>
    </row>
    <row r="159" spans="1:3">
      <c r="A159" s="80"/>
      <c r="B159" s="29" t="s">
        <v>125</v>
      </c>
      <c r="C159" s="18">
        <v>5</v>
      </c>
    </row>
    <row r="160" spans="1:3">
      <c r="A160" s="80"/>
      <c r="B160" s="29" t="s">
        <v>126</v>
      </c>
      <c r="C160" s="18">
        <v>2</v>
      </c>
    </row>
    <row r="161" spans="1:3">
      <c r="A161" s="81"/>
      <c r="B161" s="29" t="s">
        <v>127</v>
      </c>
      <c r="C161" s="19">
        <v>0</v>
      </c>
    </row>
    <row r="162" spans="1:3" ht="28.5" customHeight="1">
      <c r="A162" s="79" t="s">
        <v>197</v>
      </c>
      <c r="B162" s="31" t="s">
        <v>81</v>
      </c>
      <c r="C162" s="55"/>
    </row>
    <row r="163" spans="1:3" ht="12.75" customHeight="1">
      <c r="A163" s="80"/>
      <c r="B163" s="30" t="s">
        <v>98</v>
      </c>
      <c r="C163" s="18">
        <v>10</v>
      </c>
    </row>
    <row r="164" spans="1:3" ht="14.25" customHeight="1">
      <c r="A164" s="80"/>
      <c r="B164" s="30" t="s">
        <v>99</v>
      </c>
      <c r="C164" s="18">
        <v>0</v>
      </c>
    </row>
    <row r="165" spans="1:3" ht="51">
      <c r="A165" s="79" t="s">
        <v>198</v>
      </c>
      <c r="B165" s="35" t="s">
        <v>82</v>
      </c>
      <c r="C165" s="55"/>
    </row>
    <row r="166" spans="1:3">
      <c r="A166" s="80"/>
      <c r="B166" s="36" t="s">
        <v>98</v>
      </c>
      <c r="C166" s="18">
        <v>10</v>
      </c>
    </row>
    <row r="167" spans="1:3">
      <c r="A167" s="80"/>
      <c r="B167" s="36" t="s">
        <v>99</v>
      </c>
      <c r="C167" s="18">
        <v>0</v>
      </c>
    </row>
    <row r="168" spans="1:3" ht="38.25">
      <c r="A168" s="79" t="s">
        <v>199</v>
      </c>
      <c r="B168" s="35" t="s">
        <v>168</v>
      </c>
      <c r="C168" s="55"/>
    </row>
    <row r="169" spans="1:3">
      <c r="A169" s="80"/>
      <c r="B169" s="36" t="s">
        <v>98</v>
      </c>
      <c r="C169" s="18">
        <v>10</v>
      </c>
    </row>
    <row r="170" spans="1:3">
      <c r="A170" s="80"/>
      <c r="B170" s="36" t="s">
        <v>99</v>
      </c>
      <c r="C170" s="18">
        <v>0</v>
      </c>
    </row>
    <row r="171" spans="1:3" ht="16.5" customHeight="1">
      <c r="A171" s="79" t="s">
        <v>200</v>
      </c>
      <c r="B171" s="35" t="s">
        <v>83</v>
      </c>
      <c r="C171" s="55"/>
    </row>
    <row r="172" spans="1:3" ht="16.5" customHeight="1">
      <c r="A172" s="80"/>
      <c r="B172" s="36" t="s">
        <v>128</v>
      </c>
      <c r="C172" s="18">
        <v>20</v>
      </c>
    </row>
    <row r="173" spans="1:3" ht="16.5" customHeight="1">
      <c r="A173" s="80"/>
      <c r="B173" s="36" t="s">
        <v>129</v>
      </c>
      <c r="C173" s="18">
        <v>10</v>
      </c>
    </row>
    <row r="174" spans="1:3" ht="25.5">
      <c r="A174" s="79" t="s">
        <v>201</v>
      </c>
      <c r="B174" s="35" t="s">
        <v>84</v>
      </c>
      <c r="C174" s="55"/>
    </row>
    <row r="175" spans="1:3">
      <c r="A175" s="80"/>
      <c r="B175" s="36" t="s">
        <v>98</v>
      </c>
      <c r="C175" s="18">
        <v>5</v>
      </c>
    </row>
    <row r="176" spans="1:3">
      <c r="A176" s="80"/>
      <c r="B176" s="36" t="s">
        <v>99</v>
      </c>
      <c r="C176" s="18">
        <v>0</v>
      </c>
    </row>
    <row r="177" spans="1:3" ht="38.25">
      <c r="A177" s="79" t="s">
        <v>202</v>
      </c>
      <c r="B177" s="35" t="s">
        <v>85</v>
      </c>
      <c r="C177" s="55"/>
    </row>
    <row r="178" spans="1:3">
      <c r="A178" s="80"/>
      <c r="B178" s="36" t="s">
        <v>98</v>
      </c>
      <c r="C178" s="18">
        <v>10</v>
      </c>
    </row>
    <row r="179" spans="1:3">
      <c r="A179" s="80"/>
      <c r="B179" s="36" t="s">
        <v>99</v>
      </c>
      <c r="C179" s="18">
        <v>0</v>
      </c>
    </row>
    <row r="180" spans="1:3" ht="25.5">
      <c r="A180" s="79" t="s">
        <v>203</v>
      </c>
      <c r="B180" s="28" t="s">
        <v>86</v>
      </c>
      <c r="C180" s="55"/>
    </row>
    <row r="181" spans="1:3">
      <c r="A181" s="80"/>
      <c r="B181" s="29" t="s">
        <v>98</v>
      </c>
      <c r="C181" s="18">
        <v>10</v>
      </c>
    </row>
    <row r="182" spans="1:3">
      <c r="A182" s="80"/>
      <c r="B182" s="29" t="s">
        <v>99</v>
      </c>
      <c r="C182" s="18">
        <v>0</v>
      </c>
    </row>
    <row r="183" spans="1:3" ht="25.5">
      <c r="A183" s="79" t="s">
        <v>204</v>
      </c>
      <c r="B183" s="35" t="s">
        <v>87</v>
      </c>
      <c r="C183" s="55"/>
    </row>
    <row r="184" spans="1:3">
      <c r="A184" s="80"/>
      <c r="B184" s="36" t="s">
        <v>98</v>
      </c>
      <c r="C184" s="18">
        <v>10</v>
      </c>
    </row>
    <row r="185" spans="1:3">
      <c r="A185" s="80"/>
      <c r="B185" s="36" t="s">
        <v>99</v>
      </c>
      <c r="C185" s="18">
        <v>0</v>
      </c>
    </row>
    <row r="186" spans="1:3" ht="25.5">
      <c r="A186" s="79" t="s">
        <v>205</v>
      </c>
      <c r="B186" s="35" t="s">
        <v>88</v>
      </c>
      <c r="C186" s="55"/>
    </row>
    <row r="187" spans="1:3">
      <c r="A187" s="80"/>
      <c r="B187" s="36" t="s">
        <v>98</v>
      </c>
      <c r="C187" s="18">
        <v>10</v>
      </c>
    </row>
    <row r="188" spans="1:3">
      <c r="A188" s="80"/>
      <c r="B188" s="32" t="s">
        <v>99</v>
      </c>
      <c r="C188" s="19">
        <v>0</v>
      </c>
    </row>
    <row r="189" spans="1:3" ht="42.75" customHeight="1">
      <c r="A189" s="79" t="s">
        <v>206</v>
      </c>
      <c r="B189" s="87" t="s">
        <v>208</v>
      </c>
      <c r="C189" s="18"/>
    </row>
    <row r="190" spans="1:3">
      <c r="A190" s="80"/>
      <c r="B190" s="36" t="s">
        <v>286</v>
      </c>
      <c r="C190" s="18">
        <v>10</v>
      </c>
    </row>
    <row r="191" spans="1:3">
      <c r="A191" s="80"/>
      <c r="B191" s="36" t="s">
        <v>285</v>
      </c>
      <c r="C191" s="18">
        <v>8</v>
      </c>
    </row>
    <row r="192" spans="1:3">
      <c r="A192" s="80"/>
      <c r="B192" s="36" t="s">
        <v>284</v>
      </c>
      <c r="C192" s="18">
        <v>5</v>
      </c>
    </row>
    <row r="193" spans="1:3">
      <c r="A193" s="80"/>
      <c r="B193" s="36" t="s">
        <v>99</v>
      </c>
      <c r="C193" s="18">
        <v>0</v>
      </c>
    </row>
    <row r="194" spans="1:3" ht="25.5">
      <c r="A194" s="79" t="s">
        <v>207</v>
      </c>
      <c r="B194" s="35" t="s">
        <v>89</v>
      </c>
      <c r="C194" s="55"/>
    </row>
    <row r="195" spans="1:3">
      <c r="A195" s="80"/>
      <c r="B195" s="36" t="s">
        <v>98</v>
      </c>
      <c r="C195" s="18">
        <v>5</v>
      </c>
    </row>
    <row r="196" spans="1:3">
      <c r="A196" s="80"/>
      <c r="B196" s="36" t="s">
        <v>99</v>
      </c>
      <c r="C196" s="18">
        <v>0</v>
      </c>
    </row>
    <row r="197" spans="1:3" ht="25.5">
      <c r="A197" s="79" t="s">
        <v>209</v>
      </c>
      <c r="B197" s="28" t="s">
        <v>90</v>
      </c>
      <c r="C197" s="55"/>
    </row>
    <row r="198" spans="1:3">
      <c r="A198" s="80"/>
      <c r="B198" s="29" t="s">
        <v>98</v>
      </c>
      <c r="C198" s="18">
        <v>10</v>
      </c>
    </row>
    <row r="199" spans="1:3">
      <c r="A199" s="80"/>
      <c r="B199" s="29" t="s">
        <v>99</v>
      </c>
      <c r="C199" s="18">
        <v>0</v>
      </c>
    </row>
    <row r="200" spans="1:3" ht="25.5">
      <c r="A200" s="79" t="s">
        <v>210</v>
      </c>
      <c r="B200" s="33" t="s">
        <v>91</v>
      </c>
      <c r="C200" s="55"/>
    </row>
    <row r="201" spans="1:3">
      <c r="A201" s="80"/>
      <c r="B201" s="34" t="s">
        <v>98</v>
      </c>
      <c r="C201" s="18">
        <v>10</v>
      </c>
    </row>
    <row r="202" spans="1:3">
      <c r="A202" s="81"/>
      <c r="B202" s="32" t="s">
        <v>99</v>
      </c>
      <c r="C202" s="19">
        <v>0</v>
      </c>
    </row>
    <row r="203" spans="1:3">
      <c r="A203" s="59" t="s">
        <v>211</v>
      </c>
      <c r="B203" s="59" t="s">
        <v>212</v>
      </c>
      <c r="C203" s="16">
        <f>C205+C208+C211+C214+C217+C220+C223+C226</f>
        <v>70</v>
      </c>
    </row>
    <row r="204" spans="1:3" ht="54.75" customHeight="1">
      <c r="A204" s="79" t="s">
        <v>213</v>
      </c>
      <c r="B204" s="48" t="s">
        <v>22</v>
      </c>
      <c r="C204" s="55"/>
    </row>
    <row r="205" spans="1:3" ht="20.25" customHeight="1">
      <c r="A205" s="80"/>
      <c r="B205" s="47" t="s">
        <v>98</v>
      </c>
      <c r="C205" s="18">
        <v>10</v>
      </c>
    </row>
    <row r="206" spans="1:3" ht="18" customHeight="1">
      <c r="A206" s="81"/>
      <c r="B206" s="47" t="s">
        <v>99</v>
      </c>
      <c r="C206" s="19">
        <v>0</v>
      </c>
    </row>
    <row r="207" spans="1:3">
      <c r="A207" s="79" t="s">
        <v>214</v>
      </c>
      <c r="B207" s="39" t="s">
        <v>23</v>
      </c>
      <c r="C207" s="55"/>
    </row>
    <row r="208" spans="1:3">
      <c r="A208" s="80"/>
      <c r="B208" s="47" t="s">
        <v>98</v>
      </c>
      <c r="C208" s="18">
        <v>10</v>
      </c>
    </row>
    <row r="209" spans="1:3">
      <c r="A209" s="81"/>
      <c r="B209" s="47" t="s">
        <v>99</v>
      </c>
      <c r="C209" s="19">
        <v>0</v>
      </c>
    </row>
    <row r="210" spans="1:3" ht="25.5">
      <c r="A210" s="79" t="s">
        <v>215</v>
      </c>
      <c r="B210" s="28" t="s">
        <v>24</v>
      </c>
      <c r="C210" s="55"/>
    </row>
    <row r="211" spans="1:3">
      <c r="A211" s="80"/>
      <c r="B211" s="47" t="s">
        <v>98</v>
      </c>
      <c r="C211" s="18">
        <v>10</v>
      </c>
    </row>
    <row r="212" spans="1:3">
      <c r="A212" s="81"/>
      <c r="B212" s="47" t="s">
        <v>99</v>
      </c>
      <c r="C212" s="19">
        <v>0</v>
      </c>
    </row>
    <row r="213" spans="1:3">
      <c r="A213" s="79" t="s">
        <v>216</v>
      </c>
      <c r="B213" s="39" t="s">
        <v>25</v>
      </c>
      <c r="C213" s="55"/>
    </row>
    <row r="214" spans="1:3">
      <c r="A214" s="80"/>
      <c r="B214" s="47" t="s">
        <v>98</v>
      </c>
      <c r="C214" s="18">
        <v>10</v>
      </c>
    </row>
    <row r="215" spans="1:3">
      <c r="A215" s="81"/>
      <c r="B215" s="47" t="s">
        <v>99</v>
      </c>
      <c r="C215" s="19">
        <v>0</v>
      </c>
    </row>
    <row r="216" spans="1:3">
      <c r="A216" s="79" t="s">
        <v>217</v>
      </c>
      <c r="B216" s="39" t="s">
        <v>26</v>
      </c>
      <c r="C216" s="55"/>
    </row>
    <row r="217" spans="1:3">
      <c r="A217" s="80"/>
      <c r="B217" s="47" t="s">
        <v>98</v>
      </c>
      <c r="C217" s="18">
        <v>5</v>
      </c>
    </row>
    <row r="218" spans="1:3">
      <c r="A218" s="81"/>
      <c r="B218" s="47" t="s">
        <v>99</v>
      </c>
      <c r="C218" s="19">
        <v>0</v>
      </c>
    </row>
    <row r="219" spans="1:3" ht="25.5">
      <c r="A219" s="79" t="s">
        <v>218</v>
      </c>
      <c r="B219" s="28" t="s">
        <v>27</v>
      </c>
      <c r="C219" s="55"/>
    </row>
    <row r="220" spans="1:3">
      <c r="A220" s="80"/>
      <c r="B220" s="47" t="s">
        <v>98</v>
      </c>
      <c r="C220" s="18">
        <v>10</v>
      </c>
    </row>
    <row r="221" spans="1:3">
      <c r="A221" s="81"/>
      <c r="B221" s="47" t="s">
        <v>99</v>
      </c>
      <c r="C221" s="19">
        <v>0</v>
      </c>
    </row>
    <row r="222" spans="1:3">
      <c r="A222" s="79" t="s">
        <v>219</v>
      </c>
      <c r="B222" s="39" t="s">
        <v>28</v>
      </c>
      <c r="C222" s="55"/>
    </row>
    <row r="223" spans="1:3">
      <c r="A223" s="80"/>
      <c r="B223" s="47" t="s">
        <v>98</v>
      </c>
      <c r="C223" s="18">
        <v>5</v>
      </c>
    </row>
    <row r="224" spans="1:3">
      <c r="A224" s="81"/>
      <c r="B224" s="47" t="s">
        <v>99</v>
      </c>
      <c r="C224" s="19">
        <v>0</v>
      </c>
    </row>
    <row r="225" spans="1:3" ht="25.5">
      <c r="A225" s="79" t="s">
        <v>220</v>
      </c>
      <c r="B225" s="54" t="s">
        <v>138</v>
      </c>
      <c r="C225" s="55"/>
    </row>
    <row r="226" spans="1:3">
      <c r="A226" s="80"/>
      <c r="B226" s="45" t="s">
        <v>98</v>
      </c>
      <c r="C226" s="18">
        <v>10</v>
      </c>
    </row>
    <row r="227" spans="1:3">
      <c r="A227" s="81"/>
      <c r="B227" s="43" t="s">
        <v>99</v>
      </c>
      <c r="C227" s="19">
        <v>0</v>
      </c>
    </row>
    <row r="228" spans="1:3">
      <c r="A228" s="88" t="s">
        <v>221</v>
      </c>
      <c r="B228" s="89" t="s">
        <v>222</v>
      </c>
      <c r="C228" s="16">
        <f>C230+C234+C237+C240+C243+C246+C249+C252+C255</f>
        <v>70</v>
      </c>
    </row>
    <row r="229" spans="1:3" ht="38.25">
      <c r="A229" s="79" t="s">
        <v>226</v>
      </c>
      <c r="B229" s="28" t="s">
        <v>223</v>
      </c>
      <c r="C229" s="55"/>
    </row>
    <row r="230" spans="1:3">
      <c r="A230" s="80"/>
      <c r="B230" s="40" t="s">
        <v>224</v>
      </c>
      <c r="C230" s="18">
        <v>10</v>
      </c>
    </row>
    <row r="231" spans="1:3">
      <c r="A231" s="80"/>
      <c r="B231" s="40" t="s">
        <v>225</v>
      </c>
      <c r="C231" s="18">
        <v>5</v>
      </c>
    </row>
    <row r="232" spans="1:3">
      <c r="A232" s="81"/>
      <c r="B232" s="40" t="s">
        <v>99</v>
      </c>
      <c r="C232" s="19">
        <v>0</v>
      </c>
    </row>
    <row r="233" spans="1:3">
      <c r="A233" s="79" t="s">
        <v>227</v>
      </c>
      <c r="B233" s="39" t="s">
        <v>29</v>
      </c>
      <c r="C233" s="55"/>
    </row>
    <row r="234" spans="1:3">
      <c r="A234" s="80"/>
      <c r="B234" s="40" t="s">
        <v>98</v>
      </c>
      <c r="C234" s="18">
        <v>10</v>
      </c>
    </row>
    <row r="235" spans="1:3">
      <c r="A235" s="81"/>
      <c r="B235" s="40" t="s">
        <v>99</v>
      </c>
      <c r="C235" s="19">
        <v>0</v>
      </c>
    </row>
    <row r="236" spans="1:3" ht="25.5">
      <c r="A236" s="79" t="s">
        <v>228</v>
      </c>
      <c r="B236" s="31" t="s">
        <v>30</v>
      </c>
      <c r="C236" s="55"/>
    </row>
    <row r="237" spans="1:3">
      <c r="A237" s="80"/>
      <c r="B237" s="40" t="s">
        <v>98</v>
      </c>
      <c r="C237" s="18">
        <v>5</v>
      </c>
    </row>
    <row r="238" spans="1:3">
      <c r="A238" s="81"/>
      <c r="B238" s="40" t="s">
        <v>99</v>
      </c>
      <c r="C238" s="19">
        <v>0</v>
      </c>
    </row>
    <row r="239" spans="1:3">
      <c r="A239" s="79" t="s">
        <v>229</v>
      </c>
      <c r="B239" s="39" t="s">
        <v>31</v>
      </c>
      <c r="C239" s="55"/>
    </row>
    <row r="240" spans="1:3">
      <c r="A240" s="80"/>
      <c r="B240" s="40" t="s">
        <v>98</v>
      </c>
      <c r="C240" s="18">
        <v>5</v>
      </c>
    </row>
    <row r="241" spans="1:3">
      <c r="A241" s="81"/>
      <c r="B241" s="40" t="s">
        <v>99</v>
      </c>
      <c r="C241" s="19">
        <v>0</v>
      </c>
    </row>
    <row r="242" spans="1:3">
      <c r="A242" s="79" t="s">
        <v>230</v>
      </c>
      <c r="B242" s="61" t="s">
        <v>135</v>
      </c>
      <c r="C242" s="55"/>
    </row>
    <row r="243" spans="1:3">
      <c r="A243" s="80"/>
      <c r="B243" s="62" t="s">
        <v>98</v>
      </c>
      <c r="C243" s="18">
        <v>10</v>
      </c>
    </row>
    <row r="244" spans="1:3">
      <c r="A244" s="81"/>
      <c r="B244" s="63" t="s">
        <v>99</v>
      </c>
      <c r="C244" s="19">
        <v>0</v>
      </c>
    </row>
    <row r="245" spans="1:3">
      <c r="A245" s="79" t="s">
        <v>231</v>
      </c>
      <c r="B245" s="60" t="s">
        <v>32</v>
      </c>
      <c r="C245" s="55"/>
    </row>
    <row r="246" spans="1:3">
      <c r="A246" s="80"/>
      <c r="B246" s="40" t="s">
        <v>98</v>
      </c>
      <c r="C246" s="18">
        <v>5</v>
      </c>
    </row>
    <row r="247" spans="1:3">
      <c r="A247" s="81"/>
      <c r="B247" s="40" t="s">
        <v>99</v>
      </c>
      <c r="C247" s="19">
        <v>0</v>
      </c>
    </row>
    <row r="248" spans="1:3" ht="25.5">
      <c r="A248" s="79" t="s">
        <v>233</v>
      </c>
      <c r="B248" s="35" t="s">
        <v>232</v>
      </c>
      <c r="C248" s="55"/>
    </row>
    <row r="249" spans="1:3">
      <c r="A249" s="80"/>
      <c r="B249" s="40" t="s">
        <v>98</v>
      </c>
      <c r="C249" s="18">
        <v>10</v>
      </c>
    </row>
    <row r="250" spans="1:3">
      <c r="A250" s="81"/>
      <c r="B250" s="40" t="s">
        <v>99</v>
      </c>
      <c r="C250" s="19">
        <v>0</v>
      </c>
    </row>
    <row r="251" spans="1:3" ht="25.5">
      <c r="A251" s="79" t="s">
        <v>234</v>
      </c>
      <c r="B251" s="48" t="s">
        <v>33</v>
      </c>
      <c r="C251" s="55"/>
    </row>
    <row r="252" spans="1:3">
      <c r="A252" s="80"/>
      <c r="B252" s="40" t="s">
        <v>98</v>
      </c>
      <c r="C252" s="18">
        <v>10</v>
      </c>
    </row>
    <row r="253" spans="1:3">
      <c r="A253" s="81"/>
      <c r="B253" s="40" t="s">
        <v>99</v>
      </c>
      <c r="C253" s="19">
        <v>0</v>
      </c>
    </row>
    <row r="254" spans="1:3" ht="25.5">
      <c r="A254" s="79" t="s">
        <v>235</v>
      </c>
      <c r="B254" s="65" t="s">
        <v>130</v>
      </c>
      <c r="C254" s="55"/>
    </row>
    <row r="255" spans="1:3">
      <c r="A255" s="80"/>
      <c r="B255" s="38" t="s">
        <v>98</v>
      </c>
      <c r="C255" s="18">
        <v>5</v>
      </c>
    </row>
    <row r="256" spans="1:3">
      <c r="A256" s="81"/>
      <c r="B256" s="64" t="s">
        <v>99</v>
      </c>
      <c r="C256" s="19">
        <v>0</v>
      </c>
    </row>
    <row r="257" spans="1:3">
      <c r="A257" s="88" t="s">
        <v>236</v>
      </c>
      <c r="B257" s="89" t="s">
        <v>237</v>
      </c>
      <c r="C257" s="16">
        <f>C259+C262+C265+C268+C271+C274+C277+C281+C284</f>
        <v>85</v>
      </c>
    </row>
    <row r="258" spans="1:3">
      <c r="A258" s="79" t="s">
        <v>242</v>
      </c>
      <c r="B258" s="41" t="s">
        <v>137</v>
      </c>
      <c r="C258" s="55"/>
    </row>
    <row r="259" spans="1:3">
      <c r="A259" s="80"/>
      <c r="B259" s="42" t="s">
        <v>98</v>
      </c>
      <c r="C259" s="18">
        <v>10</v>
      </c>
    </row>
    <row r="260" spans="1:3">
      <c r="A260" s="81"/>
      <c r="B260" s="42" t="s">
        <v>99</v>
      </c>
      <c r="C260" s="19">
        <v>0</v>
      </c>
    </row>
    <row r="261" spans="1:3">
      <c r="A261" s="79" t="s">
        <v>243</v>
      </c>
      <c r="B261" s="39" t="s">
        <v>34</v>
      </c>
      <c r="C261" s="55"/>
    </row>
    <row r="262" spans="1:3">
      <c r="A262" s="80"/>
      <c r="B262" s="40" t="s">
        <v>98</v>
      </c>
      <c r="C262" s="18">
        <v>10</v>
      </c>
    </row>
    <row r="263" spans="1:3">
      <c r="A263" s="81"/>
      <c r="B263" s="40" t="s">
        <v>99</v>
      </c>
      <c r="C263" s="19">
        <v>0</v>
      </c>
    </row>
    <row r="264" spans="1:3">
      <c r="A264" s="79" t="s">
        <v>244</v>
      </c>
      <c r="B264" s="39" t="s">
        <v>35</v>
      </c>
      <c r="C264" s="55"/>
    </row>
    <row r="265" spans="1:3">
      <c r="A265" s="80"/>
      <c r="B265" s="40" t="s">
        <v>98</v>
      </c>
      <c r="C265" s="18">
        <v>10</v>
      </c>
    </row>
    <row r="266" spans="1:3">
      <c r="A266" s="81"/>
      <c r="B266" s="40" t="s">
        <v>99</v>
      </c>
      <c r="C266" s="19">
        <v>0</v>
      </c>
    </row>
    <row r="267" spans="1:3" ht="25.5">
      <c r="A267" s="92" t="s">
        <v>245</v>
      </c>
      <c r="B267" s="28" t="s">
        <v>247</v>
      </c>
      <c r="C267" s="18"/>
    </row>
    <row r="268" spans="1:3">
      <c r="A268" s="80"/>
      <c r="B268" s="40" t="s">
        <v>98</v>
      </c>
      <c r="C268" s="18">
        <v>10</v>
      </c>
    </row>
    <row r="269" spans="1:3">
      <c r="A269" s="80"/>
      <c r="B269" s="40" t="s">
        <v>99</v>
      </c>
      <c r="C269" s="19">
        <v>0</v>
      </c>
    </row>
    <row r="270" spans="1:3">
      <c r="A270" s="79" t="s">
        <v>246</v>
      </c>
      <c r="B270" s="31" t="s">
        <v>36</v>
      </c>
      <c r="C270" s="55"/>
    </row>
    <row r="271" spans="1:3">
      <c r="A271" s="80"/>
      <c r="B271" s="30" t="s">
        <v>98</v>
      </c>
      <c r="C271" s="18">
        <v>10</v>
      </c>
    </row>
    <row r="272" spans="1:3">
      <c r="A272" s="81"/>
      <c r="B272" s="30" t="s">
        <v>99</v>
      </c>
      <c r="C272" s="19">
        <v>0</v>
      </c>
    </row>
    <row r="273" spans="1:3" ht="25.5">
      <c r="A273" s="79" t="s">
        <v>248</v>
      </c>
      <c r="B273" s="31" t="s">
        <v>136</v>
      </c>
      <c r="C273" s="55"/>
    </row>
    <row r="274" spans="1:3">
      <c r="A274" s="80"/>
      <c r="B274" s="30" t="s">
        <v>98</v>
      </c>
      <c r="C274" s="18">
        <v>10</v>
      </c>
    </row>
    <row r="275" spans="1:3">
      <c r="A275" s="81"/>
      <c r="B275" s="30" t="s">
        <v>99</v>
      </c>
      <c r="C275" s="19">
        <v>0</v>
      </c>
    </row>
    <row r="276" spans="1:3" ht="51">
      <c r="A276" s="79" t="s">
        <v>249</v>
      </c>
      <c r="B276" s="26" t="s">
        <v>257</v>
      </c>
      <c r="C276" s="55"/>
    </row>
    <row r="277" spans="1:3">
      <c r="A277" s="80"/>
      <c r="B277" s="40" t="s">
        <v>224</v>
      </c>
      <c r="C277" s="18">
        <v>10</v>
      </c>
    </row>
    <row r="278" spans="1:3">
      <c r="A278" s="80"/>
      <c r="B278" s="40" t="s">
        <v>225</v>
      </c>
      <c r="C278" s="18">
        <v>5</v>
      </c>
    </row>
    <row r="279" spans="1:3">
      <c r="A279" s="81"/>
      <c r="B279" s="40" t="s">
        <v>99</v>
      </c>
      <c r="C279" s="19">
        <v>0</v>
      </c>
    </row>
    <row r="280" spans="1:3" ht="28.5" customHeight="1">
      <c r="A280" s="79" t="s">
        <v>250</v>
      </c>
      <c r="B280" s="48" t="s">
        <v>37</v>
      </c>
      <c r="C280" s="55"/>
    </row>
    <row r="281" spans="1:3">
      <c r="A281" s="80"/>
      <c r="B281" s="47" t="s">
        <v>98</v>
      </c>
      <c r="C281" s="18">
        <v>5</v>
      </c>
    </row>
    <row r="282" spans="1:3">
      <c r="A282" s="81"/>
      <c r="B282" s="47" t="s">
        <v>99</v>
      </c>
      <c r="C282" s="19">
        <v>0</v>
      </c>
    </row>
    <row r="283" spans="1:3">
      <c r="A283" s="79" t="s">
        <v>251</v>
      </c>
      <c r="B283" s="48" t="s">
        <v>38</v>
      </c>
      <c r="C283" s="55"/>
    </row>
    <row r="284" spans="1:3">
      <c r="A284" s="80"/>
      <c r="B284" s="47" t="s">
        <v>98</v>
      </c>
      <c r="C284" s="18">
        <v>10</v>
      </c>
    </row>
    <row r="285" spans="1:3">
      <c r="A285" s="81"/>
      <c r="B285" s="44" t="s">
        <v>99</v>
      </c>
      <c r="C285" s="19">
        <v>0</v>
      </c>
    </row>
    <row r="286" spans="1:3">
      <c r="A286" s="88" t="s">
        <v>238</v>
      </c>
      <c r="B286" s="89" t="s">
        <v>239</v>
      </c>
      <c r="C286" s="16">
        <f>C288</f>
        <v>10</v>
      </c>
    </row>
    <row r="287" spans="1:3" ht="25.5">
      <c r="A287" s="79" t="s">
        <v>252</v>
      </c>
      <c r="B287" s="25" t="s">
        <v>39</v>
      </c>
      <c r="C287" s="55"/>
    </row>
    <row r="288" spans="1:3">
      <c r="A288" s="80"/>
      <c r="B288" s="14" t="s">
        <v>98</v>
      </c>
      <c r="C288" s="18">
        <v>10</v>
      </c>
    </row>
    <row r="289" spans="1:3">
      <c r="A289" s="81"/>
      <c r="B289" s="15" t="s">
        <v>99</v>
      </c>
      <c r="C289" s="19">
        <v>0</v>
      </c>
    </row>
    <row r="290" spans="1:3">
      <c r="A290" s="88" t="s">
        <v>253</v>
      </c>
      <c r="B290" s="89" t="s">
        <v>254</v>
      </c>
      <c r="C290" s="16">
        <f>C292+C296+C299+C302</f>
        <v>175</v>
      </c>
    </row>
    <row r="291" spans="1:3">
      <c r="A291" s="79" t="s">
        <v>256</v>
      </c>
      <c r="B291" s="23" t="s">
        <v>255</v>
      </c>
      <c r="C291" s="55"/>
    </row>
    <row r="292" spans="1:3">
      <c r="A292" s="80"/>
      <c r="B292" s="22" t="s">
        <v>259</v>
      </c>
      <c r="C292" s="18">
        <v>50</v>
      </c>
    </row>
    <row r="293" spans="1:3">
      <c r="A293" s="80"/>
      <c r="B293" s="22" t="s">
        <v>258</v>
      </c>
      <c r="C293" s="18">
        <v>25</v>
      </c>
    </row>
    <row r="294" spans="1:3">
      <c r="A294" s="80"/>
      <c r="B294" s="22" t="s">
        <v>287</v>
      </c>
      <c r="C294" s="18">
        <v>0</v>
      </c>
    </row>
    <row r="295" spans="1:3">
      <c r="A295" s="79" t="s">
        <v>261</v>
      </c>
      <c r="B295" s="25" t="s">
        <v>260</v>
      </c>
      <c r="C295" s="55"/>
    </row>
    <row r="296" spans="1:3">
      <c r="A296" s="80"/>
      <c r="B296" s="14" t="s">
        <v>98</v>
      </c>
      <c r="C296" s="18">
        <v>50</v>
      </c>
    </row>
    <row r="297" spans="1:3">
      <c r="A297" s="81"/>
      <c r="B297" s="15" t="s">
        <v>99</v>
      </c>
      <c r="C297" s="19">
        <v>0</v>
      </c>
    </row>
    <row r="298" spans="1:3" ht="25.5">
      <c r="A298" s="79" t="s">
        <v>263</v>
      </c>
      <c r="B298" s="25" t="s">
        <v>262</v>
      </c>
      <c r="C298" s="55"/>
    </row>
    <row r="299" spans="1:3">
      <c r="A299" s="80"/>
      <c r="B299" s="14" t="s">
        <v>264</v>
      </c>
      <c r="C299" s="18">
        <v>25</v>
      </c>
    </row>
    <row r="300" spans="1:3">
      <c r="A300" s="81"/>
      <c r="B300" s="15" t="s">
        <v>265</v>
      </c>
      <c r="C300" s="19">
        <v>0</v>
      </c>
    </row>
    <row r="301" spans="1:3" ht="25.5">
      <c r="A301" s="79" t="s">
        <v>266</v>
      </c>
      <c r="B301" s="24" t="s">
        <v>267</v>
      </c>
      <c r="C301" s="55"/>
    </row>
    <row r="302" spans="1:3">
      <c r="A302" s="80"/>
      <c r="B302" s="10" t="s">
        <v>268</v>
      </c>
      <c r="C302" s="18">
        <v>50</v>
      </c>
    </row>
    <row r="303" spans="1:3">
      <c r="A303" s="81"/>
      <c r="B303" s="11" t="s">
        <v>269</v>
      </c>
      <c r="C303" s="19">
        <v>0</v>
      </c>
    </row>
    <row r="304" spans="1:3">
      <c r="A304" s="88" t="s">
        <v>241</v>
      </c>
      <c r="B304" s="89" t="s">
        <v>283</v>
      </c>
      <c r="C304" s="16">
        <f>C306+C310+C316+C322+C328+C334</f>
        <v>600</v>
      </c>
    </row>
    <row r="305" spans="1:3" ht="16.5" customHeight="1">
      <c r="A305" s="93" t="s">
        <v>272</v>
      </c>
      <c r="B305" s="12" t="s">
        <v>271</v>
      </c>
      <c r="C305" s="17"/>
    </row>
    <row r="306" spans="1:3" ht="25.5">
      <c r="A306" s="80"/>
      <c r="B306" s="13" t="s">
        <v>288</v>
      </c>
      <c r="C306" s="18">
        <v>50</v>
      </c>
    </row>
    <row r="307" spans="1:3" ht="25.5">
      <c r="A307" s="80"/>
      <c r="B307" s="14" t="s">
        <v>273</v>
      </c>
      <c r="C307" s="18">
        <v>30</v>
      </c>
    </row>
    <row r="308" spans="1:3">
      <c r="A308" s="80"/>
      <c r="B308" s="13" t="s">
        <v>274</v>
      </c>
      <c r="C308" s="18">
        <v>0</v>
      </c>
    </row>
    <row r="309" spans="1:3">
      <c r="A309" s="93" t="s">
        <v>275</v>
      </c>
      <c r="B309" s="12" t="s">
        <v>92</v>
      </c>
      <c r="C309" s="17"/>
    </row>
    <row r="310" spans="1:3">
      <c r="A310" s="80"/>
      <c r="B310" s="13" t="s">
        <v>10</v>
      </c>
      <c r="C310" s="18">
        <v>100</v>
      </c>
    </row>
    <row r="311" spans="1:3" ht="25.5">
      <c r="A311" s="80"/>
      <c r="B311" s="14" t="s">
        <v>8</v>
      </c>
      <c r="C311" s="18">
        <v>75</v>
      </c>
    </row>
    <row r="312" spans="1:3" ht="25.5">
      <c r="A312" s="80"/>
      <c r="B312" s="14" t="s">
        <v>9</v>
      </c>
      <c r="C312" s="18">
        <v>50</v>
      </c>
    </row>
    <row r="313" spans="1:3" ht="25.5">
      <c r="A313" s="80"/>
      <c r="B313" s="14" t="s">
        <v>7</v>
      </c>
      <c r="C313" s="18">
        <v>25</v>
      </c>
    </row>
    <row r="314" spans="1:3">
      <c r="A314" s="80"/>
      <c r="B314" s="15" t="s">
        <v>270</v>
      </c>
      <c r="C314" s="18">
        <v>0</v>
      </c>
    </row>
    <row r="315" spans="1:3">
      <c r="A315" s="93" t="s">
        <v>276</v>
      </c>
      <c r="B315" s="12" t="s">
        <v>93</v>
      </c>
      <c r="C315" s="20"/>
    </row>
    <row r="316" spans="1:3">
      <c r="A316" s="80"/>
      <c r="B316" s="13" t="s">
        <v>10</v>
      </c>
      <c r="C316" s="18">
        <v>100</v>
      </c>
    </row>
    <row r="317" spans="1:3" ht="25.5">
      <c r="A317" s="80"/>
      <c r="B317" s="14" t="s">
        <v>8</v>
      </c>
      <c r="C317" s="18">
        <v>75</v>
      </c>
    </row>
    <row r="318" spans="1:3" ht="25.5">
      <c r="A318" s="80"/>
      <c r="B318" s="14" t="s">
        <v>9</v>
      </c>
      <c r="C318" s="18">
        <v>50</v>
      </c>
    </row>
    <row r="319" spans="1:3" ht="25.5">
      <c r="A319" s="80"/>
      <c r="B319" s="14" t="s">
        <v>7</v>
      </c>
      <c r="C319" s="18">
        <v>25</v>
      </c>
    </row>
    <row r="320" spans="1:3">
      <c r="A320" s="80"/>
      <c r="B320" s="14" t="s">
        <v>270</v>
      </c>
      <c r="C320" s="18">
        <v>0</v>
      </c>
    </row>
    <row r="321" spans="1:4">
      <c r="A321" s="93" t="s">
        <v>278</v>
      </c>
      <c r="B321" s="12" t="s">
        <v>277</v>
      </c>
      <c r="C321" s="20"/>
    </row>
    <row r="322" spans="1:4">
      <c r="A322" s="80"/>
      <c r="B322" s="13" t="s">
        <v>10</v>
      </c>
      <c r="C322" s="18">
        <v>50</v>
      </c>
    </row>
    <row r="323" spans="1:4" ht="25.5">
      <c r="A323" s="80"/>
      <c r="B323" s="14" t="s">
        <v>8</v>
      </c>
      <c r="C323" s="18">
        <v>40</v>
      </c>
    </row>
    <row r="324" spans="1:4" ht="25.5">
      <c r="A324" s="80"/>
      <c r="B324" s="14" t="s">
        <v>9</v>
      </c>
      <c r="C324" s="18">
        <v>20</v>
      </c>
    </row>
    <row r="325" spans="1:4" ht="25.5">
      <c r="A325" s="80"/>
      <c r="B325" s="14" t="s">
        <v>7</v>
      </c>
      <c r="C325" s="18">
        <v>10</v>
      </c>
    </row>
    <row r="326" spans="1:4">
      <c r="A326" s="80"/>
      <c r="B326" s="14" t="s">
        <v>270</v>
      </c>
      <c r="C326" s="18">
        <v>0</v>
      </c>
    </row>
    <row r="327" spans="1:4">
      <c r="A327" s="93" t="s">
        <v>280</v>
      </c>
      <c r="B327" s="12" t="s">
        <v>279</v>
      </c>
      <c r="C327" s="20"/>
    </row>
    <row r="328" spans="1:4">
      <c r="A328" s="80"/>
      <c r="B328" s="13" t="s">
        <v>10</v>
      </c>
      <c r="C328" s="18">
        <v>100</v>
      </c>
    </row>
    <row r="329" spans="1:4" ht="25.5">
      <c r="A329" s="80"/>
      <c r="B329" s="14" t="s">
        <v>8</v>
      </c>
      <c r="C329" s="18">
        <v>75</v>
      </c>
    </row>
    <row r="330" spans="1:4" ht="25.5">
      <c r="A330" s="80"/>
      <c r="B330" s="14" t="s">
        <v>9</v>
      </c>
      <c r="C330" s="18">
        <v>50</v>
      </c>
    </row>
    <row r="331" spans="1:4" ht="25.5">
      <c r="A331" s="80"/>
      <c r="B331" s="14" t="s">
        <v>7</v>
      </c>
      <c r="C331" s="18">
        <v>25</v>
      </c>
    </row>
    <row r="332" spans="1:4">
      <c r="A332" s="80"/>
      <c r="B332" s="14" t="s">
        <v>270</v>
      </c>
      <c r="C332" s="18">
        <v>0</v>
      </c>
    </row>
    <row r="333" spans="1:4">
      <c r="A333" s="93" t="s">
        <v>281</v>
      </c>
      <c r="B333" s="12" t="s">
        <v>240</v>
      </c>
      <c r="C333" s="20"/>
    </row>
    <row r="334" spans="1:4" ht="25.5">
      <c r="A334" s="80"/>
      <c r="B334" s="14" t="s">
        <v>15</v>
      </c>
      <c r="C334" s="18">
        <v>200</v>
      </c>
    </row>
    <row r="335" spans="1:4" ht="25.5">
      <c r="A335" s="80"/>
      <c r="B335" s="14" t="s">
        <v>14</v>
      </c>
      <c r="C335" s="18">
        <v>150</v>
      </c>
      <c r="D335" s="7"/>
    </row>
    <row r="336" spans="1:4" ht="25.5">
      <c r="A336" s="80"/>
      <c r="B336" s="14" t="s">
        <v>11</v>
      </c>
      <c r="C336" s="18">
        <v>100</v>
      </c>
    </row>
    <row r="337" spans="1:3">
      <c r="A337" s="80"/>
      <c r="B337" s="14" t="s">
        <v>12</v>
      </c>
      <c r="C337" s="18">
        <v>50</v>
      </c>
    </row>
    <row r="338" spans="1:3" ht="25.5">
      <c r="A338" s="81"/>
      <c r="B338" s="15" t="s">
        <v>13</v>
      </c>
      <c r="C338" s="19">
        <v>0</v>
      </c>
    </row>
    <row r="339" spans="1:3" ht="16.5" thickBot="1">
      <c r="A339" s="90"/>
      <c r="B339" s="91" t="s">
        <v>282</v>
      </c>
      <c r="C339" s="21">
        <f>C3+C8+C21+C203+C228+C257+C286+C290+C304</f>
        <v>1540</v>
      </c>
    </row>
    <row r="341" spans="1:3">
      <c r="A341" s="67" t="s">
        <v>4</v>
      </c>
    </row>
    <row r="342" spans="1:3">
      <c r="B342" s="3"/>
    </row>
    <row r="343" spans="1:3">
      <c r="B343" s="3"/>
    </row>
    <row r="344" spans="1:3">
      <c r="B344" s="3"/>
    </row>
    <row r="345" spans="1:3">
      <c r="B345" s="2"/>
    </row>
    <row r="346" spans="1:3">
      <c r="B346" s="2"/>
    </row>
    <row r="347" spans="1:3">
      <c r="B347" s="2"/>
    </row>
    <row r="348" spans="1:3">
      <c r="B348" s="2"/>
    </row>
    <row r="349" spans="1:3">
      <c r="B349" s="2"/>
    </row>
    <row r="350" spans="1:3">
      <c r="B350" s="2"/>
    </row>
  </sheetData>
  <mergeCells count="1">
    <mergeCell ref="A1:C1"/>
  </mergeCells>
  <phoneticPr fontId="22" type="noConversion"/>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Ermittlung wirtschaftl. Angebot</vt:lpstr>
      <vt:lpstr>Wertungsmatrix_Wertungspunkte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2026-02-04T08:52:17Z</dcterms:modified>
</cp:coreProperties>
</file>