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4\41_IGM_Sonstige\03_Verfahren\FR\136505_GZD_HZA_Lörrach_SDL\VOEK 600-25\3_Abstimm. Unterl. mit VOEK 2\01 Unterlagen n. Freigabe FGL\"/>
    </mc:Choice>
  </mc:AlternateContent>
  <xr:revisionPtr revIDLastSave="0" documentId="13_ncr:1_{FBC06D45-DAF6-4934-8CDE-50CAD02143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lage_B-02_Preisblatt" sheetId="1" r:id="rId1"/>
  </sheets>
  <definedNames>
    <definedName name="_xlnm.Print_Area" localSheetId="0">'Anlage_B-02_Preisblatt'!$A$1:$M$49</definedName>
    <definedName name="_xlnm.Print_Titles" localSheetId="0">'Anlage_B-02_Preisblatt'!$1:$6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" l="1"/>
  <c r="L10" i="1" l="1"/>
  <c r="L11" i="1" s="1"/>
  <c r="L16" i="1" l="1"/>
  <c r="L17" i="1"/>
  <c r="M11" i="1"/>
  <c r="L18" i="1" l="1"/>
  <c r="L19" i="1" l="1"/>
  <c r="L41" i="1" l="1"/>
  <c r="L34" i="1" l="1"/>
  <c r="L42" i="1" l="1"/>
  <c r="L43" i="1" s="1"/>
  <c r="M19" i="1" l="1"/>
  <c r="M33" i="1" l="1"/>
  <c r="M32" i="1"/>
  <c r="M34" i="1" s="1"/>
  <c r="G27" i="1" l="1"/>
  <c r="G26" i="1"/>
  <c r="H26" i="1" l="1"/>
  <c r="I26" i="1" s="1"/>
  <c r="H27" i="1"/>
  <c r="I27" i="1" s="1"/>
  <c r="J27" i="1" l="1"/>
  <c r="M27" i="1" s="1"/>
  <c r="L27" i="1"/>
  <c r="J26" i="1"/>
  <c r="M26" i="1" s="1"/>
  <c r="L26" i="1"/>
  <c r="L35" i="1"/>
  <c r="M28" i="1" l="1"/>
  <c r="L28" i="1"/>
  <c r="L45" i="1" s="1"/>
  <c r="M35" i="1"/>
</calcChain>
</file>

<file path=xl/sharedStrings.xml><?xml version="1.0" encoding="utf-8"?>
<sst xmlns="http://schemas.openxmlformats.org/spreadsheetml/2006/main" count="107" uniqueCount="79">
  <si>
    <t>Uhrzeit
Std./Tag
mit Formel</t>
  </si>
  <si>
    <t>lfd. Nr.</t>
  </si>
  <si>
    <t>Vom Bieter sind alle Felder dieser Farbe zwingend auszufüllen</t>
  </si>
  <si>
    <t>1.2</t>
  </si>
  <si>
    <t>2.1</t>
  </si>
  <si>
    <t>Leistung</t>
  </si>
  <si>
    <t>Leistungsposition</t>
  </si>
  <si>
    <t>Nettopreis in EUR
jährlich</t>
  </si>
  <si>
    <t>Nettopreis in EUR
monatlich</t>
  </si>
  <si>
    <r>
      <rPr>
        <b/>
        <sz val="10"/>
        <color theme="1"/>
        <rFont val="Arial"/>
        <family val="2"/>
      </rPr>
      <t>Stundenver-rechnungssatz</t>
    </r>
    <r>
      <rPr>
        <sz val="10"/>
        <color theme="1"/>
        <rFont val="Arial"/>
        <family val="2"/>
      </rPr>
      <t xml:space="preserve"> (netto) in EUR</t>
    </r>
  </si>
  <si>
    <r>
      <t>unterstellte Stunden pro Jahr*</t>
    </r>
    <r>
      <rPr>
        <b/>
        <vertAlign val="superscript"/>
        <sz val="10"/>
        <color theme="1"/>
        <rFont val="Arial"/>
        <family val="2"/>
      </rPr>
      <t>1</t>
    </r>
  </si>
  <si>
    <r>
      <rPr>
        <b/>
        <sz val="10"/>
        <color theme="1"/>
        <rFont val="Arial"/>
        <family val="2"/>
      </rPr>
      <t xml:space="preserve">Stundenver-rechnungssatz 
</t>
    </r>
    <r>
      <rPr>
        <b/>
        <u/>
        <sz val="10"/>
        <color theme="1"/>
        <rFont val="Arial"/>
        <family val="2"/>
      </rPr>
      <t>ohne</t>
    </r>
    <r>
      <rPr>
        <b/>
        <sz val="10"/>
        <color theme="1"/>
        <rFont val="Arial"/>
        <family val="2"/>
      </rPr>
      <t xml:space="preserve"> Zuschläge</t>
    </r>
    <r>
      <rPr>
        <sz val="10"/>
        <color theme="1"/>
        <rFont val="Arial"/>
        <family val="2"/>
      </rPr>
      <t xml:space="preserve"> 
(netto) in EUR</t>
    </r>
  </si>
  <si>
    <t xml:space="preserve">Besetzung </t>
  </si>
  <si>
    <t>Beginn
Uhrzeit</t>
  </si>
  <si>
    <t>Ende
Uhrzeit</t>
  </si>
  <si>
    <r>
      <t>geplante Stunden
mtl.*</t>
    </r>
    <r>
      <rPr>
        <b/>
        <vertAlign val="superscript"/>
        <sz val="10"/>
        <color theme="1"/>
        <rFont val="Arial"/>
        <family val="2"/>
      </rPr>
      <t>1</t>
    </r>
  </si>
  <si>
    <r>
      <t>geplante Stunden
p.a.*</t>
    </r>
    <r>
      <rPr>
        <b/>
        <vertAlign val="superscript"/>
        <sz val="10"/>
        <color theme="1"/>
        <rFont val="Arial"/>
        <family val="2"/>
      </rPr>
      <t>1</t>
    </r>
  </si>
  <si>
    <t>a</t>
  </si>
  <si>
    <t>b</t>
  </si>
  <si>
    <t>c</t>
  </si>
  <si>
    <t>d</t>
  </si>
  <si>
    <t>e</t>
  </si>
  <si>
    <t>f</t>
  </si>
  <si>
    <t xml:space="preserve">Std/Tag </t>
  </si>
  <si>
    <t>g</t>
  </si>
  <si>
    <t>h = b * d * g</t>
  </si>
  <si>
    <t>i = h / 12</t>
  </si>
  <si>
    <t>j</t>
  </si>
  <si>
    <t>k = h * j</t>
  </si>
  <si>
    <t>l = i * j</t>
  </si>
  <si>
    <t>d = c / 12</t>
  </si>
  <si>
    <t>e = c * d</t>
  </si>
  <si>
    <t>Objektleitung</t>
  </si>
  <si>
    <t>Zeiten für Stundenverrechnungs- sätze
Zuschläge</t>
  </si>
  <si>
    <t>Nettopreis in EUR</t>
  </si>
  <si>
    <r>
      <rPr>
        <b/>
        <sz val="10"/>
        <color theme="1"/>
        <rFont val="Arial"/>
        <family val="2"/>
      </rPr>
      <t xml:space="preserve">unterstellte Kosten 
pro Jahr 
</t>
    </r>
    <r>
      <rPr>
        <sz val="10"/>
        <color theme="1"/>
        <rFont val="Arial"/>
        <family val="2"/>
      </rPr>
      <t>(netto) in EUR</t>
    </r>
  </si>
  <si>
    <t xml:space="preserve">Anlage_B-02 Preisblatt - Sicherheitsdienstleistungen </t>
  </si>
  <si>
    <r>
      <rPr>
        <i/>
        <sz val="10"/>
        <color theme="1"/>
        <rFont val="Arial"/>
        <family val="2"/>
      </rPr>
      <t>*</t>
    </r>
    <r>
      <rPr>
        <i/>
        <vertAlign val="superscript"/>
        <sz val="10"/>
        <color theme="1"/>
        <rFont val="Arial"/>
        <family val="2"/>
      </rPr>
      <t>3</t>
    </r>
    <r>
      <rPr>
        <i/>
        <vertAlign val="super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Auf die Beauftragung und Vergütung der abgefragten Bedarfspositionen besteht kein Anspruch. Bei den angegebenen Mengen handelt es sich lediglich um Schätzwerte zu Wertungszwecken.</t>
    </r>
  </si>
  <si>
    <r>
      <t>Tage 
pro Jahr*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</t>
    </r>
  </si>
  <si>
    <r>
      <t>*</t>
    </r>
    <r>
      <rPr>
        <i/>
        <vertAlign val="superscript"/>
        <sz val="10"/>
        <color theme="1"/>
        <rFont val="Arial"/>
        <family val="2"/>
      </rPr>
      <t>1</t>
    </r>
    <r>
      <rPr>
        <i/>
        <vertAlign val="super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Die dargestellte Anzahl an Stunden dient ausschließlich der Wertung; die Abrechnung erfolgt nach den tatsächlich abgenommenen Leistungen auf Nachweis.</t>
    </r>
  </si>
  <si>
    <r>
      <t>*</t>
    </r>
    <r>
      <rPr>
        <i/>
        <vertAlign val="superscript"/>
        <sz val="10"/>
        <color theme="1"/>
        <rFont val="Arial"/>
        <family val="2"/>
      </rPr>
      <t xml:space="preserve">2 </t>
    </r>
    <r>
      <rPr>
        <i/>
        <sz val="8"/>
        <color theme="1"/>
        <rFont val="Arial"/>
        <family val="2"/>
      </rPr>
      <t>Die dargestellte Anzahl an Tagen dient ausschließlich der Wertung; die Abrechnung erfolgt nach den tatsächlich abgenommenen Leistungen auf Nachweis.</t>
    </r>
  </si>
  <si>
    <t>1.1</t>
  </si>
  <si>
    <t>1. EINMALLEISTUNGEN</t>
  </si>
  <si>
    <t>2. GRUNDLEISTUNGEN</t>
  </si>
  <si>
    <r>
      <t>3. BEDARFSLEISTUNGEN</t>
    </r>
    <r>
      <rPr>
        <b/>
        <sz val="10"/>
        <color theme="1"/>
        <rFont val="Arial"/>
        <family val="2"/>
      </rPr>
      <t xml:space="preserve"> </t>
    </r>
  </si>
  <si>
    <t>2.x</t>
  </si>
  <si>
    <r>
      <rPr>
        <b/>
        <sz val="10"/>
        <color theme="1"/>
        <rFont val="Arial"/>
        <family val="2"/>
      </rPr>
      <t xml:space="preserve">Pauschalpreis
 </t>
    </r>
    <r>
      <rPr>
        <sz val="10"/>
        <color theme="1"/>
        <rFont val="Arial"/>
        <family val="2"/>
      </rPr>
      <t>(netto) in EUR</t>
    </r>
  </si>
  <si>
    <t>d=c</t>
  </si>
  <si>
    <t xml:space="preserve"> GRUNDLEISTUNGEN pauschal</t>
  </si>
  <si>
    <t>Zeiten für Stundenverrechnungssätze
Zuschläge</t>
  </si>
  <si>
    <r>
      <t>geplante Stunden*</t>
    </r>
    <r>
      <rPr>
        <b/>
        <vertAlign val="superscript"/>
        <sz val="10"/>
        <color theme="1"/>
        <rFont val="Arial"/>
        <family val="2"/>
      </rPr>
      <t>1</t>
    </r>
  </si>
  <si>
    <t>f = d * e</t>
  </si>
  <si>
    <r>
      <t xml:space="preserve"> GRUNDLEISTUNGEN nach SVS</t>
    </r>
    <r>
      <rPr>
        <b/>
        <i/>
        <vertAlign val="superscript"/>
        <sz val="12"/>
        <color theme="1"/>
        <rFont val="Arial"/>
        <family val="2"/>
      </rPr>
      <t>*4</t>
    </r>
  </si>
  <si>
    <t>Zwischensumme 2.x - 2.x in EUR netto</t>
  </si>
  <si>
    <t>Summe Grundleistungen 2.1 - 2.x in EUR netto</t>
  </si>
  <si>
    <r>
      <t xml:space="preserve">Kick-Off Besprechung vor Leistungsbeginn 
</t>
    </r>
    <r>
      <rPr>
        <b/>
        <sz val="10"/>
        <color theme="1"/>
        <rFont val="Arial"/>
        <family val="2"/>
      </rPr>
      <t xml:space="preserve">gem. Pkt. 3.2 der  Anlage C-02 (LB) </t>
    </r>
  </si>
  <si>
    <t>Summe Einmal-, Grund- und Bedarfsleistungen in EUR netto, rein zu Wertungszwecken</t>
  </si>
  <si>
    <r>
      <t>*</t>
    </r>
    <r>
      <rPr>
        <i/>
        <vertAlign val="superscript"/>
        <sz val="10"/>
        <color theme="1"/>
        <rFont val="Arial"/>
        <family val="2"/>
      </rPr>
      <t>4</t>
    </r>
    <r>
      <rPr>
        <i/>
        <vertAlign val="super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Für die Vergleichbarkeit der SVS Kalkulation sind die SVS des Voll-sozialversicherungspflichtigen Personals aus der Anlage B-04 Grundlagen Angebotskalkulation anzugeben.</t>
    </r>
  </si>
  <si>
    <r>
      <t xml:space="preserve">Pauschale für die </t>
    </r>
    <r>
      <rPr>
        <b/>
        <i/>
        <sz val="12"/>
        <rFont val="Arial"/>
        <family val="2"/>
      </rPr>
      <t xml:space="preserve">Notruf-Service-Leitstelle </t>
    </r>
    <r>
      <rPr>
        <sz val="10"/>
        <rFont val="Arial"/>
        <family val="2"/>
      </rPr>
      <t>( NSL) gem. Pkt. 4.x der Anlage C-02 (LB)</t>
    </r>
  </si>
  <si>
    <r>
      <t xml:space="preserve">Pauschale für die </t>
    </r>
    <r>
      <rPr>
        <b/>
        <i/>
        <sz val="12"/>
        <rFont val="Arial"/>
        <family val="2"/>
      </rPr>
      <t>Vorhaltung des Interventionsdienstes</t>
    </r>
    <r>
      <rPr>
        <b/>
        <sz val="11"/>
        <rFont val="Arial"/>
        <family val="2"/>
      </rPr>
      <t xml:space="preserve"> </t>
    </r>
    <r>
      <rPr>
        <sz val="10"/>
        <rFont val="Arial"/>
        <family val="2"/>
      </rPr>
      <t>gem. Pkt. 4.x der Anlage C-02 (LB)</t>
    </r>
  </si>
  <si>
    <t>Summe Einmalleistungen 1.1 - 1.2 in EUR netto</t>
  </si>
  <si>
    <t>Zwischensumme 1.2 in EUR netto</t>
  </si>
  <si>
    <t xml:space="preserve">Tagdienst ohne Nachtzuschlag </t>
  </si>
  <si>
    <t>• In Einfachbesetzung
• Montag bis Donnerstag (ausgenommen gesetzl. Feiertage, 24.12. und 31.12. jeden Jahres) 
• in der Zeit von 07:30 - 16:15 Uhr
• Freitag (ausgenommen gesetzl. Feiertage, 24.12. und 31.12. jeden Jahres) 
• in der Zeit von 07:30 - 15:45 Uhr</t>
  </si>
  <si>
    <t xml:space="preserve">Montag bis Donnerstag/
Tagdienst ohne Nachtzuschlag </t>
  </si>
  <si>
    <t xml:space="preserve">Freitag/
Tagdienst ohne Nachtzuschlag </t>
  </si>
  <si>
    <t>Summe 2.1 in EUR netto</t>
  </si>
  <si>
    <t>3.1</t>
  </si>
  <si>
    <t>3.2</t>
  </si>
  <si>
    <t>Summe Bedarfsleistungen 3.1 - 3.2 in EUR netto, rein zu Wertungszwecken</t>
  </si>
  <si>
    <t>WE: 136505</t>
  </si>
  <si>
    <t>GZD/HZA Lörrach
Sautierstraße 32 in 79104 Freiburg</t>
  </si>
  <si>
    <r>
      <t xml:space="preserve">Vergabe-Nr.: </t>
    </r>
    <r>
      <rPr>
        <b/>
        <sz val="12"/>
        <color theme="1"/>
        <rFont val="Arial"/>
        <family val="2"/>
      </rPr>
      <t>VOEK 600-25</t>
    </r>
  </si>
  <si>
    <r>
      <t>Stationärer Sicherheitsdienst -</t>
    </r>
    <r>
      <rPr>
        <b/>
        <i/>
        <sz val="12"/>
        <color theme="0" tint="-0.249977111117893"/>
        <rFont val="Arial"/>
        <family val="2"/>
      </rPr>
      <t xml:space="preserve"> </t>
    </r>
    <r>
      <rPr>
        <b/>
        <i/>
        <sz val="12"/>
        <rFont val="Arial"/>
        <family val="2"/>
      </rPr>
      <t>Pforten- und Empfangsdienst</t>
    </r>
    <r>
      <rPr>
        <b/>
        <i/>
        <sz val="10"/>
        <color theme="1"/>
        <rFont val="Arial"/>
        <family val="2"/>
      </rPr>
      <t xml:space="preserve">gem. Pkt. 4.2 der Anlage C-02 (LB) </t>
    </r>
  </si>
  <si>
    <r>
      <t>Objektleitung</t>
    </r>
    <r>
      <rPr>
        <sz val="10"/>
        <color theme="0" tint="-0.249977111117893"/>
        <rFont val="Arial"/>
        <family val="2"/>
      </rPr>
      <t xml:space="preserve"> </t>
    </r>
    <r>
      <rPr>
        <sz val="10"/>
        <rFont val="Arial"/>
        <family val="2"/>
      </rPr>
      <t>gem. Pkt. 4.3.1 der Anlage C-02 (LB)</t>
    </r>
  </si>
  <si>
    <r>
      <t>Bedarfsleistungen gem. Pkt. 4.3 der Anlage C-02 (LB) bzw.  gem. Pkt. 4 der Anlage C-01b_Ergänzende Vertragsbedingungen</t>
    </r>
    <r>
      <rPr>
        <b/>
        <i/>
        <sz val="11"/>
        <rFont val="Arial"/>
        <family val="2"/>
      </rPr>
      <t>*</t>
    </r>
    <r>
      <rPr>
        <b/>
        <i/>
        <vertAlign val="superscript"/>
        <sz val="11"/>
        <rFont val="Arial"/>
        <family val="2"/>
      </rPr>
      <t>3</t>
    </r>
  </si>
  <si>
    <t>stationärer Sicherheitsdienst (Pforten- und Empfangsdienst)
gem. Pkt. 4.3.2  der Anlage C-02 (LB)</t>
  </si>
  <si>
    <t>Stationärer Sicherheitsdienst
(Pforten- und Empfangsdienst)</t>
  </si>
  <si>
    <r>
      <t xml:space="preserve">Start-Up-Phase </t>
    </r>
    <r>
      <rPr>
        <b/>
        <i/>
        <sz val="10"/>
        <color theme="1"/>
        <rFont val="Arial"/>
        <family val="2"/>
      </rPr>
      <t xml:space="preserve">gem. Pkt. 3.3 der Anlage C-02 (LB)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</si>
</sst>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#,##0.00_ ;\-#,##0.00\ "/>
    <numFmt numFmtId="166" formatCode="#,##0.00\ &quot;m²&quot;"/>
    <numFmt numFmtId="167" formatCode="_-* #,##0.00\ &quot;DM&quot;_-;\-* #,##0.00\ &quot;DM&quot;_-;_-* &quot;-&quot;??\ &quot;DM&quot;_-;_-@_-"/>
    <numFmt numFmtId="168" formatCode="_-* #,##0.00\ [$€-1]_-;\-* #,##0.00\ [$€-1]_-;_-* &quot;-&quot;??\ [$€-1]_-"/>
    <numFmt numFmtId="169" formatCode="_-* #,##0.00\ [$€]_-;\-* #,##0.00\ [$€]_-;_-* &quot;-&quot;??\ [$€]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1"/>
    </font>
    <font>
      <u/>
      <sz val="8.8000000000000007"/>
      <color theme="10"/>
      <name val="Calibri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i/>
      <sz val="10"/>
      <color rgb="FFFF0000"/>
      <name val="Arial"/>
      <family val="2"/>
    </font>
    <font>
      <i/>
      <sz val="12"/>
      <color rgb="FFFF0000"/>
      <name val="Calibri"/>
      <family val="2"/>
      <charset val="1"/>
    </font>
    <font>
      <b/>
      <sz val="10"/>
      <color rgb="FFFF0000"/>
      <name val="Arial"/>
      <family val="2"/>
      <charset val="1"/>
    </font>
    <font>
      <i/>
      <sz val="12"/>
      <color rgb="FFFF0000"/>
      <name val="Arial"/>
      <family val="2"/>
    </font>
    <font>
      <i/>
      <sz val="8"/>
      <color rgb="FFFF0000"/>
      <name val="Arial"/>
      <family val="2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.5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2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0"/>
      <color theme="0" tint="-0.249977111117893"/>
      <name val="Arial"/>
      <family val="2"/>
    </font>
    <font>
      <b/>
      <i/>
      <sz val="11"/>
      <color theme="1"/>
      <name val="Arial"/>
      <family val="2"/>
    </font>
    <font>
      <b/>
      <i/>
      <vertAlign val="superscript"/>
      <sz val="12"/>
      <color theme="1"/>
      <name val="Arial"/>
      <family val="2"/>
    </font>
    <font>
      <b/>
      <i/>
      <sz val="11"/>
      <name val="Arial"/>
      <family val="2"/>
    </font>
    <font>
      <b/>
      <i/>
      <vertAlign val="superscript"/>
      <sz val="11"/>
      <name val="Arial"/>
      <family val="2"/>
    </font>
    <font>
      <b/>
      <i/>
      <sz val="12"/>
      <color theme="0" tint="-0.249977111117893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BFD9"/>
        <bgColor indexed="64"/>
      </patternFill>
    </fill>
    <fill>
      <patternFill patternType="solid">
        <fgColor rgb="FFAFBEB5"/>
        <bgColor indexed="64"/>
      </patternFill>
    </fill>
    <fill>
      <patternFill patternType="solid">
        <fgColor rgb="FFE4E9E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dashDot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10" fillId="2" borderId="0" xfId="0" applyFont="1" applyFill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top"/>
    </xf>
    <xf numFmtId="0" fontId="13" fillId="0" borderId="0" xfId="0" applyFont="1" applyAlignment="1" applyProtection="1">
      <alignment vertical="top"/>
    </xf>
    <xf numFmtId="0" fontId="15" fillId="2" borderId="0" xfId="0" applyFont="1" applyFill="1" applyProtection="1"/>
    <xf numFmtId="0" fontId="15" fillId="0" borderId="0" xfId="0" applyFont="1" applyProtection="1"/>
    <xf numFmtId="0" fontId="16" fillId="2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9" fillId="2" borderId="0" xfId="0" applyFont="1" applyFill="1" applyProtection="1"/>
    <xf numFmtId="0" fontId="10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right" vertical="center"/>
    </xf>
    <xf numFmtId="165" fontId="12" fillId="0" borderId="0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4" fontId="9" fillId="2" borderId="0" xfId="0" applyNumberFormat="1" applyFont="1" applyFill="1" applyAlignment="1" applyProtection="1">
      <alignment horizontal="center"/>
    </xf>
    <xf numFmtId="0" fontId="17" fillId="2" borderId="0" xfId="0" applyFont="1" applyFill="1" applyProtection="1"/>
    <xf numFmtId="0" fontId="9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0" fontId="19" fillId="2" borderId="0" xfId="0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166" fontId="4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Protection="1"/>
    <xf numFmtId="0" fontId="4" fillId="2" borderId="0" xfId="0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vertical="center"/>
    </xf>
    <xf numFmtId="0" fontId="20" fillId="2" borderId="0" xfId="0" applyFont="1" applyFill="1" applyBorder="1" applyProtection="1"/>
    <xf numFmtId="0" fontId="20" fillId="2" borderId="0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 wrapText="1"/>
    </xf>
    <xf numFmtId="4" fontId="3" fillId="4" borderId="2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/>
    </xf>
    <xf numFmtId="4" fontId="3" fillId="0" borderId="2" xfId="0" applyNumberFormat="1" applyFont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center" wrapText="1"/>
    </xf>
    <xf numFmtId="0" fontId="20" fillId="2" borderId="0" xfId="0" applyFont="1" applyFill="1" applyProtection="1"/>
    <xf numFmtId="4" fontId="3" fillId="3" borderId="2" xfId="0" applyNumberFormat="1" applyFont="1" applyFill="1" applyBorder="1" applyAlignment="1" applyProtection="1">
      <alignment horizontal="center" vertical="center"/>
      <protection locked="0"/>
    </xf>
    <xf numFmtId="4" fontId="20" fillId="2" borderId="0" xfId="0" applyNumberFormat="1" applyFont="1" applyFill="1" applyAlignment="1" applyProtection="1">
      <alignment horizontal="center"/>
    </xf>
    <xf numFmtId="165" fontId="3" fillId="4" borderId="2" xfId="1" applyNumberFormat="1" applyFont="1" applyFill="1" applyBorder="1" applyAlignment="1" applyProtection="1">
      <alignment horizontal="center" vertical="center" wrapText="1"/>
    </xf>
    <xf numFmtId="0" fontId="26" fillId="2" borderId="0" xfId="0" applyFont="1" applyFill="1" applyProtection="1"/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center"/>
    </xf>
    <xf numFmtId="0" fontId="3" fillId="0" borderId="2" xfId="0" applyFont="1" applyBorder="1" applyAlignment="1" applyProtection="1">
      <alignment vertical="center" wrapText="1"/>
    </xf>
    <xf numFmtId="0" fontId="18" fillId="2" borderId="0" xfId="0" applyFont="1" applyFill="1" applyAlignment="1" applyProtection="1">
      <alignment horizontal="center" vertical="top"/>
    </xf>
    <xf numFmtId="0" fontId="18" fillId="0" borderId="0" xfId="0" applyFont="1" applyAlignment="1" applyProtection="1">
      <alignment horizontal="center" vertical="top"/>
    </xf>
    <xf numFmtId="0" fontId="27" fillId="4" borderId="2" xfId="0" applyFont="1" applyFill="1" applyBorder="1" applyAlignment="1" applyProtection="1">
      <alignment horizontal="center" vertical="center"/>
    </xf>
    <xf numFmtId="4" fontId="27" fillId="4" borderId="2" xfId="0" applyNumberFormat="1" applyFont="1" applyFill="1" applyBorder="1" applyAlignment="1" applyProtection="1">
      <alignment horizontal="center" vertical="center" wrapText="1"/>
    </xf>
    <xf numFmtId="0" fontId="27" fillId="2" borderId="0" xfId="0" applyFont="1" applyFill="1" applyAlignment="1" applyProtection="1">
      <alignment horizontal="center"/>
    </xf>
    <xf numFmtId="0" fontId="18" fillId="2" borderId="0" xfId="0" applyFont="1" applyFill="1" applyAlignment="1" applyProtection="1">
      <alignment horizontal="center"/>
    </xf>
    <xf numFmtId="165" fontId="27" fillId="4" borderId="2" xfId="1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/>
    </xf>
    <xf numFmtId="4" fontId="8" fillId="2" borderId="2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 applyProtection="1"/>
    <xf numFmtId="0" fontId="13" fillId="2" borderId="0" xfId="0" applyFont="1" applyFill="1" applyAlignment="1" applyProtection="1">
      <alignment wrapText="1"/>
    </xf>
    <xf numFmtId="9" fontId="18" fillId="2" borderId="0" xfId="0" applyNumberFormat="1" applyFont="1" applyFill="1" applyAlignment="1" applyProtection="1">
      <alignment horizontal="center" vertical="top"/>
    </xf>
    <xf numFmtId="6" fontId="18" fillId="2" borderId="0" xfId="0" applyNumberFormat="1" applyFont="1" applyFill="1" applyAlignment="1" applyProtection="1">
      <alignment horizontal="center" vertical="top"/>
    </xf>
    <xf numFmtId="8" fontId="18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Border="1" applyAlignment="1" applyProtection="1">
      <alignment horizontal="left"/>
    </xf>
    <xf numFmtId="0" fontId="15" fillId="2" borderId="0" xfId="0" applyFont="1" applyFill="1" applyAlignment="1" applyProtection="1"/>
    <xf numFmtId="0" fontId="14" fillId="2" borderId="0" xfId="0" applyFont="1" applyFill="1" applyAlignment="1" applyProtection="1"/>
    <xf numFmtId="0" fontId="16" fillId="2" borderId="0" xfId="0" applyFont="1" applyFill="1" applyBorder="1" applyAlignment="1" applyProtection="1"/>
    <xf numFmtId="0" fontId="10" fillId="2" borderId="0" xfId="0" applyFont="1" applyFill="1" applyAlignment="1" applyProtection="1"/>
    <xf numFmtId="0" fontId="9" fillId="2" borderId="0" xfId="0" applyFont="1" applyFill="1" applyAlignment="1" applyProtection="1"/>
    <xf numFmtId="0" fontId="9" fillId="0" borderId="0" xfId="0" applyFont="1" applyFill="1" applyAlignment="1" applyProtection="1"/>
    <xf numFmtId="0" fontId="17" fillId="2" borderId="0" xfId="0" applyFont="1" applyFill="1" applyAlignment="1" applyProtection="1"/>
    <xf numFmtId="0" fontId="20" fillId="2" borderId="0" xfId="0" applyFont="1" applyFill="1" applyAlignment="1" applyProtection="1"/>
    <xf numFmtId="49" fontId="7" fillId="0" borderId="18" xfId="0" applyNumberFormat="1" applyFont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vertical="center"/>
    </xf>
    <xf numFmtId="4" fontId="8" fillId="2" borderId="18" xfId="0" applyNumberFormat="1" applyFont="1" applyFill="1" applyBorder="1" applyAlignment="1" applyProtection="1">
      <alignment horizontal="center" vertical="center"/>
    </xf>
    <xf numFmtId="4" fontId="4" fillId="4" borderId="21" xfId="0" applyNumberFormat="1" applyFont="1" applyFill="1" applyBorder="1" applyAlignment="1" applyProtection="1">
      <alignment horizontal="center" vertical="center" wrapText="1"/>
    </xf>
    <xf numFmtId="165" fontId="21" fillId="2" borderId="11" xfId="1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vertical="center" wrapText="1"/>
    </xf>
    <xf numFmtId="0" fontId="7" fillId="5" borderId="4" xfId="0" applyFont="1" applyFill="1" applyBorder="1" applyAlignment="1" applyProtection="1">
      <alignment vertical="center" wrapText="1"/>
    </xf>
    <xf numFmtId="4" fontId="2" fillId="3" borderId="2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4" fontId="7" fillId="2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right" vertical="center"/>
    </xf>
    <xf numFmtId="0" fontId="7" fillId="5" borderId="16" xfId="0" applyFont="1" applyFill="1" applyBorder="1" applyAlignment="1" applyProtection="1">
      <alignment vertical="center" wrapText="1"/>
    </xf>
    <xf numFmtId="0" fontId="7" fillId="5" borderId="17" xfId="0" applyFont="1" applyFill="1" applyBorder="1" applyAlignment="1" applyProtection="1">
      <alignment vertical="center" wrapText="1"/>
    </xf>
    <xf numFmtId="165" fontId="21" fillId="2" borderId="9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20" fontId="2" fillId="2" borderId="2" xfId="0" applyNumberFormat="1" applyFont="1" applyFill="1" applyBorder="1" applyAlignment="1" applyProtection="1">
      <alignment horizontal="center" vertical="center"/>
    </xf>
    <xf numFmtId="0" fontId="27" fillId="2" borderId="0" xfId="0" applyFont="1" applyFill="1" applyAlignment="1" applyProtection="1">
      <alignment horizontal="left"/>
    </xf>
    <xf numFmtId="49" fontId="7" fillId="0" borderId="2" xfId="0" applyNumberFormat="1" applyFont="1" applyBorder="1" applyAlignment="1" applyProtection="1">
      <alignment horizontal="center" vertical="center"/>
    </xf>
    <xf numFmtId="0" fontId="27" fillId="4" borderId="2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vertical="center" wrapText="1"/>
    </xf>
    <xf numFmtId="4" fontId="3" fillId="4" borderId="2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21" fillId="0" borderId="0" xfId="3" applyFont="1" applyBorder="1" applyAlignment="1" applyProtection="1">
      <alignment horizontal="right" vertical="center"/>
    </xf>
    <xf numFmtId="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/>
    </xf>
    <xf numFmtId="0" fontId="23" fillId="4" borderId="22" xfId="0" applyFont="1" applyFill="1" applyBorder="1" applyAlignment="1" applyProtection="1">
      <alignment horizontal="left" vertical="center"/>
    </xf>
    <xf numFmtId="0" fontId="23" fillId="4" borderId="23" xfId="0" applyFont="1" applyFill="1" applyBorder="1" applyAlignment="1" applyProtection="1">
      <alignment horizontal="left" vertical="center"/>
    </xf>
    <xf numFmtId="0" fontId="21" fillId="0" borderId="6" xfId="3" applyFont="1" applyBorder="1" applyAlignment="1" applyProtection="1">
      <alignment horizontal="center" vertical="center"/>
    </xf>
    <xf numFmtId="0" fontId="21" fillId="0" borderId="26" xfId="3" applyFont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7" fillId="5" borderId="4" xfId="0" applyFont="1" applyFill="1" applyBorder="1" applyAlignment="1" applyProtection="1">
      <alignment horizontal="left" vertical="center" wrapText="1"/>
    </xf>
    <xf numFmtId="49" fontId="8" fillId="0" borderId="18" xfId="0" applyNumberFormat="1" applyFont="1" applyBorder="1" applyAlignment="1" applyProtection="1">
      <alignment horizontal="right" vertical="center"/>
    </xf>
    <xf numFmtId="49" fontId="8" fillId="0" borderId="19" xfId="0" applyNumberFormat="1" applyFont="1" applyBorder="1" applyAlignment="1" applyProtection="1">
      <alignment horizontal="right" vertical="center"/>
    </xf>
    <xf numFmtId="4" fontId="8" fillId="2" borderId="7" xfId="0" applyNumberFormat="1" applyFont="1" applyFill="1" applyBorder="1" applyAlignment="1" applyProtection="1">
      <alignment horizontal="center" vertical="center"/>
    </xf>
    <xf numFmtId="4" fontId="8" fillId="2" borderId="9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7" fillId="2" borderId="7" xfId="0" applyNumberFormat="1" applyFont="1" applyFill="1" applyBorder="1" applyAlignment="1" applyProtection="1">
      <alignment horizontal="center" vertical="center"/>
    </xf>
    <xf numFmtId="4" fontId="7" fillId="2" borderId="9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left" vertical="top"/>
    </xf>
    <xf numFmtId="0" fontId="27" fillId="4" borderId="1" xfId="0" applyFont="1" applyFill="1" applyBorder="1" applyAlignment="1" applyProtection="1">
      <alignment horizontal="center"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27" fillId="4" borderId="4" xfId="0" applyFont="1" applyFill="1" applyBorder="1" applyAlignment="1" applyProtection="1">
      <alignment horizontal="center" vertical="center" wrapText="1"/>
    </xf>
    <xf numFmtId="4" fontId="3" fillId="2" borderId="1" xfId="1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0" fontId="4" fillId="4" borderId="24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 wrapText="1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9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4" fontId="4" fillId="4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4" fillId="5" borderId="1" xfId="0" applyFont="1" applyFill="1" applyBorder="1" applyAlignment="1" applyProtection="1">
      <alignment horizontal="left" vertical="center" wrapText="1"/>
    </xf>
    <xf numFmtId="0" fontId="34" fillId="5" borderId="3" xfId="0" applyFont="1" applyFill="1" applyBorder="1" applyAlignment="1" applyProtection="1">
      <alignment horizontal="left" vertical="center" wrapText="1"/>
    </xf>
    <xf numFmtId="0" fontId="34" fillId="5" borderId="4" xfId="0" applyFont="1" applyFill="1" applyBorder="1" applyAlignment="1" applyProtection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left" vertical="center" wrapText="1"/>
    </xf>
    <xf numFmtId="0" fontId="23" fillId="4" borderId="2" xfId="0" applyFont="1" applyFill="1" applyBorder="1" applyAlignment="1" applyProtection="1">
      <alignment horizontal="left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26" xfId="0" applyFont="1" applyFill="1" applyBorder="1" applyAlignment="1" applyProtection="1">
      <alignment horizontal="center" vertical="center"/>
    </xf>
    <xf numFmtId="0" fontId="27" fillId="4" borderId="2" xfId="0" applyFont="1" applyFill="1" applyBorder="1" applyAlignment="1" applyProtection="1">
      <alignment horizontal="center" vertical="center" wrapText="1"/>
    </xf>
    <xf numFmtId="0" fontId="23" fillId="0" borderId="0" xfId="21" applyFont="1" applyFill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right" vertical="center"/>
    </xf>
    <xf numFmtId="49" fontId="8" fillId="0" borderId="1" xfId="0" applyNumberFormat="1" applyFont="1" applyBorder="1" applyAlignment="1" applyProtection="1">
      <alignment horizontal="right" vertical="center"/>
    </xf>
    <xf numFmtId="49" fontId="7" fillId="0" borderId="2" xfId="0" applyNumberFormat="1" applyFont="1" applyBorder="1" applyAlignment="1" applyProtection="1">
      <alignment horizontal="center" vertical="center"/>
    </xf>
    <xf numFmtId="0" fontId="22" fillId="3" borderId="12" xfId="0" applyFont="1" applyFill="1" applyBorder="1" applyAlignment="1" applyProtection="1">
      <alignment horizontal="center" vertical="center"/>
    </xf>
    <xf numFmtId="0" fontId="22" fillId="3" borderId="13" xfId="0" applyFont="1" applyFill="1" applyBorder="1" applyAlignment="1" applyProtection="1">
      <alignment horizontal="center" vertical="center"/>
    </xf>
    <xf numFmtId="0" fontId="22" fillId="3" borderId="14" xfId="0" applyFont="1" applyFill="1" applyBorder="1" applyAlignment="1" applyProtection="1">
      <alignment horizontal="center" vertical="center"/>
    </xf>
    <xf numFmtId="0" fontId="39" fillId="0" borderId="2" xfId="0" applyFont="1" applyFill="1" applyBorder="1" applyAlignment="1" applyProtection="1">
      <alignment horizontal="left" vertical="center" wrapText="1"/>
    </xf>
    <xf numFmtId="0" fontId="7" fillId="5" borderId="15" xfId="0" applyFont="1" applyFill="1" applyBorder="1" applyAlignment="1" applyProtection="1">
      <alignment horizontal="left" vertical="center" wrapText="1"/>
    </xf>
    <xf numFmtId="0" fontId="7" fillId="5" borderId="16" xfId="0" applyFont="1" applyFill="1" applyBorder="1" applyAlignment="1" applyProtection="1">
      <alignment horizontal="left" vertical="center" wrapText="1"/>
    </xf>
    <xf numFmtId="0" fontId="7" fillId="5" borderId="17" xfId="0" applyFont="1" applyFill="1" applyBorder="1" applyAlignment="1" applyProtection="1">
      <alignment horizontal="left" vertical="center" wrapText="1"/>
    </xf>
    <xf numFmtId="49" fontId="7" fillId="2" borderId="18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4" fontId="4" fillId="4" borderId="1" xfId="0" applyNumberFormat="1" applyFont="1" applyFill="1" applyBorder="1" applyAlignment="1" applyProtection="1">
      <alignment horizontal="center" vertical="center" wrapText="1"/>
    </xf>
    <xf numFmtId="4" fontId="27" fillId="4" borderId="1" xfId="0" applyNumberFormat="1" applyFont="1" applyFill="1" applyBorder="1" applyAlignment="1" applyProtection="1">
      <alignment horizontal="center" vertical="center" wrapText="1"/>
    </xf>
    <xf numFmtId="4" fontId="8" fillId="2" borderId="19" xfId="0" applyNumberFormat="1" applyFont="1" applyFill="1" applyBorder="1" applyAlignment="1" applyProtection="1">
      <alignment horizontal="center" vertical="center"/>
    </xf>
    <xf numFmtId="4" fontId="8" fillId="2" borderId="20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 wrapText="1"/>
    </xf>
    <xf numFmtId="4" fontId="27" fillId="4" borderId="4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right" vertical="center"/>
    </xf>
    <xf numFmtId="0" fontId="21" fillId="2" borderId="27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horizontal="left" vertical="center" wrapText="1"/>
    </xf>
    <xf numFmtId="0" fontId="7" fillId="5" borderId="24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49" fontId="8" fillId="0" borderId="3" xfId="0" applyNumberFormat="1" applyFont="1" applyBorder="1" applyAlignment="1" applyProtection="1">
      <alignment horizontal="right" vertical="center"/>
    </xf>
    <xf numFmtId="49" fontId="8" fillId="0" borderId="4" xfId="0" applyNumberFormat="1" applyFont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</cellXfs>
  <cellStyles count="22">
    <cellStyle name="Euro" xfId="5" xr:uid="{00000000-0005-0000-0000-000000000000}"/>
    <cellStyle name="Euro 2" xfId="6" xr:uid="{00000000-0005-0000-0000-000001000000}"/>
    <cellStyle name="Euro 3" xfId="7" xr:uid="{00000000-0005-0000-0000-000002000000}"/>
    <cellStyle name="Euro 4" xfId="18" xr:uid="{00000000-0005-0000-0000-000003000000}"/>
    <cellStyle name="Euro_Preis_u Leistungsermittlung_JobaTest" xfId="8" xr:uid="{00000000-0005-0000-0000-000004000000}"/>
    <cellStyle name="Hyperlink 2" xfId="19" xr:uid="{00000000-0005-0000-0000-000005000000}"/>
    <cellStyle name="Prozent 2" xfId="9" xr:uid="{00000000-0005-0000-0000-000007000000}"/>
    <cellStyle name="Prozent 3" xfId="10" xr:uid="{00000000-0005-0000-0000-000008000000}"/>
    <cellStyle name="Prozent 4" xfId="20" xr:uid="{00000000-0005-0000-0000-000009000000}"/>
    <cellStyle name="Standard" xfId="0" builtinId="0"/>
    <cellStyle name="Standard 2" xfId="2" xr:uid="{00000000-0005-0000-0000-00000B000000}"/>
    <cellStyle name="Standard 2 2" xfId="11" xr:uid="{00000000-0005-0000-0000-00000C000000}"/>
    <cellStyle name="Standard 3" xfId="12" xr:uid="{00000000-0005-0000-0000-00000D000000}"/>
    <cellStyle name="Standard 4" xfId="13" xr:uid="{00000000-0005-0000-0000-00000E000000}"/>
    <cellStyle name="Standard 5" xfId="14" xr:uid="{00000000-0005-0000-0000-00000F000000}"/>
    <cellStyle name="Standard 5 3" xfId="21" xr:uid="{00000000-0005-0000-0000-000010000000}"/>
    <cellStyle name="Standard 6" xfId="15" xr:uid="{00000000-0005-0000-0000-000011000000}"/>
    <cellStyle name="Standard 7" xfId="4" xr:uid="{00000000-0005-0000-0000-000012000000}"/>
    <cellStyle name="Standard 8" xfId="3" xr:uid="{00000000-0005-0000-0000-000013000000}"/>
    <cellStyle name="Währung" xfId="1" builtinId="4"/>
    <cellStyle name="Währung 2" xfId="16" xr:uid="{00000000-0005-0000-0000-000015000000}"/>
    <cellStyle name="Währung 2 2" xfId="17" xr:uid="{00000000-0005-0000-0000-000016000000}"/>
  </cellStyles>
  <dxfs count="0"/>
  <tableStyles count="0" defaultTableStyle="TableStyleMedium2" defaultPivotStyle="PivotStyleLight16"/>
  <colors>
    <mruColors>
      <color rgb="FFAFBEB5"/>
      <color rgb="FFD9D9D9"/>
      <color rgb="FF1C4632"/>
      <color rgb="FF82002A"/>
      <color rgb="FF99BFD9"/>
      <color rgb="FFE4E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BFD9"/>
    <pageSetUpPr fitToPage="1"/>
  </sheetPr>
  <dimension ref="A1:AK152"/>
  <sheetViews>
    <sheetView showGridLines="0" tabSelected="1" view="pageBreakPreview" zoomScale="110" zoomScaleNormal="100" zoomScaleSheetLayoutView="110" workbookViewId="0">
      <pane ySplit="6" topLeftCell="A7" activePane="bottomLeft" state="frozen"/>
      <selection pane="bottomLeft" activeCell="K42" sqref="K42"/>
    </sheetView>
  </sheetViews>
  <sheetFormatPr baseColWidth="10" defaultColWidth="9.140625" defaultRowHeight="14.25" x14ac:dyDescent="0.2"/>
  <cols>
    <col min="1" max="1" width="8.140625" style="23" customWidth="1"/>
    <col min="2" max="2" width="11.42578125" style="24" customWidth="1"/>
    <col min="3" max="3" width="23.42578125" style="24" customWidth="1"/>
    <col min="4" max="4" width="6.85546875" style="24" customWidth="1"/>
    <col min="5" max="5" width="7.42578125" style="25" bestFit="1" customWidth="1"/>
    <col min="6" max="6" width="7.42578125" style="25" customWidth="1"/>
    <col min="7" max="7" width="2.5703125" style="25" hidden="1" customWidth="1"/>
    <col min="8" max="8" width="8.140625" style="25" bestFit="1" customWidth="1"/>
    <col min="9" max="10" width="9.7109375" style="25" customWidth="1"/>
    <col min="11" max="11" width="19.28515625" style="25" customWidth="1"/>
    <col min="12" max="12" width="19.42578125" style="26" customWidth="1"/>
    <col min="13" max="13" width="20.85546875" style="26" customWidth="1"/>
    <col min="14" max="15" width="9.140625" style="13"/>
    <col min="16" max="16" width="12" style="13" customWidth="1"/>
    <col min="17" max="37" width="9.140625" style="13"/>
    <col min="38" max="16384" width="9.140625" style="24"/>
  </cols>
  <sheetData>
    <row r="1" spans="1:37" s="30" customFormat="1" ht="20.25" x14ac:dyDescent="0.25">
      <c r="A1" s="27" t="s">
        <v>36</v>
      </c>
      <c r="B1" s="28"/>
      <c r="C1" s="28"/>
      <c r="D1" s="28"/>
      <c r="E1" s="29"/>
      <c r="F1" s="29"/>
      <c r="G1" s="29"/>
      <c r="H1" s="28"/>
      <c r="L1" s="155" t="s">
        <v>72</v>
      </c>
      <c r="M1" s="155"/>
    </row>
    <row r="2" spans="1:37" s="34" customFormat="1" ht="15.75" x14ac:dyDescent="0.2">
      <c r="A2" s="31"/>
      <c r="B2" s="32"/>
      <c r="C2" s="32"/>
      <c r="D2" s="32"/>
      <c r="E2" s="33"/>
      <c r="F2" s="32"/>
      <c r="G2" s="32"/>
      <c r="H2" s="32"/>
      <c r="I2" s="32"/>
      <c r="J2" s="32"/>
      <c r="L2" s="35"/>
      <c r="M2" s="36"/>
    </row>
    <row r="3" spans="1:37" s="34" customFormat="1" ht="15.75" x14ac:dyDescent="0.2">
      <c r="A3" s="126" t="s">
        <v>70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37" s="34" customFormat="1" ht="37.5" customHeight="1" x14ac:dyDescent="0.2">
      <c r="A4" s="177" t="s">
        <v>71</v>
      </c>
      <c r="B4" s="177"/>
      <c r="C4" s="177"/>
      <c r="D4" s="177"/>
      <c r="E4" s="177"/>
      <c r="F4" s="32"/>
      <c r="G4" s="32"/>
      <c r="H4" s="32"/>
      <c r="I4" s="32"/>
      <c r="J4" s="32"/>
      <c r="L4" s="35"/>
      <c r="M4" s="36"/>
    </row>
    <row r="5" spans="1:37" s="28" customFormat="1" ht="14.25" customHeight="1" x14ac:dyDescent="0.25">
      <c r="A5" s="159" t="s">
        <v>2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1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7" s="38" customFormat="1" ht="15" thickBot="1" x14ac:dyDescent="0.25">
      <c r="A6" s="72"/>
      <c r="E6" s="39"/>
      <c r="F6" s="39"/>
      <c r="K6" s="39"/>
    </row>
    <row r="7" spans="1:37" s="13" customFormat="1" ht="18.75" thickBot="1" x14ac:dyDescent="0.25">
      <c r="A7" s="137" t="s">
        <v>42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9"/>
      <c r="N7" s="77"/>
      <c r="O7" s="77"/>
      <c r="P7" s="77"/>
      <c r="Q7" s="77"/>
    </row>
    <row r="8" spans="1:37" s="4" customFormat="1" ht="38.25" customHeight="1" x14ac:dyDescent="0.2">
      <c r="A8" s="40" t="s">
        <v>1</v>
      </c>
      <c r="B8" s="132" t="s">
        <v>5</v>
      </c>
      <c r="C8" s="133"/>
      <c r="D8" s="133"/>
      <c r="E8" s="133"/>
      <c r="F8" s="133"/>
      <c r="G8" s="133"/>
      <c r="H8" s="133"/>
      <c r="I8" s="134"/>
      <c r="J8" s="135"/>
      <c r="K8" s="42" t="s">
        <v>46</v>
      </c>
      <c r="L8" s="169" t="s">
        <v>34</v>
      </c>
      <c r="M8" s="131"/>
      <c r="N8" s="68"/>
      <c r="O8" s="68"/>
      <c r="P8" s="68"/>
      <c r="Q8" s="68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s="58" customFormat="1" ht="11.25" customHeight="1" x14ac:dyDescent="0.25">
      <c r="A9" s="59" t="s">
        <v>17</v>
      </c>
      <c r="B9" s="127" t="s">
        <v>18</v>
      </c>
      <c r="C9" s="136"/>
      <c r="D9" s="136"/>
      <c r="E9" s="136"/>
      <c r="F9" s="136"/>
      <c r="G9" s="136"/>
      <c r="H9" s="136"/>
      <c r="I9" s="136"/>
      <c r="J9" s="131"/>
      <c r="K9" s="60" t="s">
        <v>19</v>
      </c>
      <c r="L9" s="170" t="s">
        <v>47</v>
      </c>
      <c r="M9" s="131"/>
      <c r="N9" s="69"/>
      <c r="O9" s="69"/>
      <c r="P9" s="70"/>
      <c r="Q9" s="71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</row>
    <row r="10" spans="1:37" s="57" customFormat="1" ht="42" customHeight="1" thickBot="1" x14ac:dyDescent="0.25">
      <c r="A10" s="100" t="s">
        <v>41</v>
      </c>
      <c r="B10" s="122" t="s">
        <v>55</v>
      </c>
      <c r="C10" s="122"/>
      <c r="D10" s="188"/>
      <c r="E10" s="188"/>
      <c r="F10" s="188"/>
      <c r="G10" s="188"/>
      <c r="H10" s="188"/>
      <c r="I10" s="189"/>
      <c r="J10" s="189"/>
      <c r="K10" s="48"/>
      <c r="L10" s="130" t="str">
        <f>IF(K10="","",K10)</f>
        <v/>
      </c>
      <c r="M10" s="131"/>
      <c r="N10" s="62"/>
      <c r="O10" s="62"/>
      <c r="P10" s="62"/>
      <c r="Q10" s="62"/>
    </row>
    <row r="11" spans="1:37" s="57" customFormat="1" ht="30" customHeight="1" thickBot="1" x14ac:dyDescent="0.25">
      <c r="A11" s="91"/>
      <c r="B11" s="176" t="s">
        <v>60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24" t="str">
        <f>IFERROR(L10,"")</f>
        <v/>
      </c>
      <c r="M11" s="125" t="str">
        <f>IFERROR(#REF!+#REF!,"")</f>
        <v/>
      </c>
      <c r="N11" s="62"/>
      <c r="O11" s="62"/>
      <c r="P11" s="62"/>
      <c r="Q11" s="62"/>
    </row>
    <row r="12" spans="1:37" s="57" customFormat="1" ht="17.25" customHeight="1" x14ac:dyDescent="0.2">
      <c r="A12" s="91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2"/>
      <c r="M12" s="92"/>
      <c r="N12" s="62"/>
      <c r="O12" s="62"/>
      <c r="P12" s="62"/>
      <c r="Q12" s="62"/>
    </row>
    <row r="13" spans="1:37" s="4" customFormat="1" ht="56.25" customHeight="1" x14ac:dyDescent="0.2">
      <c r="A13" s="40" t="s">
        <v>1</v>
      </c>
      <c r="B13" s="143" t="s">
        <v>12</v>
      </c>
      <c r="C13" s="143"/>
      <c r="D13" s="143" t="s">
        <v>49</v>
      </c>
      <c r="E13" s="143"/>
      <c r="F13" s="143"/>
      <c r="G13" s="143"/>
      <c r="H13" s="143"/>
      <c r="I13" s="143" t="s">
        <v>50</v>
      </c>
      <c r="J13" s="143"/>
      <c r="K13" s="42" t="s">
        <v>9</v>
      </c>
      <c r="L13" s="144" t="s">
        <v>34</v>
      </c>
      <c r="M13" s="144"/>
      <c r="N13" s="68"/>
      <c r="O13" s="68"/>
      <c r="P13" s="68"/>
      <c r="Q13" s="68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s="58" customFormat="1" ht="11.25" customHeight="1" x14ac:dyDescent="0.25">
      <c r="A14" s="59" t="s">
        <v>17</v>
      </c>
      <c r="B14" s="127" t="s">
        <v>18</v>
      </c>
      <c r="C14" s="129"/>
      <c r="D14" s="127" t="s">
        <v>19</v>
      </c>
      <c r="E14" s="128"/>
      <c r="F14" s="128"/>
      <c r="G14" s="128"/>
      <c r="H14" s="129"/>
      <c r="I14" s="127" t="s">
        <v>20</v>
      </c>
      <c r="J14" s="129"/>
      <c r="K14" s="60" t="s">
        <v>21</v>
      </c>
      <c r="L14" s="170" t="s">
        <v>51</v>
      </c>
      <c r="M14" s="175"/>
      <c r="N14" s="69"/>
      <c r="O14" s="69"/>
      <c r="P14" s="70"/>
      <c r="Q14" s="71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</row>
    <row r="15" spans="1:37" s="6" customFormat="1" ht="30" customHeight="1" x14ac:dyDescent="0.25">
      <c r="A15" s="163" t="s">
        <v>78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7" s="57" customFormat="1" ht="62.25" customHeight="1" x14ac:dyDescent="0.2">
      <c r="A16" s="166" t="s">
        <v>3</v>
      </c>
      <c r="B16" s="140" t="s">
        <v>32</v>
      </c>
      <c r="C16" s="142"/>
      <c r="D16" s="140" t="s">
        <v>62</v>
      </c>
      <c r="E16" s="141"/>
      <c r="F16" s="141"/>
      <c r="G16" s="141"/>
      <c r="H16" s="142"/>
      <c r="I16" s="190">
        <v>8</v>
      </c>
      <c r="J16" s="191"/>
      <c r="K16" s="48"/>
      <c r="L16" s="130" t="str">
        <f t="shared" ref="L16:L17" si="0">IF(K16="","",$I16*K16)</f>
        <v/>
      </c>
      <c r="M16" s="131"/>
      <c r="N16" s="62"/>
      <c r="O16" s="62"/>
      <c r="P16" s="62"/>
      <c r="Q16" s="62"/>
    </row>
    <row r="17" spans="1:37" s="57" customFormat="1" ht="49.5" customHeight="1" x14ac:dyDescent="0.2">
      <c r="A17" s="167"/>
      <c r="B17" s="173" t="s">
        <v>77</v>
      </c>
      <c r="C17" s="174"/>
      <c r="D17" s="140" t="s">
        <v>62</v>
      </c>
      <c r="E17" s="141"/>
      <c r="F17" s="141"/>
      <c r="G17" s="141"/>
      <c r="H17" s="142"/>
      <c r="I17" s="190">
        <f>8.75*2</f>
        <v>17.5</v>
      </c>
      <c r="J17" s="191"/>
      <c r="K17" s="48"/>
      <c r="L17" s="130" t="str">
        <f t="shared" si="0"/>
        <v/>
      </c>
      <c r="M17" s="131"/>
      <c r="N17" s="62"/>
      <c r="O17" s="62"/>
      <c r="P17" s="62"/>
      <c r="Q17" s="62"/>
    </row>
    <row r="18" spans="1:37" s="11" customFormat="1" ht="30" customHeight="1" thickBot="1" x14ac:dyDescent="0.25">
      <c r="A18" s="168"/>
      <c r="B18" s="157" t="s">
        <v>61</v>
      </c>
      <c r="C18" s="183"/>
      <c r="D18" s="183"/>
      <c r="E18" s="183"/>
      <c r="F18" s="183"/>
      <c r="G18" s="183"/>
      <c r="H18" s="183"/>
      <c r="I18" s="183"/>
      <c r="J18" s="183"/>
      <c r="K18" s="184"/>
      <c r="L18" s="171" t="str">
        <f>IF(AND(K16="",K17=""),"",IF(SUM(L16:M17)=0,0,IF(SUM(L16:M17)&gt;0,SUM(L16:M17))))</f>
        <v/>
      </c>
      <c r="M18" s="172"/>
      <c r="N18" s="74"/>
      <c r="O18" s="74"/>
      <c r="P18" s="74"/>
      <c r="Q18" s="74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7" s="11" customFormat="1" ht="30" customHeight="1" thickBot="1" x14ac:dyDescent="0.25">
      <c r="A19" s="81"/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9"/>
      <c r="L19" s="120" t="str">
        <f>IFERROR(L11+L18,"")</f>
        <v/>
      </c>
      <c r="M19" s="121" t="str">
        <f>IFERROR(#REF!+#REF!,"")</f>
        <v/>
      </c>
      <c r="N19" s="74"/>
      <c r="O19" s="74"/>
      <c r="P19" s="74"/>
      <c r="Q19" s="74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13" customFormat="1" ht="18.75" thickBot="1" x14ac:dyDescent="0.25">
      <c r="A20" s="111" t="s">
        <v>43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82"/>
      <c r="N20" s="77"/>
      <c r="O20" s="77"/>
      <c r="P20" s="77"/>
      <c r="Q20" s="77"/>
    </row>
    <row r="21" spans="1:37" s="13" customFormat="1" ht="18.75" customHeight="1" x14ac:dyDescent="0.2">
      <c r="A21" s="180" t="s">
        <v>52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2"/>
      <c r="L21" s="88"/>
      <c r="M21" s="89"/>
      <c r="N21" s="77"/>
      <c r="O21" s="77"/>
      <c r="P21" s="77"/>
      <c r="Q21" s="77"/>
    </row>
    <row r="22" spans="1:37" s="11" customFormat="1" ht="56.25" customHeight="1" x14ac:dyDescent="0.2">
      <c r="A22" s="102" t="s">
        <v>1</v>
      </c>
      <c r="B22" s="103" t="s">
        <v>12</v>
      </c>
      <c r="C22" s="104" t="s">
        <v>33</v>
      </c>
      <c r="D22" s="103" t="s">
        <v>38</v>
      </c>
      <c r="E22" s="103" t="s">
        <v>13</v>
      </c>
      <c r="F22" s="103" t="s">
        <v>14</v>
      </c>
      <c r="G22" s="103" t="s">
        <v>0</v>
      </c>
      <c r="H22" s="103" t="s">
        <v>23</v>
      </c>
      <c r="I22" s="103" t="s">
        <v>16</v>
      </c>
      <c r="J22" s="103" t="s">
        <v>15</v>
      </c>
      <c r="K22" s="105" t="s">
        <v>9</v>
      </c>
      <c r="L22" s="84" t="s">
        <v>7</v>
      </c>
      <c r="M22" s="84" t="s">
        <v>8</v>
      </c>
      <c r="N22" s="74"/>
      <c r="O22" s="74"/>
      <c r="P22" s="74"/>
      <c r="Q22" s="74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7" s="11" customFormat="1" ht="12.75" x14ac:dyDescent="0.2">
      <c r="A23" s="59" t="s">
        <v>17</v>
      </c>
      <c r="B23" s="101" t="s">
        <v>18</v>
      </c>
      <c r="C23" s="101" t="s">
        <v>19</v>
      </c>
      <c r="D23" s="101" t="s">
        <v>20</v>
      </c>
      <c r="E23" s="101" t="s">
        <v>21</v>
      </c>
      <c r="F23" s="101" t="s">
        <v>22</v>
      </c>
      <c r="G23" s="101"/>
      <c r="H23" s="101" t="s">
        <v>24</v>
      </c>
      <c r="I23" s="101" t="s">
        <v>25</v>
      </c>
      <c r="J23" s="101" t="s">
        <v>26</v>
      </c>
      <c r="K23" s="60" t="s">
        <v>27</v>
      </c>
      <c r="L23" s="60" t="s">
        <v>28</v>
      </c>
      <c r="M23" s="60" t="s">
        <v>29</v>
      </c>
      <c r="N23" s="74"/>
      <c r="O23" s="74"/>
      <c r="P23" s="74"/>
      <c r="Q23" s="74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7" s="6" customFormat="1" ht="30" customHeight="1" x14ac:dyDescent="0.25">
      <c r="A24" s="115" t="s">
        <v>73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73"/>
      <c r="O24" s="73"/>
      <c r="P24" s="73"/>
      <c r="Q24" s="73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s="8" customFormat="1" ht="81.75" customHeight="1" x14ac:dyDescent="0.2">
      <c r="A25" s="158" t="s">
        <v>4</v>
      </c>
      <c r="B25" s="162" t="s">
        <v>63</v>
      </c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O25" s="62"/>
      <c r="P25" s="75"/>
      <c r="Q25" s="75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9" customFormat="1" ht="38.25" x14ac:dyDescent="0.2">
      <c r="A26" s="158"/>
      <c r="B26" s="106">
        <v>1</v>
      </c>
      <c r="C26" s="56" t="s">
        <v>64</v>
      </c>
      <c r="D26" s="97">
        <v>203</v>
      </c>
      <c r="E26" s="98">
        <v>0.3125</v>
      </c>
      <c r="F26" s="98">
        <v>0.67708333333333337</v>
      </c>
      <c r="G26" s="43">
        <f>IF(E26&lt;=F26,F26-E26,"24:00"+(F26-E26))</f>
        <v>0.36458333333333337</v>
      </c>
      <c r="H26" s="44">
        <f>ROUND(G26*24,2)</f>
        <v>8.75</v>
      </c>
      <c r="I26" s="44">
        <f>B26*D26*H26</f>
        <v>1776.25</v>
      </c>
      <c r="J26" s="44">
        <f>ROUND(I26/12,2)</f>
        <v>148.02000000000001</v>
      </c>
      <c r="K26" s="48"/>
      <c r="L26" s="64" t="str">
        <f>IF(K26="","",$I26*K26)</f>
        <v/>
      </c>
      <c r="M26" s="64" t="str">
        <f>IF(K26="","",$J26*K26)</f>
        <v/>
      </c>
      <c r="N26" s="62"/>
      <c r="O26" s="76"/>
      <c r="P26" s="76"/>
      <c r="Q26" s="7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s="9" customFormat="1" ht="38.25" x14ac:dyDescent="0.2">
      <c r="A27" s="158"/>
      <c r="B27" s="106">
        <v>1</v>
      </c>
      <c r="C27" s="56" t="s">
        <v>65</v>
      </c>
      <c r="D27" s="97">
        <v>50</v>
      </c>
      <c r="E27" s="98">
        <v>0.3125</v>
      </c>
      <c r="F27" s="98">
        <v>0.65625</v>
      </c>
      <c r="G27" s="43">
        <f t="shared" ref="G27" si="1">IF(E27&lt;=F27,F27-E27,"24:00"+(F27-E27))</f>
        <v>0.34375</v>
      </c>
      <c r="H27" s="44">
        <f t="shared" ref="H27" si="2">ROUND(G27*24,2)</f>
        <v>8.25</v>
      </c>
      <c r="I27" s="44">
        <f>B27*D27*H27</f>
        <v>412.5</v>
      </c>
      <c r="J27" s="44">
        <f t="shared" ref="J27" si="3">ROUND(I27/12,2)</f>
        <v>34.380000000000003</v>
      </c>
      <c r="K27" s="48"/>
      <c r="L27" s="64" t="str">
        <f t="shared" ref="L27" si="4">IF(K27="","",$I27*K27)</f>
        <v/>
      </c>
      <c r="M27" s="64" t="str">
        <f t="shared" ref="M27" si="5">IF(K27="","",$J27*K27)</f>
        <v/>
      </c>
      <c r="N27" s="76"/>
      <c r="O27" s="76"/>
      <c r="P27" s="76"/>
      <c r="Q27" s="76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s="11" customFormat="1" ht="30" customHeight="1" x14ac:dyDescent="0.2">
      <c r="A28" s="158"/>
      <c r="B28" s="156" t="s">
        <v>66</v>
      </c>
      <c r="C28" s="156"/>
      <c r="D28" s="156"/>
      <c r="E28" s="156"/>
      <c r="F28" s="156"/>
      <c r="G28" s="156"/>
      <c r="H28" s="156"/>
      <c r="I28" s="156"/>
      <c r="J28" s="156"/>
      <c r="K28" s="157"/>
      <c r="L28" s="65" t="str">
        <f>IF(AND(K26="",K27=""),"",IF(SUM(L26:L27)=0,0,IF(SUM(L26:L27)&gt;0,SUM(L26:L27))))</f>
        <v/>
      </c>
      <c r="M28" s="65" t="str">
        <f>IF(AND(L26="",L27=""),"",IF(SUM(M26:M27)=0,0,IF(SUM(M26:M27)&gt;0,SUM(M26:M27))))</f>
        <v/>
      </c>
      <c r="N28" s="74"/>
      <c r="O28" s="74"/>
      <c r="P28" s="74"/>
      <c r="Q28" s="74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s="13" customFormat="1" ht="18.75" hidden="1" customHeight="1" x14ac:dyDescent="0.2">
      <c r="A29" s="115" t="s">
        <v>48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7"/>
      <c r="L29" s="94"/>
      <c r="M29" s="95"/>
      <c r="N29" s="77"/>
      <c r="O29" s="77"/>
      <c r="P29" s="77"/>
      <c r="Q29" s="77"/>
    </row>
    <row r="30" spans="1:37" s="4" customFormat="1" ht="30" hidden="1" customHeight="1" x14ac:dyDescent="0.2">
      <c r="A30" s="40" t="s">
        <v>1</v>
      </c>
      <c r="B30" s="185" t="s">
        <v>6</v>
      </c>
      <c r="C30" s="186"/>
      <c r="D30" s="186"/>
      <c r="E30" s="186"/>
      <c r="F30" s="186"/>
      <c r="G30" s="186"/>
      <c r="H30" s="186"/>
      <c r="I30" s="186"/>
      <c r="J30" s="186"/>
      <c r="K30" s="187"/>
      <c r="L30" s="84" t="s">
        <v>7</v>
      </c>
      <c r="M30" s="84" t="s">
        <v>8</v>
      </c>
      <c r="N30" s="67"/>
      <c r="O30" s="67"/>
      <c r="P30" s="67"/>
      <c r="Q30" s="67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s="58" customFormat="1" ht="11.25" hidden="1" x14ac:dyDescent="0.2">
      <c r="A31" s="59" t="s">
        <v>17</v>
      </c>
      <c r="B31" s="127" t="s">
        <v>18</v>
      </c>
      <c r="C31" s="128"/>
      <c r="D31" s="128"/>
      <c r="E31" s="128"/>
      <c r="F31" s="128"/>
      <c r="G31" s="128"/>
      <c r="H31" s="128"/>
      <c r="I31" s="128"/>
      <c r="J31" s="128"/>
      <c r="K31" s="129"/>
      <c r="L31" s="60" t="s">
        <v>19</v>
      </c>
      <c r="M31" s="60" t="s">
        <v>30</v>
      </c>
      <c r="N31" s="62"/>
      <c r="O31" s="62"/>
      <c r="P31" s="62"/>
      <c r="Q31" s="62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</row>
    <row r="32" spans="1:37" s="12" customFormat="1" ht="30" hidden="1" customHeight="1" x14ac:dyDescent="0.25">
      <c r="A32" s="100" t="s">
        <v>45</v>
      </c>
      <c r="B32" s="178" t="s">
        <v>58</v>
      </c>
      <c r="C32" s="179"/>
      <c r="D32" s="179"/>
      <c r="E32" s="179"/>
      <c r="F32" s="179"/>
      <c r="G32" s="179"/>
      <c r="H32" s="179"/>
      <c r="I32" s="179"/>
      <c r="J32" s="179"/>
      <c r="K32" s="179"/>
      <c r="L32" s="90"/>
      <c r="M32" s="86" t="str">
        <f>IF(L32="","",L32/12)</f>
        <v/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s="12" customFormat="1" ht="30" hidden="1" customHeight="1" x14ac:dyDescent="0.25">
      <c r="A33" s="100" t="s">
        <v>45</v>
      </c>
      <c r="B33" s="178" t="s">
        <v>59</v>
      </c>
      <c r="C33" s="179"/>
      <c r="D33" s="179"/>
      <c r="E33" s="179"/>
      <c r="F33" s="179"/>
      <c r="G33" s="179"/>
      <c r="H33" s="179"/>
      <c r="I33" s="179"/>
      <c r="J33" s="179"/>
      <c r="K33" s="179"/>
      <c r="L33" s="90"/>
      <c r="M33" s="86" t="str">
        <f>IF(L33="","",L33/12)</f>
        <v/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s="11" customFormat="1" ht="30" hidden="1" customHeight="1" x14ac:dyDescent="0.2">
      <c r="A34" s="149" t="s">
        <v>53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83" t="e">
        <f>IF(AND(#REF!="",L32=""),"",IF(SUM(L32:L33)=0,0,IF(SUM(L32:L33)&gt;0,SUM(L32:L33))))</f>
        <v>#REF!</v>
      </c>
      <c r="M34" s="83" t="e">
        <f>IF(AND(#REF!="",L32=""),"",IF(SUM(M32:M33)=0,0,IF(SUM(M32:M33)&gt;0,SUM(M32:M33))))</f>
        <v>#REF!</v>
      </c>
      <c r="N34" s="74"/>
      <c r="O34" s="74"/>
      <c r="P34" s="74"/>
      <c r="Q34" s="74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s="13" customFormat="1" ht="30" hidden="1" customHeight="1" x14ac:dyDescent="0.2">
      <c r="A35" s="45"/>
      <c r="B35" s="45"/>
      <c r="C35" s="45"/>
      <c r="D35" s="46"/>
      <c r="E35" s="46"/>
      <c r="F35" s="152" t="s">
        <v>54</v>
      </c>
      <c r="G35" s="152"/>
      <c r="H35" s="152"/>
      <c r="I35" s="152"/>
      <c r="J35" s="152"/>
      <c r="K35" s="153"/>
      <c r="L35" s="85" t="str">
        <f>IFERROR(#REF!+L34,"")</f>
        <v/>
      </c>
      <c r="M35" s="96" t="str">
        <f>IFERROR(#REF!+M34,"")</f>
        <v/>
      </c>
      <c r="N35" s="77"/>
      <c r="O35" s="77"/>
      <c r="P35" s="77"/>
      <c r="Q35" s="77"/>
    </row>
    <row r="36" spans="1:37" s="18" customFormat="1" ht="15.75" x14ac:dyDescent="0.2">
      <c r="A36" s="14"/>
      <c r="B36" s="14"/>
      <c r="C36" s="14"/>
      <c r="D36" s="15"/>
      <c r="E36" s="15"/>
      <c r="F36" s="15"/>
      <c r="G36" s="15"/>
      <c r="H36" s="15"/>
      <c r="I36" s="15"/>
      <c r="J36" s="15"/>
      <c r="K36" s="16"/>
      <c r="L36" s="17"/>
      <c r="M36" s="17"/>
      <c r="N36" s="78"/>
      <c r="O36" s="78"/>
      <c r="P36" s="78"/>
      <c r="Q36" s="78"/>
    </row>
    <row r="37" spans="1:37" s="13" customFormat="1" ht="18" x14ac:dyDescent="0.2">
      <c r="A37" s="151" t="s">
        <v>44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49"/>
      <c r="N37" s="77"/>
      <c r="O37" s="77"/>
      <c r="P37" s="77"/>
      <c r="Q37" s="77"/>
    </row>
    <row r="38" spans="1:37" s="13" customFormat="1" ht="51" x14ac:dyDescent="0.2">
      <c r="A38" s="41" t="s">
        <v>1</v>
      </c>
      <c r="B38" s="150" t="s">
        <v>5</v>
      </c>
      <c r="C38" s="150"/>
      <c r="D38" s="150"/>
      <c r="E38" s="150"/>
      <c r="F38" s="150"/>
      <c r="G38" s="150"/>
      <c r="H38" s="150"/>
      <c r="I38" s="143" t="s">
        <v>10</v>
      </c>
      <c r="J38" s="143"/>
      <c r="K38" s="42" t="s">
        <v>11</v>
      </c>
      <c r="L38" s="50" t="s">
        <v>35</v>
      </c>
      <c r="M38" s="47"/>
      <c r="N38" s="77"/>
      <c r="O38" s="77"/>
      <c r="P38" s="77"/>
      <c r="Q38" s="77"/>
    </row>
    <row r="39" spans="1:37" s="62" customFormat="1" ht="11.25" x14ac:dyDescent="0.2">
      <c r="A39" s="101" t="s">
        <v>17</v>
      </c>
      <c r="B39" s="154" t="s">
        <v>18</v>
      </c>
      <c r="C39" s="154"/>
      <c r="D39" s="154"/>
      <c r="E39" s="154"/>
      <c r="F39" s="154"/>
      <c r="G39" s="154"/>
      <c r="H39" s="154"/>
      <c r="I39" s="154" t="s">
        <v>19</v>
      </c>
      <c r="J39" s="154"/>
      <c r="K39" s="60" t="s">
        <v>20</v>
      </c>
      <c r="L39" s="63" t="s">
        <v>31</v>
      </c>
      <c r="M39" s="61"/>
    </row>
    <row r="40" spans="1:37" s="20" customFormat="1" ht="30" customHeight="1" x14ac:dyDescent="0.2">
      <c r="A40" s="146" t="s">
        <v>75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8"/>
      <c r="M40" s="51"/>
      <c r="N40" s="79"/>
      <c r="O40" s="79"/>
      <c r="P40" s="79"/>
      <c r="Q40" s="79"/>
    </row>
    <row r="41" spans="1:37" s="13" customFormat="1" ht="62.25" customHeight="1" x14ac:dyDescent="0.2">
      <c r="A41" s="52" t="s">
        <v>67</v>
      </c>
      <c r="B41" s="145" t="s">
        <v>74</v>
      </c>
      <c r="C41" s="145"/>
      <c r="D41" s="145"/>
      <c r="E41" s="145"/>
      <c r="F41" s="145"/>
      <c r="G41" s="145"/>
      <c r="H41" s="145"/>
      <c r="I41" s="123">
        <v>10</v>
      </c>
      <c r="J41" s="123"/>
      <c r="K41" s="108"/>
      <c r="L41" s="66" t="str">
        <f>IF(K41="","",$I41*K41)</f>
        <v/>
      </c>
      <c r="M41" s="47"/>
      <c r="N41" s="77"/>
      <c r="O41" s="77"/>
      <c r="P41" s="77"/>
      <c r="Q41" s="77"/>
    </row>
    <row r="42" spans="1:37" s="13" customFormat="1" ht="62.25" customHeight="1" thickBot="1" x14ac:dyDescent="0.25">
      <c r="A42" s="87" t="s">
        <v>68</v>
      </c>
      <c r="B42" s="122" t="s">
        <v>76</v>
      </c>
      <c r="C42" s="122"/>
      <c r="D42" s="122"/>
      <c r="E42" s="122"/>
      <c r="F42" s="122"/>
      <c r="G42" s="122"/>
      <c r="H42" s="122"/>
      <c r="I42" s="123">
        <v>30</v>
      </c>
      <c r="J42" s="123"/>
      <c r="K42" s="109"/>
      <c r="L42" s="66" t="str">
        <f t="shared" ref="L42" si="6">IF(K42="","",$I42*K42)</f>
        <v/>
      </c>
      <c r="M42" s="47"/>
    </row>
    <row r="43" spans="1:37" s="13" customFormat="1" ht="30" customHeight="1" thickBot="1" x14ac:dyDescent="0.25">
      <c r="A43" s="53"/>
      <c r="B43" s="31"/>
      <c r="C43" s="113" t="s">
        <v>69</v>
      </c>
      <c r="D43" s="113"/>
      <c r="E43" s="113"/>
      <c r="F43" s="113"/>
      <c r="G43" s="113"/>
      <c r="H43" s="113"/>
      <c r="I43" s="113"/>
      <c r="J43" s="113"/>
      <c r="K43" s="114"/>
      <c r="L43" s="85" t="str">
        <f>IF(AND(K41="",K42=""),"",IF(SUM(L41:L42)=0,0,IF(SUM(L41:L42)&gt;0,SUM(L41:L42))))</f>
        <v/>
      </c>
      <c r="M43" s="47"/>
      <c r="N43" s="77"/>
      <c r="O43" s="77"/>
      <c r="P43" s="77"/>
      <c r="Q43" s="77"/>
    </row>
    <row r="44" spans="1:37" s="18" customFormat="1" ht="16.5" thickBot="1" x14ac:dyDescent="0.25">
      <c r="A44" s="14"/>
      <c r="B44" s="14"/>
      <c r="C44" s="14"/>
      <c r="D44" s="15"/>
      <c r="E44" s="15"/>
      <c r="F44" s="15"/>
      <c r="G44" s="15"/>
      <c r="H44" s="15"/>
      <c r="I44" s="15"/>
      <c r="J44" s="15"/>
      <c r="K44" s="16"/>
      <c r="L44" s="17"/>
      <c r="M44" s="17"/>
      <c r="N44" s="78"/>
      <c r="O44" s="78"/>
      <c r="P44" s="78"/>
      <c r="Q44" s="78"/>
    </row>
    <row r="45" spans="1:37" s="13" customFormat="1" ht="30" customHeight="1" thickBot="1" x14ac:dyDescent="0.25">
      <c r="A45" s="53"/>
      <c r="B45" s="31"/>
      <c r="C45" s="54"/>
      <c r="D45" s="47"/>
      <c r="E45" s="47"/>
      <c r="F45" s="47"/>
      <c r="G45" s="55"/>
      <c r="H45" s="55"/>
      <c r="I45" s="55"/>
      <c r="J45" s="38"/>
      <c r="K45" s="107" t="s">
        <v>56</v>
      </c>
      <c r="L45" s="85" t="str">
        <f>IFERROR(L19+L28+L43,"")</f>
        <v/>
      </c>
      <c r="M45" s="47"/>
      <c r="N45" s="77"/>
      <c r="O45" s="77"/>
      <c r="P45" s="77"/>
      <c r="Q45" s="77"/>
    </row>
    <row r="46" spans="1:37" s="47" customFormat="1" x14ac:dyDescent="0.2">
      <c r="A46" s="99" t="s">
        <v>39</v>
      </c>
      <c r="E46" s="55"/>
      <c r="F46" s="55"/>
      <c r="G46" s="55"/>
      <c r="H46" s="55"/>
      <c r="I46" s="55"/>
      <c r="J46" s="55"/>
      <c r="K46" s="55"/>
      <c r="L46" s="49"/>
      <c r="M46" s="49"/>
      <c r="N46" s="80"/>
      <c r="O46" s="80"/>
      <c r="P46" s="80"/>
      <c r="Q46" s="80"/>
    </row>
    <row r="47" spans="1:37" s="47" customFormat="1" x14ac:dyDescent="0.2">
      <c r="A47" s="99" t="s">
        <v>40</v>
      </c>
      <c r="E47" s="55"/>
      <c r="F47" s="55"/>
      <c r="G47" s="55"/>
      <c r="H47" s="55"/>
      <c r="I47" s="55"/>
      <c r="J47" s="55"/>
      <c r="K47" s="55"/>
      <c r="L47" s="49"/>
      <c r="M47" s="49"/>
      <c r="N47" s="80"/>
      <c r="O47" s="80"/>
      <c r="P47" s="80"/>
      <c r="Q47" s="80"/>
    </row>
    <row r="48" spans="1:37" s="99" customFormat="1" ht="14.25" customHeight="1" x14ac:dyDescent="0.2">
      <c r="A48" s="99" t="s">
        <v>37</v>
      </c>
    </row>
    <row r="49" spans="1:17" s="47" customFormat="1" x14ac:dyDescent="0.2">
      <c r="A49" s="110" t="s">
        <v>57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80"/>
      <c r="O49" s="80"/>
      <c r="P49" s="80"/>
      <c r="Q49" s="80"/>
    </row>
    <row r="50" spans="1:17" s="13" customFormat="1" x14ac:dyDescent="0.2">
      <c r="A50" s="22"/>
      <c r="E50" s="21"/>
      <c r="F50" s="21"/>
      <c r="G50" s="21"/>
      <c r="H50" s="21"/>
      <c r="I50" s="21"/>
      <c r="J50" s="21"/>
      <c r="K50" s="21"/>
      <c r="L50" s="19"/>
      <c r="M50" s="19"/>
    </row>
    <row r="51" spans="1:17" s="13" customFormat="1" x14ac:dyDescent="0.2">
      <c r="A51" s="22"/>
      <c r="E51" s="21"/>
      <c r="F51" s="21"/>
      <c r="G51" s="21"/>
      <c r="H51" s="21"/>
      <c r="I51" s="21"/>
      <c r="J51" s="21"/>
      <c r="K51" s="21"/>
      <c r="L51" s="19"/>
      <c r="M51" s="19"/>
    </row>
    <row r="52" spans="1:17" s="13" customFormat="1" x14ac:dyDescent="0.2">
      <c r="A52" s="22"/>
      <c r="E52" s="21"/>
      <c r="F52" s="21"/>
      <c r="G52" s="21"/>
      <c r="H52" s="21"/>
      <c r="I52" s="21"/>
      <c r="J52" s="21"/>
      <c r="K52" s="21"/>
      <c r="L52" s="19"/>
      <c r="M52" s="19"/>
    </row>
    <row r="53" spans="1:17" s="13" customFormat="1" x14ac:dyDescent="0.2">
      <c r="A53" s="22"/>
      <c r="E53" s="21"/>
      <c r="F53" s="21"/>
      <c r="G53" s="21"/>
      <c r="H53" s="21"/>
      <c r="I53" s="21"/>
      <c r="J53" s="21"/>
      <c r="K53" s="21"/>
      <c r="L53" s="19"/>
      <c r="M53" s="19"/>
    </row>
    <row r="54" spans="1:17" s="13" customFormat="1" x14ac:dyDescent="0.2">
      <c r="A54" s="22"/>
      <c r="E54" s="21"/>
      <c r="F54" s="21"/>
      <c r="G54" s="21"/>
      <c r="H54" s="21"/>
      <c r="I54" s="21"/>
      <c r="J54" s="21"/>
      <c r="K54" s="21"/>
      <c r="L54" s="19"/>
      <c r="M54" s="19"/>
    </row>
    <row r="55" spans="1:17" s="13" customFormat="1" x14ac:dyDescent="0.2">
      <c r="A55" s="22"/>
      <c r="E55" s="21"/>
      <c r="F55" s="21"/>
      <c r="G55" s="21"/>
      <c r="H55" s="21"/>
      <c r="I55" s="21"/>
      <c r="J55" s="21"/>
      <c r="K55" s="21"/>
      <c r="L55" s="19"/>
      <c r="M55" s="19"/>
    </row>
    <row r="56" spans="1:17" s="13" customFormat="1" x14ac:dyDescent="0.2">
      <c r="A56" s="22"/>
      <c r="E56" s="21"/>
      <c r="F56" s="21"/>
      <c r="G56" s="21"/>
      <c r="H56" s="21"/>
      <c r="I56" s="21"/>
      <c r="J56" s="21"/>
      <c r="K56" s="21"/>
      <c r="L56" s="19"/>
      <c r="M56" s="19"/>
    </row>
    <row r="57" spans="1:17" s="13" customFormat="1" x14ac:dyDescent="0.2">
      <c r="A57" s="22"/>
      <c r="E57" s="21"/>
      <c r="F57" s="21"/>
      <c r="G57" s="21"/>
      <c r="H57" s="21"/>
      <c r="I57" s="21"/>
      <c r="J57" s="21"/>
      <c r="K57" s="21"/>
      <c r="L57" s="19"/>
      <c r="M57" s="19"/>
    </row>
    <row r="58" spans="1:17" s="13" customFormat="1" x14ac:dyDescent="0.2">
      <c r="A58" s="22"/>
      <c r="E58" s="21"/>
      <c r="F58" s="21"/>
      <c r="G58" s="21"/>
      <c r="H58" s="21"/>
      <c r="I58" s="21"/>
      <c r="J58" s="21"/>
      <c r="K58" s="21"/>
      <c r="L58" s="19"/>
      <c r="M58" s="19"/>
    </row>
    <row r="59" spans="1:17" s="13" customFormat="1" x14ac:dyDescent="0.2">
      <c r="A59" s="22"/>
      <c r="E59" s="21"/>
      <c r="F59" s="21"/>
      <c r="G59" s="21"/>
      <c r="H59" s="21"/>
      <c r="I59" s="21"/>
      <c r="J59" s="21"/>
      <c r="K59" s="21"/>
      <c r="L59" s="19"/>
      <c r="M59" s="19"/>
    </row>
    <row r="60" spans="1:17" s="13" customFormat="1" x14ac:dyDescent="0.2">
      <c r="A60" s="22"/>
      <c r="E60" s="21"/>
      <c r="F60" s="21"/>
      <c r="G60" s="21"/>
      <c r="H60" s="21"/>
      <c r="I60" s="21"/>
      <c r="J60" s="21"/>
      <c r="K60" s="21"/>
      <c r="L60" s="19"/>
      <c r="M60" s="19"/>
    </row>
    <row r="61" spans="1:17" s="13" customFormat="1" x14ac:dyDescent="0.2">
      <c r="A61" s="22"/>
      <c r="E61" s="21"/>
      <c r="F61" s="21"/>
      <c r="G61" s="21"/>
      <c r="H61" s="21"/>
      <c r="I61" s="21"/>
      <c r="J61" s="21"/>
      <c r="K61" s="21"/>
      <c r="L61" s="19"/>
      <c r="M61" s="19"/>
    </row>
    <row r="62" spans="1:17" s="13" customFormat="1" x14ac:dyDescent="0.2">
      <c r="A62" s="22"/>
      <c r="E62" s="21"/>
      <c r="F62" s="21"/>
      <c r="G62" s="21"/>
      <c r="H62" s="21"/>
      <c r="I62" s="21"/>
      <c r="J62" s="21"/>
      <c r="K62" s="21"/>
      <c r="L62" s="19"/>
      <c r="M62" s="19"/>
    </row>
    <row r="63" spans="1:17" s="13" customFormat="1" x14ac:dyDescent="0.2">
      <c r="A63" s="22"/>
      <c r="E63" s="21"/>
      <c r="F63" s="21"/>
      <c r="G63" s="21"/>
      <c r="H63" s="21"/>
      <c r="I63" s="21"/>
      <c r="J63" s="21"/>
      <c r="K63" s="21"/>
      <c r="L63" s="19"/>
      <c r="M63" s="19"/>
    </row>
    <row r="64" spans="1:17" s="13" customFormat="1" x14ac:dyDescent="0.2">
      <c r="A64" s="22"/>
      <c r="E64" s="21"/>
      <c r="F64" s="21"/>
      <c r="G64" s="21"/>
      <c r="H64" s="21"/>
      <c r="I64" s="21"/>
      <c r="J64" s="21"/>
      <c r="K64" s="21"/>
      <c r="L64" s="19"/>
      <c r="M64" s="19"/>
    </row>
    <row r="65" spans="1:13" s="13" customFormat="1" x14ac:dyDescent="0.2">
      <c r="A65" s="22"/>
      <c r="E65" s="21"/>
      <c r="F65" s="21"/>
      <c r="G65" s="21"/>
      <c r="H65" s="21"/>
      <c r="I65" s="21"/>
      <c r="J65" s="21"/>
      <c r="K65" s="21"/>
      <c r="L65" s="19"/>
      <c r="M65" s="19"/>
    </row>
    <row r="66" spans="1:13" s="13" customFormat="1" x14ac:dyDescent="0.2">
      <c r="A66" s="22"/>
      <c r="E66" s="21"/>
      <c r="F66" s="21"/>
      <c r="G66" s="21"/>
      <c r="H66" s="21"/>
      <c r="I66" s="21"/>
      <c r="J66" s="21"/>
      <c r="K66" s="21"/>
      <c r="L66" s="19"/>
      <c r="M66" s="19"/>
    </row>
    <row r="67" spans="1:13" s="13" customFormat="1" x14ac:dyDescent="0.2">
      <c r="A67" s="22"/>
      <c r="E67" s="21"/>
      <c r="F67" s="21"/>
      <c r="G67" s="21"/>
      <c r="H67" s="21"/>
      <c r="I67" s="21"/>
      <c r="J67" s="21"/>
      <c r="K67" s="21"/>
      <c r="L67" s="19"/>
      <c r="M67" s="19"/>
    </row>
    <row r="68" spans="1:13" s="13" customFormat="1" x14ac:dyDescent="0.2">
      <c r="A68" s="22"/>
      <c r="E68" s="21"/>
      <c r="F68" s="21"/>
      <c r="G68" s="21"/>
      <c r="H68" s="21"/>
      <c r="I68" s="21"/>
      <c r="J68" s="21"/>
      <c r="K68" s="21"/>
      <c r="L68" s="19"/>
      <c r="M68" s="19"/>
    </row>
    <row r="69" spans="1:13" s="13" customFormat="1" x14ac:dyDescent="0.2">
      <c r="A69" s="22"/>
      <c r="E69" s="21"/>
      <c r="F69" s="21"/>
      <c r="G69" s="21"/>
      <c r="H69" s="21"/>
      <c r="I69" s="21"/>
      <c r="J69" s="21"/>
      <c r="K69" s="21"/>
      <c r="L69" s="19"/>
      <c r="M69" s="19"/>
    </row>
    <row r="70" spans="1:13" s="13" customFormat="1" x14ac:dyDescent="0.2">
      <c r="A70" s="22"/>
      <c r="E70" s="21"/>
      <c r="F70" s="21"/>
      <c r="G70" s="21"/>
      <c r="H70" s="21"/>
      <c r="I70" s="21"/>
      <c r="J70" s="21"/>
      <c r="K70" s="21"/>
      <c r="L70" s="19"/>
      <c r="M70" s="19"/>
    </row>
    <row r="71" spans="1:13" s="13" customFormat="1" x14ac:dyDescent="0.2">
      <c r="A71" s="22"/>
      <c r="E71" s="21"/>
      <c r="F71" s="21"/>
      <c r="G71" s="21"/>
      <c r="H71" s="21"/>
      <c r="I71" s="21"/>
      <c r="J71" s="21"/>
      <c r="K71" s="21"/>
      <c r="L71" s="19"/>
      <c r="M71" s="19"/>
    </row>
    <row r="72" spans="1:13" s="13" customFormat="1" x14ac:dyDescent="0.2">
      <c r="A72" s="22"/>
      <c r="E72" s="21"/>
      <c r="F72" s="21"/>
      <c r="G72" s="21"/>
      <c r="H72" s="21"/>
      <c r="I72" s="21"/>
      <c r="J72" s="21"/>
      <c r="K72" s="21"/>
      <c r="L72" s="19"/>
      <c r="M72" s="19"/>
    </row>
    <row r="73" spans="1:13" s="13" customFormat="1" x14ac:dyDescent="0.2">
      <c r="A73" s="22"/>
      <c r="E73" s="21"/>
      <c r="F73" s="21"/>
      <c r="G73" s="21"/>
      <c r="H73" s="21"/>
      <c r="I73" s="21"/>
      <c r="J73" s="21"/>
      <c r="K73" s="21"/>
      <c r="L73" s="19"/>
      <c r="M73" s="19"/>
    </row>
    <row r="74" spans="1:13" s="13" customFormat="1" x14ac:dyDescent="0.2">
      <c r="A74" s="22"/>
      <c r="E74" s="21"/>
      <c r="F74" s="21"/>
      <c r="G74" s="21"/>
      <c r="H74" s="21"/>
      <c r="I74" s="21"/>
      <c r="J74" s="21"/>
      <c r="K74" s="21"/>
      <c r="L74" s="19"/>
      <c r="M74" s="19"/>
    </row>
    <row r="75" spans="1:13" s="13" customFormat="1" x14ac:dyDescent="0.2">
      <c r="A75" s="22"/>
      <c r="E75" s="21"/>
      <c r="F75" s="21"/>
      <c r="G75" s="21"/>
      <c r="H75" s="21"/>
      <c r="I75" s="21"/>
      <c r="J75" s="21"/>
      <c r="K75" s="21"/>
      <c r="L75" s="19"/>
      <c r="M75" s="19"/>
    </row>
    <row r="76" spans="1:13" s="13" customFormat="1" x14ac:dyDescent="0.2">
      <c r="A76" s="22"/>
      <c r="E76" s="21"/>
      <c r="F76" s="21"/>
      <c r="G76" s="21"/>
      <c r="H76" s="21"/>
      <c r="I76" s="21"/>
      <c r="J76" s="21"/>
      <c r="K76" s="21"/>
      <c r="L76" s="19"/>
      <c r="M76" s="19"/>
    </row>
    <row r="77" spans="1:13" s="13" customFormat="1" x14ac:dyDescent="0.2">
      <c r="A77" s="22"/>
      <c r="E77" s="21"/>
      <c r="F77" s="21"/>
      <c r="G77" s="21"/>
      <c r="H77" s="21"/>
      <c r="I77" s="21"/>
      <c r="J77" s="21"/>
      <c r="K77" s="21"/>
      <c r="L77" s="19"/>
      <c r="M77" s="19"/>
    </row>
    <row r="78" spans="1:13" s="13" customFormat="1" x14ac:dyDescent="0.2">
      <c r="A78" s="22"/>
      <c r="E78" s="21"/>
      <c r="F78" s="21"/>
      <c r="G78" s="21"/>
      <c r="H78" s="21"/>
      <c r="I78" s="21"/>
      <c r="J78" s="21"/>
      <c r="K78" s="21"/>
      <c r="L78" s="19"/>
      <c r="M78" s="19"/>
    </row>
    <row r="79" spans="1:13" s="13" customFormat="1" x14ac:dyDescent="0.2">
      <c r="A79" s="22"/>
      <c r="E79" s="21"/>
      <c r="F79" s="21"/>
      <c r="G79" s="21"/>
      <c r="H79" s="21"/>
      <c r="I79" s="21"/>
      <c r="J79" s="21"/>
      <c r="K79" s="21"/>
      <c r="L79" s="19"/>
      <c r="M79" s="19"/>
    </row>
    <row r="80" spans="1:13" s="13" customFormat="1" x14ac:dyDescent="0.2">
      <c r="A80" s="22"/>
      <c r="E80" s="21"/>
      <c r="F80" s="21"/>
      <c r="G80" s="21"/>
      <c r="H80" s="21"/>
      <c r="I80" s="21"/>
      <c r="J80" s="21"/>
      <c r="K80" s="21"/>
      <c r="L80" s="19"/>
      <c r="M80" s="19"/>
    </row>
    <row r="81" spans="1:13" s="13" customFormat="1" x14ac:dyDescent="0.2">
      <c r="A81" s="22"/>
      <c r="E81" s="21"/>
      <c r="F81" s="21"/>
      <c r="G81" s="21"/>
      <c r="H81" s="21"/>
      <c r="I81" s="21"/>
      <c r="J81" s="21"/>
      <c r="K81" s="21"/>
      <c r="L81" s="19"/>
      <c r="M81" s="19"/>
    </row>
    <row r="82" spans="1:13" s="13" customFormat="1" x14ac:dyDescent="0.2">
      <c r="A82" s="22"/>
      <c r="E82" s="21"/>
      <c r="F82" s="21"/>
      <c r="G82" s="21"/>
      <c r="H82" s="21"/>
      <c r="I82" s="21"/>
      <c r="J82" s="21"/>
      <c r="K82" s="21"/>
      <c r="L82" s="19"/>
      <c r="M82" s="19"/>
    </row>
    <row r="83" spans="1:13" s="13" customFormat="1" x14ac:dyDescent="0.2">
      <c r="A83" s="22"/>
      <c r="E83" s="21"/>
      <c r="F83" s="21"/>
      <c r="G83" s="21"/>
      <c r="H83" s="21"/>
      <c r="I83" s="21"/>
      <c r="J83" s="21"/>
      <c r="K83" s="21"/>
      <c r="L83" s="19"/>
      <c r="M83" s="19"/>
    </row>
    <row r="84" spans="1:13" s="13" customFormat="1" x14ac:dyDescent="0.2">
      <c r="A84" s="22"/>
      <c r="E84" s="21"/>
      <c r="F84" s="21"/>
      <c r="G84" s="21"/>
      <c r="H84" s="21"/>
      <c r="I84" s="21"/>
      <c r="J84" s="21"/>
      <c r="K84" s="21"/>
      <c r="L84" s="19"/>
      <c r="M84" s="19"/>
    </row>
    <row r="85" spans="1:13" s="13" customFormat="1" x14ac:dyDescent="0.2">
      <c r="A85" s="22"/>
      <c r="E85" s="21"/>
      <c r="F85" s="21"/>
      <c r="G85" s="21"/>
      <c r="H85" s="21"/>
      <c r="I85" s="21"/>
      <c r="J85" s="21"/>
      <c r="K85" s="21"/>
      <c r="L85" s="19"/>
      <c r="M85" s="19"/>
    </row>
    <row r="86" spans="1:13" s="13" customFormat="1" x14ac:dyDescent="0.2">
      <c r="A86" s="22"/>
      <c r="E86" s="21"/>
      <c r="F86" s="21"/>
      <c r="G86" s="21"/>
      <c r="H86" s="21"/>
      <c r="I86" s="21"/>
      <c r="J86" s="21"/>
      <c r="K86" s="21"/>
      <c r="L86" s="19"/>
      <c r="M86" s="19"/>
    </row>
    <row r="87" spans="1:13" s="13" customFormat="1" x14ac:dyDescent="0.2">
      <c r="A87" s="22"/>
      <c r="E87" s="21"/>
      <c r="F87" s="21"/>
      <c r="G87" s="21"/>
      <c r="H87" s="21"/>
      <c r="I87" s="21"/>
      <c r="J87" s="21"/>
      <c r="K87" s="21"/>
      <c r="L87" s="19"/>
      <c r="M87" s="19"/>
    </row>
    <row r="88" spans="1:13" s="13" customFormat="1" x14ac:dyDescent="0.2">
      <c r="A88" s="22"/>
      <c r="E88" s="21"/>
      <c r="F88" s="21"/>
      <c r="G88" s="21"/>
      <c r="H88" s="21"/>
      <c r="I88" s="21"/>
      <c r="J88" s="21"/>
      <c r="K88" s="21"/>
      <c r="L88" s="19"/>
      <c r="M88" s="19"/>
    </row>
    <row r="89" spans="1:13" s="13" customFormat="1" x14ac:dyDescent="0.2">
      <c r="A89" s="22"/>
      <c r="E89" s="21"/>
      <c r="F89" s="21"/>
      <c r="G89" s="21"/>
      <c r="H89" s="21"/>
      <c r="I89" s="21"/>
      <c r="J89" s="21"/>
      <c r="K89" s="21"/>
      <c r="L89" s="19"/>
      <c r="M89" s="19"/>
    </row>
    <row r="90" spans="1:13" s="13" customFormat="1" x14ac:dyDescent="0.2">
      <c r="A90" s="22"/>
      <c r="E90" s="21"/>
      <c r="F90" s="21"/>
      <c r="G90" s="21"/>
      <c r="H90" s="21"/>
      <c r="I90" s="21"/>
      <c r="J90" s="21"/>
      <c r="K90" s="21"/>
      <c r="L90" s="19"/>
      <c r="M90" s="19"/>
    </row>
    <row r="91" spans="1:13" s="13" customFormat="1" x14ac:dyDescent="0.2">
      <c r="A91" s="22"/>
      <c r="E91" s="21"/>
      <c r="F91" s="21"/>
      <c r="G91" s="21"/>
      <c r="H91" s="21"/>
      <c r="I91" s="21"/>
      <c r="J91" s="21"/>
      <c r="K91" s="21"/>
      <c r="L91" s="19"/>
      <c r="M91" s="19"/>
    </row>
    <row r="92" spans="1:13" s="13" customFormat="1" x14ac:dyDescent="0.2">
      <c r="A92" s="22"/>
      <c r="E92" s="21"/>
      <c r="F92" s="21"/>
      <c r="G92" s="21"/>
      <c r="H92" s="21"/>
      <c r="I92" s="21"/>
      <c r="J92" s="21"/>
      <c r="K92" s="21"/>
      <c r="L92" s="19"/>
      <c r="M92" s="19"/>
    </row>
    <row r="93" spans="1:13" s="13" customFormat="1" x14ac:dyDescent="0.2">
      <c r="A93" s="22"/>
      <c r="E93" s="21"/>
      <c r="F93" s="21"/>
      <c r="G93" s="21"/>
      <c r="H93" s="21"/>
      <c r="I93" s="21"/>
      <c r="J93" s="21"/>
      <c r="K93" s="21"/>
      <c r="L93" s="19"/>
      <c r="M93" s="19"/>
    </row>
    <row r="94" spans="1:13" s="13" customFormat="1" x14ac:dyDescent="0.2">
      <c r="A94" s="22"/>
      <c r="E94" s="21"/>
      <c r="F94" s="21"/>
      <c r="G94" s="21"/>
      <c r="H94" s="21"/>
      <c r="I94" s="21"/>
      <c r="J94" s="21"/>
      <c r="K94" s="21"/>
      <c r="L94" s="19"/>
      <c r="M94" s="19"/>
    </row>
    <row r="95" spans="1:13" s="13" customFormat="1" x14ac:dyDescent="0.2">
      <c r="A95" s="22"/>
      <c r="E95" s="21"/>
      <c r="F95" s="21"/>
      <c r="G95" s="21"/>
      <c r="H95" s="21"/>
      <c r="I95" s="21"/>
      <c r="J95" s="21"/>
      <c r="K95" s="21"/>
      <c r="L95" s="19"/>
      <c r="M95" s="19"/>
    </row>
    <row r="96" spans="1:13" s="13" customFormat="1" x14ac:dyDescent="0.2">
      <c r="A96" s="22"/>
      <c r="E96" s="21"/>
      <c r="F96" s="21"/>
      <c r="G96" s="21"/>
      <c r="H96" s="21"/>
      <c r="I96" s="21"/>
      <c r="J96" s="21"/>
      <c r="K96" s="21"/>
      <c r="L96" s="19"/>
      <c r="M96" s="19"/>
    </row>
    <row r="97" spans="1:13" s="13" customFormat="1" x14ac:dyDescent="0.2">
      <c r="A97" s="22"/>
      <c r="E97" s="21"/>
      <c r="F97" s="21"/>
      <c r="G97" s="21"/>
      <c r="H97" s="21"/>
      <c r="I97" s="21"/>
      <c r="J97" s="21"/>
      <c r="K97" s="21"/>
      <c r="L97" s="19"/>
      <c r="M97" s="19"/>
    </row>
    <row r="98" spans="1:13" s="13" customFormat="1" x14ac:dyDescent="0.2">
      <c r="A98" s="22"/>
      <c r="E98" s="21"/>
      <c r="F98" s="21"/>
      <c r="G98" s="21"/>
      <c r="H98" s="21"/>
      <c r="I98" s="21"/>
      <c r="J98" s="21"/>
      <c r="K98" s="21"/>
      <c r="L98" s="19"/>
      <c r="M98" s="19"/>
    </row>
    <row r="99" spans="1:13" s="13" customFormat="1" x14ac:dyDescent="0.2">
      <c r="A99" s="22"/>
      <c r="E99" s="21"/>
      <c r="F99" s="21"/>
      <c r="G99" s="21"/>
      <c r="H99" s="21"/>
      <c r="I99" s="21"/>
      <c r="J99" s="21"/>
      <c r="K99" s="21"/>
      <c r="L99" s="19"/>
      <c r="M99" s="19"/>
    </row>
    <row r="100" spans="1:13" s="13" customFormat="1" x14ac:dyDescent="0.2">
      <c r="A100" s="22"/>
      <c r="E100" s="21"/>
      <c r="F100" s="21"/>
      <c r="G100" s="21"/>
      <c r="H100" s="21"/>
      <c r="I100" s="21"/>
      <c r="J100" s="21"/>
      <c r="K100" s="21"/>
      <c r="L100" s="19"/>
      <c r="M100" s="19"/>
    </row>
    <row r="101" spans="1:13" s="13" customFormat="1" x14ac:dyDescent="0.2">
      <c r="A101" s="22"/>
      <c r="E101" s="21"/>
      <c r="F101" s="21"/>
      <c r="G101" s="21"/>
      <c r="H101" s="21"/>
      <c r="I101" s="21"/>
      <c r="J101" s="21"/>
      <c r="K101" s="21"/>
      <c r="L101" s="19"/>
      <c r="M101" s="19"/>
    </row>
    <row r="102" spans="1:13" s="13" customFormat="1" x14ac:dyDescent="0.2">
      <c r="A102" s="22"/>
      <c r="E102" s="21"/>
      <c r="F102" s="21"/>
      <c r="G102" s="21"/>
      <c r="H102" s="21"/>
      <c r="I102" s="21"/>
      <c r="J102" s="21"/>
      <c r="K102" s="21"/>
      <c r="L102" s="19"/>
      <c r="M102" s="19"/>
    </row>
    <row r="103" spans="1:13" s="13" customFormat="1" x14ac:dyDescent="0.2">
      <c r="A103" s="22"/>
      <c r="E103" s="21"/>
      <c r="F103" s="21"/>
      <c r="G103" s="21"/>
      <c r="H103" s="21"/>
      <c r="I103" s="21"/>
      <c r="J103" s="21"/>
      <c r="K103" s="21"/>
      <c r="L103" s="19"/>
      <c r="M103" s="19"/>
    </row>
    <row r="104" spans="1:13" s="13" customFormat="1" x14ac:dyDescent="0.2">
      <c r="A104" s="22"/>
      <c r="E104" s="21"/>
      <c r="F104" s="21"/>
      <c r="G104" s="21"/>
      <c r="H104" s="21"/>
      <c r="I104" s="21"/>
      <c r="J104" s="21"/>
      <c r="K104" s="21"/>
      <c r="L104" s="19"/>
      <c r="M104" s="19"/>
    </row>
    <row r="105" spans="1:13" s="13" customFormat="1" x14ac:dyDescent="0.2">
      <c r="A105" s="22"/>
      <c r="E105" s="21"/>
      <c r="F105" s="21"/>
      <c r="G105" s="21"/>
      <c r="H105" s="21"/>
      <c r="I105" s="21"/>
      <c r="J105" s="21"/>
      <c r="K105" s="21"/>
      <c r="L105" s="19"/>
      <c r="M105" s="19"/>
    </row>
    <row r="106" spans="1:13" s="13" customFormat="1" x14ac:dyDescent="0.2">
      <c r="A106" s="22"/>
      <c r="E106" s="21"/>
      <c r="F106" s="21"/>
      <c r="G106" s="21"/>
      <c r="H106" s="21"/>
      <c r="I106" s="21"/>
      <c r="J106" s="21"/>
      <c r="K106" s="21"/>
      <c r="L106" s="19"/>
      <c r="M106" s="19"/>
    </row>
    <row r="107" spans="1:13" s="13" customFormat="1" x14ac:dyDescent="0.2">
      <c r="A107" s="22"/>
      <c r="E107" s="21"/>
      <c r="F107" s="21"/>
      <c r="G107" s="21"/>
      <c r="H107" s="21"/>
      <c r="I107" s="21"/>
      <c r="J107" s="21"/>
      <c r="K107" s="21"/>
      <c r="L107" s="19"/>
      <c r="M107" s="19"/>
    </row>
    <row r="108" spans="1:13" s="13" customFormat="1" x14ac:dyDescent="0.2">
      <c r="A108" s="22"/>
      <c r="E108" s="21"/>
      <c r="F108" s="21"/>
      <c r="G108" s="21"/>
      <c r="H108" s="21"/>
      <c r="I108" s="21"/>
      <c r="J108" s="21"/>
      <c r="K108" s="21"/>
      <c r="L108" s="19"/>
      <c r="M108" s="19"/>
    </row>
    <row r="109" spans="1:13" s="13" customFormat="1" x14ac:dyDescent="0.2">
      <c r="A109" s="22"/>
      <c r="E109" s="21"/>
      <c r="F109" s="21"/>
      <c r="G109" s="21"/>
      <c r="H109" s="21"/>
      <c r="I109" s="21"/>
      <c r="J109" s="21"/>
      <c r="K109" s="21"/>
      <c r="L109" s="19"/>
      <c r="M109" s="19"/>
    </row>
    <row r="110" spans="1:13" s="13" customFormat="1" x14ac:dyDescent="0.2">
      <c r="A110" s="22"/>
      <c r="E110" s="21"/>
      <c r="F110" s="21"/>
      <c r="G110" s="21"/>
      <c r="H110" s="21"/>
      <c r="I110" s="21"/>
      <c r="J110" s="21"/>
      <c r="K110" s="21"/>
      <c r="L110" s="19"/>
      <c r="M110" s="19"/>
    </row>
    <row r="111" spans="1:13" s="13" customFormat="1" x14ac:dyDescent="0.2">
      <c r="A111" s="22"/>
      <c r="E111" s="21"/>
      <c r="F111" s="21"/>
      <c r="G111" s="21"/>
      <c r="H111" s="21"/>
      <c r="I111" s="21"/>
      <c r="J111" s="21"/>
      <c r="K111" s="21"/>
      <c r="L111" s="19"/>
      <c r="M111" s="19"/>
    </row>
    <row r="112" spans="1:13" s="13" customFormat="1" x14ac:dyDescent="0.2">
      <c r="A112" s="22"/>
      <c r="E112" s="21"/>
      <c r="F112" s="21"/>
      <c r="G112" s="21"/>
      <c r="H112" s="21"/>
      <c r="I112" s="21"/>
      <c r="J112" s="21"/>
      <c r="K112" s="21"/>
      <c r="L112" s="19"/>
      <c r="M112" s="19"/>
    </row>
    <row r="113" spans="1:13" s="13" customFormat="1" x14ac:dyDescent="0.2">
      <c r="A113" s="22"/>
      <c r="E113" s="21"/>
      <c r="F113" s="21"/>
      <c r="G113" s="21"/>
      <c r="H113" s="21"/>
      <c r="I113" s="21"/>
      <c r="J113" s="21"/>
      <c r="K113" s="21"/>
      <c r="L113" s="19"/>
      <c r="M113" s="19"/>
    </row>
    <row r="114" spans="1:13" s="13" customFormat="1" x14ac:dyDescent="0.2">
      <c r="A114" s="22"/>
      <c r="E114" s="21"/>
      <c r="F114" s="21"/>
      <c r="G114" s="21"/>
      <c r="H114" s="21"/>
      <c r="I114" s="21"/>
      <c r="J114" s="21"/>
      <c r="K114" s="21"/>
      <c r="L114" s="19"/>
      <c r="M114" s="19"/>
    </row>
    <row r="115" spans="1:13" s="13" customFormat="1" x14ac:dyDescent="0.2">
      <c r="A115" s="22"/>
      <c r="E115" s="21"/>
      <c r="F115" s="21"/>
      <c r="G115" s="21"/>
      <c r="H115" s="21"/>
      <c r="I115" s="21"/>
      <c r="J115" s="21"/>
      <c r="K115" s="21"/>
      <c r="L115" s="19"/>
      <c r="M115" s="19"/>
    </row>
    <row r="116" spans="1:13" s="13" customFormat="1" x14ac:dyDescent="0.2">
      <c r="A116" s="22"/>
      <c r="E116" s="21"/>
      <c r="F116" s="21"/>
      <c r="G116" s="21"/>
      <c r="H116" s="21"/>
      <c r="I116" s="21"/>
      <c r="J116" s="21"/>
      <c r="K116" s="21"/>
      <c r="L116" s="19"/>
      <c r="M116" s="19"/>
    </row>
    <row r="117" spans="1:13" s="13" customFormat="1" x14ac:dyDescent="0.2">
      <c r="A117" s="22"/>
      <c r="E117" s="21"/>
      <c r="F117" s="21"/>
      <c r="G117" s="21"/>
      <c r="H117" s="21"/>
      <c r="I117" s="21"/>
      <c r="J117" s="21"/>
      <c r="K117" s="21"/>
      <c r="L117" s="19"/>
      <c r="M117" s="19"/>
    </row>
    <row r="118" spans="1:13" s="13" customFormat="1" x14ac:dyDescent="0.2">
      <c r="A118" s="22"/>
      <c r="E118" s="21"/>
      <c r="F118" s="21"/>
      <c r="G118" s="21"/>
      <c r="H118" s="21"/>
      <c r="I118" s="21"/>
      <c r="J118" s="21"/>
      <c r="K118" s="21"/>
      <c r="L118" s="19"/>
      <c r="M118" s="19"/>
    </row>
    <row r="119" spans="1:13" s="13" customFormat="1" x14ac:dyDescent="0.2">
      <c r="A119" s="22"/>
      <c r="E119" s="21"/>
      <c r="F119" s="21"/>
      <c r="G119" s="21"/>
      <c r="H119" s="21"/>
      <c r="I119" s="21"/>
      <c r="J119" s="21"/>
      <c r="K119" s="21"/>
      <c r="L119" s="19"/>
      <c r="M119" s="19"/>
    </row>
    <row r="120" spans="1:13" s="13" customFormat="1" x14ac:dyDescent="0.2">
      <c r="A120" s="22"/>
      <c r="E120" s="21"/>
      <c r="F120" s="21"/>
      <c r="G120" s="21"/>
      <c r="H120" s="21"/>
      <c r="I120" s="21"/>
      <c r="J120" s="21"/>
      <c r="K120" s="21"/>
      <c r="L120" s="19"/>
      <c r="M120" s="19"/>
    </row>
    <row r="121" spans="1:13" s="13" customFormat="1" x14ac:dyDescent="0.2">
      <c r="A121" s="22"/>
      <c r="E121" s="21"/>
      <c r="F121" s="21"/>
      <c r="G121" s="21"/>
      <c r="H121" s="21"/>
      <c r="I121" s="21"/>
      <c r="J121" s="21"/>
      <c r="K121" s="21"/>
      <c r="L121" s="19"/>
      <c r="M121" s="19"/>
    </row>
    <row r="122" spans="1:13" s="13" customFormat="1" x14ac:dyDescent="0.2">
      <c r="A122" s="22"/>
      <c r="E122" s="21"/>
      <c r="F122" s="21"/>
      <c r="G122" s="21"/>
      <c r="H122" s="21"/>
      <c r="I122" s="21"/>
      <c r="J122" s="21"/>
      <c r="K122" s="21"/>
      <c r="L122" s="19"/>
      <c r="M122" s="19"/>
    </row>
    <row r="123" spans="1:13" s="13" customFormat="1" x14ac:dyDescent="0.2">
      <c r="A123" s="22"/>
      <c r="E123" s="21"/>
      <c r="F123" s="21"/>
      <c r="G123" s="21"/>
      <c r="H123" s="21"/>
      <c r="I123" s="21"/>
      <c r="J123" s="21"/>
      <c r="K123" s="21"/>
      <c r="L123" s="19"/>
      <c r="M123" s="19"/>
    </row>
    <row r="124" spans="1:13" s="13" customFormat="1" x14ac:dyDescent="0.2">
      <c r="A124" s="22"/>
      <c r="E124" s="21"/>
      <c r="F124" s="21"/>
      <c r="G124" s="21"/>
      <c r="H124" s="21"/>
      <c r="I124" s="21"/>
      <c r="J124" s="21"/>
      <c r="K124" s="21"/>
      <c r="L124" s="19"/>
      <c r="M124" s="19"/>
    </row>
    <row r="125" spans="1:13" s="13" customFormat="1" x14ac:dyDescent="0.2">
      <c r="A125" s="22"/>
      <c r="E125" s="21"/>
      <c r="F125" s="21"/>
      <c r="G125" s="21"/>
      <c r="H125" s="21"/>
      <c r="I125" s="21"/>
      <c r="J125" s="21"/>
      <c r="K125" s="21"/>
      <c r="L125" s="19"/>
      <c r="M125" s="19"/>
    </row>
    <row r="126" spans="1:13" s="13" customFormat="1" x14ac:dyDescent="0.2">
      <c r="A126" s="22"/>
      <c r="E126" s="21"/>
      <c r="F126" s="21"/>
      <c r="G126" s="21"/>
      <c r="H126" s="21"/>
      <c r="I126" s="21"/>
      <c r="J126" s="21"/>
      <c r="K126" s="21"/>
      <c r="L126" s="19"/>
      <c r="M126" s="19"/>
    </row>
    <row r="127" spans="1:13" s="13" customFormat="1" x14ac:dyDescent="0.2">
      <c r="A127" s="22"/>
      <c r="E127" s="21"/>
      <c r="F127" s="21"/>
      <c r="G127" s="21"/>
      <c r="H127" s="21"/>
      <c r="I127" s="21"/>
      <c r="J127" s="21"/>
      <c r="K127" s="21"/>
      <c r="L127" s="19"/>
      <c r="M127" s="19"/>
    </row>
    <row r="128" spans="1:13" s="13" customFormat="1" x14ac:dyDescent="0.2">
      <c r="A128" s="22"/>
      <c r="E128" s="21"/>
      <c r="F128" s="21"/>
      <c r="G128" s="21"/>
      <c r="H128" s="21"/>
      <c r="I128" s="21"/>
      <c r="J128" s="21"/>
      <c r="K128" s="21"/>
      <c r="L128" s="19"/>
      <c r="M128" s="19"/>
    </row>
    <row r="129" spans="1:13" s="13" customFormat="1" x14ac:dyDescent="0.2">
      <c r="A129" s="22"/>
      <c r="E129" s="21"/>
      <c r="F129" s="21"/>
      <c r="G129" s="21"/>
      <c r="H129" s="21"/>
      <c r="I129" s="21"/>
      <c r="J129" s="21"/>
      <c r="K129" s="21"/>
      <c r="L129" s="19"/>
      <c r="M129" s="19"/>
    </row>
    <row r="130" spans="1:13" s="13" customFormat="1" x14ac:dyDescent="0.2">
      <c r="A130" s="22"/>
      <c r="E130" s="21"/>
      <c r="F130" s="21"/>
      <c r="G130" s="21"/>
      <c r="H130" s="21"/>
      <c r="I130" s="21"/>
      <c r="J130" s="21"/>
      <c r="K130" s="21"/>
      <c r="L130" s="19"/>
      <c r="M130" s="19"/>
    </row>
    <row r="131" spans="1:13" s="13" customFormat="1" x14ac:dyDescent="0.2">
      <c r="A131" s="22"/>
      <c r="E131" s="21"/>
      <c r="F131" s="21"/>
      <c r="G131" s="21"/>
      <c r="H131" s="21"/>
      <c r="I131" s="21"/>
      <c r="J131" s="21"/>
      <c r="K131" s="21"/>
      <c r="L131" s="19"/>
      <c r="M131" s="19"/>
    </row>
    <row r="132" spans="1:13" s="13" customFormat="1" x14ac:dyDescent="0.2">
      <c r="A132" s="22"/>
      <c r="E132" s="21"/>
      <c r="F132" s="21"/>
      <c r="G132" s="21"/>
      <c r="H132" s="21"/>
      <c r="I132" s="21"/>
      <c r="J132" s="21"/>
      <c r="K132" s="21"/>
      <c r="L132" s="19"/>
      <c r="M132" s="19"/>
    </row>
    <row r="133" spans="1:13" s="13" customFormat="1" x14ac:dyDescent="0.2">
      <c r="A133" s="22"/>
      <c r="E133" s="21"/>
      <c r="F133" s="21"/>
      <c r="G133" s="21"/>
      <c r="H133" s="21"/>
      <c r="I133" s="21"/>
      <c r="J133" s="21"/>
      <c r="K133" s="21"/>
      <c r="L133" s="19"/>
      <c r="M133" s="19"/>
    </row>
    <row r="134" spans="1:13" s="13" customFormat="1" x14ac:dyDescent="0.2">
      <c r="A134" s="22"/>
      <c r="E134" s="21"/>
      <c r="F134" s="21"/>
      <c r="G134" s="21"/>
      <c r="H134" s="21"/>
      <c r="I134" s="21"/>
      <c r="J134" s="21"/>
      <c r="K134" s="21"/>
      <c r="L134" s="19"/>
      <c r="M134" s="19"/>
    </row>
    <row r="135" spans="1:13" s="13" customFormat="1" x14ac:dyDescent="0.2">
      <c r="A135" s="22"/>
      <c r="E135" s="21"/>
      <c r="F135" s="21"/>
      <c r="G135" s="21"/>
      <c r="H135" s="21"/>
      <c r="I135" s="21"/>
      <c r="J135" s="21"/>
      <c r="K135" s="21"/>
      <c r="L135" s="19"/>
      <c r="M135" s="19"/>
    </row>
    <row r="136" spans="1:13" s="13" customFormat="1" x14ac:dyDescent="0.2">
      <c r="A136" s="22"/>
      <c r="E136" s="21"/>
      <c r="F136" s="21"/>
      <c r="G136" s="21"/>
      <c r="H136" s="21"/>
      <c r="I136" s="21"/>
      <c r="J136" s="21"/>
      <c r="K136" s="21"/>
      <c r="L136" s="19"/>
      <c r="M136" s="19"/>
    </row>
    <row r="137" spans="1:13" s="13" customFormat="1" x14ac:dyDescent="0.2">
      <c r="A137" s="22"/>
      <c r="E137" s="21"/>
      <c r="F137" s="21"/>
      <c r="G137" s="21"/>
      <c r="H137" s="21"/>
      <c r="I137" s="21"/>
      <c r="J137" s="21"/>
      <c r="K137" s="21"/>
      <c r="L137" s="19"/>
      <c r="M137" s="19"/>
    </row>
    <row r="138" spans="1:13" s="13" customFormat="1" x14ac:dyDescent="0.2">
      <c r="A138" s="22"/>
      <c r="E138" s="21"/>
      <c r="F138" s="21"/>
      <c r="G138" s="21"/>
      <c r="H138" s="21"/>
      <c r="I138" s="21"/>
      <c r="J138" s="21"/>
      <c r="K138" s="21"/>
      <c r="L138" s="19"/>
      <c r="M138" s="19"/>
    </row>
    <row r="139" spans="1:13" s="13" customFormat="1" x14ac:dyDescent="0.2">
      <c r="A139" s="22"/>
      <c r="E139" s="21"/>
      <c r="F139" s="21"/>
      <c r="G139" s="21"/>
      <c r="H139" s="21"/>
      <c r="I139" s="21"/>
      <c r="J139" s="21"/>
      <c r="K139" s="21"/>
      <c r="L139" s="19"/>
      <c r="M139" s="19"/>
    </row>
    <row r="140" spans="1:13" s="13" customFormat="1" x14ac:dyDescent="0.2">
      <c r="A140" s="22"/>
      <c r="E140" s="21"/>
      <c r="F140" s="21"/>
      <c r="G140" s="21"/>
      <c r="H140" s="21"/>
      <c r="I140" s="21"/>
      <c r="J140" s="21"/>
      <c r="K140" s="21"/>
      <c r="L140" s="19"/>
      <c r="M140" s="19"/>
    </row>
    <row r="141" spans="1:13" s="13" customFormat="1" x14ac:dyDescent="0.2">
      <c r="A141" s="22"/>
      <c r="E141" s="21"/>
      <c r="F141" s="21"/>
      <c r="G141" s="21"/>
      <c r="H141" s="21"/>
      <c r="I141" s="21"/>
      <c r="J141" s="21"/>
      <c r="K141" s="21"/>
      <c r="L141" s="19"/>
      <c r="M141" s="19"/>
    </row>
    <row r="142" spans="1:13" s="13" customFormat="1" x14ac:dyDescent="0.2">
      <c r="A142" s="22"/>
      <c r="E142" s="21"/>
      <c r="F142" s="21"/>
      <c r="G142" s="21"/>
      <c r="H142" s="21"/>
      <c r="I142" s="21"/>
      <c r="J142" s="21"/>
      <c r="K142" s="21"/>
      <c r="L142" s="19"/>
      <c r="M142" s="19"/>
    </row>
    <row r="143" spans="1:13" s="13" customFormat="1" x14ac:dyDescent="0.2">
      <c r="A143" s="22"/>
      <c r="E143" s="21"/>
      <c r="F143" s="21"/>
      <c r="G143" s="21"/>
      <c r="H143" s="21"/>
      <c r="I143" s="21"/>
      <c r="J143" s="21"/>
      <c r="K143" s="21"/>
      <c r="L143" s="19"/>
      <c r="M143" s="19"/>
    </row>
    <row r="144" spans="1:13" s="13" customFormat="1" x14ac:dyDescent="0.2">
      <c r="A144" s="22"/>
      <c r="E144" s="21"/>
      <c r="F144" s="21"/>
      <c r="G144" s="21"/>
      <c r="H144" s="21"/>
      <c r="I144" s="21"/>
      <c r="J144" s="21"/>
      <c r="K144" s="21"/>
      <c r="L144" s="19"/>
      <c r="M144" s="19"/>
    </row>
    <row r="145" spans="1:13" s="13" customFormat="1" x14ac:dyDescent="0.2">
      <c r="A145" s="22"/>
      <c r="E145" s="21"/>
      <c r="F145" s="21"/>
      <c r="G145" s="21"/>
      <c r="H145" s="21"/>
      <c r="I145" s="21"/>
      <c r="J145" s="21"/>
      <c r="K145" s="21"/>
      <c r="L145" s="19"/>
      <c r="M145" s="19"/>
    </row>
    <row r="146" spans="1:13" s="13" customFormat="1" x14ac:dyDescent="0.2">
      <c r="A146" s="22"/>
      <c r="E146" s="21"/>
      <c r="F146" s="21"/>
      <c r="G146" s="21"/>
      <c r="H146" s="21"/>
      <c r="I146" s="21"/>
      <c r="J146" s="21"/>
      <c r="K146" s="21"/>
      <c r="L146" s="19"/>
      <c r="M146" s="19"/>
    </row>
    <row r="147" spans="1:13" s="13" customFormat="1" x14ac:dyDescent="0.2">
      <c r="A147" s="22"/>
      <c r="E147" s="21"/>
      <c r="F147" s="21"/>
      <c r="G147" s="21"/>
      <c r="H147" s="21"/>
      <c r="I147" s="21"/>
      <c r="J147" s="21"/>
      <c r="K147" s="21"/>
      <c r="L147" s="19"/>
      <c r="M147" s="19"/>
    </row>
    <row r="148" spans="1:13" s="13" customFormat="1" x14ac:dyDescent="0.2">
      <c r="A148" s="22"/>
      <c r="E148" s="21"/>
      <c r="F148" s="21"/>
      <c r="G148" s="21"/>
      <c r="H148" s="21"/>
      <c r="I148" s="21"/>
      <c r="J148" s="21"/>
      <c r="K148" s="21"/>
      <c r="L148" s="19"/>
      <c r="M148" s="19"/>
    </row>
    <row r="149" spans="1:13" s="13" customFormat="1" x14ac:dyDescent="0.2">
      <c r="A149" s="22"/>
      <c r="E149" s="21"/>
      <c r="F149" s="21"/>
      <c r="G149" s="21"/>
      <c r="H149" s="21"/>
      <c r="I149" s="21"/>
      <c r="J149" s="21"/>
      <c r="K149" s="21"/>
      <c r="L149" s="19"/>
      <c r="M149" s="19"/>
    </row>
    <row r="150" spans="1:13" s="13" customFormat="1" x14ac:dyDescent="0.2">
      <c r="A150" s="22"/>
      <c r="E150" s="21"/>
      <c r="F150" s="21"/>
      <c r="G150" s="21"/>
      <c r="H150" s="21"/>
      <c r="I150" s="21"/>
      <c r="J150" s="21"/>
      <c r="K150" s="21"/>
      <c r="L150" s="19"/>
      <c r="M150" s="19"/>
    </row>
    <row r="151" spans="1:13" s="13" customFormat="1" x14ac:dyDescent="0.2">
      <c r="A151" s="22"/>
      <c r="E151" s="21"/>
      <c r="F151" s="21"/>
      <c r="G151" s="21"/>
      <c r="H151" s="21"/>
      <c r="I151" s="21"/>
      <c r="J151" s="21"/>
      <c r="K151" s="21"/>
      <c r="L151" s="19"/>
      <c r="M151" s="19"/>
    </row>
    <row r="152" spans="1:13" s="13" customFormat="1" x14ac:dyDescent="0.2">
      <c r="A152" s="22"/>
      <c r="E152" s="21"/>
      <c r="F152" s="21"/>
      <c r="G152" s="21"/>
      <c r="H152" s="21"/>
      <c r="I152" s="21"/>
      <c r="J152" s="21"/>
      <c r="K152" s="21"/>
      <c r="L152" s="19"/>
      <c r="M152" s="19"/>
    </row>
  </sheetData>
  <sheetProtection algorithmName="SHA-512" hashValue="wHUjggnwGSF9WVIWo5spPbtQj1mfETPlsLkcbuebY6pcXNYa6/ZA4vU6d9COkZsPVsugwH7lIW0B+S8l4cAJcg==" saltValue="uqdd07lHYiOBghtEV2E58w==" spinCount="100000" sheet="1" objects="1" scenarios="1"/>
  <protectedRanges>
    <protectedRange algorithmName="SHA-512" hashValue="vgepUqjfTqSHbe9EWw/RmgHsZdJcegGbtaMjY5yKRHy+pPoAXaY7+2N9yZ3sKVPQGPa+6Pb1ItPqvkEt+8pmPg==" saltValue="1FEzctggNVRyDQwLmUT+Pw==" spinCount="100000" sqref="K10" name="Bereich10"/>
    <protectedRange algorithmName="SHA-512" hashValue="O2ffTlrGHE49YuF6l7X8dgAJb2WXHPJeMhr3kaCP6hSgnlKlfDHTiPWZepKaKBGjroZ4yiBCGNIjSK3Nk5YE9g==" saltValue="Pvh+PgtoIm5KnswjZM/XEw==" spinCount="100000" sqref="K16:K17" name="Bereich2"/>
    <protectedRange algorithmName="SHA-512" hashValue="8LfDbgkhUZxdfMs8iOBgLump/ymTT4LWzRr5wfOuRTJM3AsWBfLcx3FIx8qo/jAfjqvdW+JLCvz+DdeN6lDgSw==" saltValue="lvSWCG34fHCVxsoW6wRjjw==" spinCount="100000" sqref="K26:K27" name="Bereich5"/>
    <protectedRange algorithmName="SHA-512" hashValue="Q4yKdMfHdGKDRZ9hsHvY38Tj0mjHPE9v3jmnlXFo0rV9ObgNu/CUEDH+uBFQ6Pl7XdIp7VgWSBixJtvHS7z0Wg==" saltValue="+i6c21CzDg8jjuHsHHCpTg==" spinCount="100000" sqref="L32:L33" name="Bereich7"/>
    <protectedRange algorithmName="SHA-512" hashValue="5xD+geNsLFNdahJ1sQpS4v2p9x3snGByi2mRN3Pb2KyiPqePAkY9K9nFuhEaRZfgGOYtlgFKI+8FodU3kkaN6g==" saltValue="KOBnFJuLyvh6XcrPjutzKw==" spinCount="100000" sqref="K41:K42" name="Bereich8"/>
  </protectedRanges>
  <mergeCells count="60">
    <mergeCell ref="B33:K33"/>
    <mergeCell ref="L17:M17"/>
    <mergeCell ref="B16:C16"/>
    <mergeCell ref="B10:J10"/>
    <mergeCell ref="I16:J16"/>
    <mergeCell ref="L10:M10"/>
    <mergeCell ref="I17:J17"/>
    <mergeCell ref="A4:E4"/>
    <mergeCell ref="B32:K32"/>
    <mergeCell ref="A21:K21"/>
    <mergeCell ref="B18:K18"/>
    <mergeCell ref="B30:K30"/>
    <mergeCell ref="B39:H39"/>
    <mergeCell ref="I39:J39"/>
    <mergeCell ref="L1:M1"/>
    <mergeCell ref="A24:M24"/>
    <mergeCell ref="B28:K28"/>
    <mergeCell ref="A25:A28"/>
    <mergeCell ref="A5:M5"/>
    <mergeCell ref="B25:M25"/>
    <mergeCell ref="A15:M15"/>
    <mergeCell ref="A16:A18"/>
    <mergeCell ref="L8:M8"/>
    <mergeCell ref="L9:M9"/>
    <mergeCell ref="L18:M18"/>
    <mergeCell ref="B17:C17"/>
    <mergeCell ref="I14:J14"/>
    <mergeCell ref="L14:M14"/>
    <mergeCell ref="L11:M11"/>
    <mergeCell ref="A3:M3"/>
    <mergeCell ref="B31:K31"/>
    <mergeCell ref="L16:M16"/>
    <mergeCell ref="B8:J8"/>
    <mergeCell ref="B9:J9"/>
    <mergeCell ref="A7:M7"/>
    <mergeCell ref="D16:H16"/>
    <mergeCell ref="B13:C13"/>
    <mergeCell ref="D13:H13"/>
    <mergeCell ref="I13:J13"/>
    <mergeCell ref="L13:M13"/>
    <mergeCell ref="B14:C14"/>
    <mergeCell ref="D14:H14"/>
    <mergeCell ref="D17:H17"/>
    <mergeCell ref="B11:K11"/>
    <mergeCell ref="A49:M49"/>
    <mergeCell ref="A20:L20"/>
    <mergeCell ref="C43:K43"/>
    <mergeCell ref="A29:K29"/>
    <mergeCell ref="B19:K19"/>
    <mergeCell ref="L19:M19"/>
    <mergeCell ref="B42:H42"/>
    <mergeCell ref="I42:J42"/>
    <mergeCell ref="B41:H41"/>
    <mergeCell ref="I41:J41"/>
    <mergeCell ref="I38:J38"/>
    <mergeCell ref="A40:L40"/>
    <mergeCell ref="A34:K34"/>
    <mergeCell ref="B38:H38"/>
    <mergeCell ref="A37:L37"/>
    <mergeCell ref="F35:K35"/>
  </mergeCells>
  <printOptions horizontalCentered="1"/>
  <pageMargins left="0.78740157480314965" right="0.19685039370078741" top="0.78740157480314965" bottom="0.39370078740157483" header="0.19685039370078741" footer="0.19685039370078741"/>
  <pageSetup paperSize="9" scale="61" fitToHeight="0" orientation="portrait" r:id="rId1"/>
  <headerFooter>
    <oddFooter>&amp;C&amp;"Arial,Standard"&amp;10Seite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Anlage_B-02_Preisblatt</vt:lpstr>
      <vt:lpstr>'Anlage_B-02_Preisblatt'!Druckbereich</vt:lpstr>
      <vt:lpstr>'Anlage_B-02_Preisblatt'!Drucktitel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Zinn, Daniela;Schneider, Gabriele</dc:creator>
  <cp:lastModifiedBy>Janowetz, Eva-Maria</cp:lastModifiedBy>
  <cp:lastPrinted>2023-11-13T07:21:11Z</cp:lastPrinted>
  <dcterms:created xsi:type="dcterms:W3CDTF">2017-03-13T12:41:39Z</dcterms:created>
  <dcterms:modified xsi:type="dcterms:W3CDTF">2026-02-23T14:09:05Z</dcterms:modified>
</cp:coreProperties>
</file>