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B:\VOEK\Abt1\Verdingung\2026\01_VOEK 2026\24-474 Pl-Dob\2_Vergabeunterlagen\Uploader\Los 1\"/>
    </mc:Choice>
  </mc:AlternateContent>
  <xr:revisionPtr revIDLastSave="0" documentId="13_ncr:1_{F2F752C5-6C9D-43EC-A95E-00862409E607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VOEK 474-24 Los 1" sheetId="3" r:id="rId1"/>
  </sheets>
  <definedNames>
    <definedName name="_xlnm.Print_Area" localSheetId="0">'VOEK 474-24 Los 1'!$A$1:$H$33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6" i="3" l="1"/>
  <c r="A31" i="3"/>
  <c r="B19" i="3"/>
  <c r="G18" i="3"/>
  <c r="G19" i="3" s="1"/>
  <c r="B16" i="3"/>
  <c r="G15" i="3"/>
  <c r="G16" i="3" s="1"/>
  <c r="A29" i="3" l="1"/>
  <c r="B28" i="3"/>
  <c r="G27" i="3"/>
  <c r="G25" i="3"/>
  <c r="B23" i="3"/>
  <c r="G22" i="3"/>
  <c r="G21" i="3"/>
  <c r="G23" i="3" l="1"/>
  <c r="G28" i="3"/>
  <c r="G29" i="3" s="1"/>
  <c r="G31" i="3"/>
</calcChain>
</file>

<file path=xl/sharedStrings.xml><?xml version="1.0" encoding="utf-8"?>
<sst xmlns="http://schemas.openxmlformats.org/spreadsheetml/2006/main" count="45" uniqueCount="41">
  <si>
    <t>Vom Bieter sind alle Felder dieser Farbe zwingend auszufüllen.</t>
  </si>
  <si>
    <t>Leistungstext (kurz)</t>
  </si>
  <si>
    <t>Einheit</t>
  </si>
  <si>
    <t>m²</t>
  </si>
  <si>
    <t>Pauschale
/ Einsatz
(€ netto)</t>
  </si>
  <si>
    <t xml:space="preserve">Position/Titel Leistungs-beschreib. </t>
  </si>
  <si>
    <t>Menge
(ca.)</t>
  </si>
  <si>
    <t>1.1.1</t>
  </si>
  <si>
    <t>1.1.1.10</t>
  </si>
  <si>
    <t>Summe 1.1</t>
  </si>
  <si>
    <t xml:space="preserve">Einsätze
/ Jahr </t>
  </si>
  <si>
    <t>Wertungssumme: in € netto/ Jahr</t>
  </si>
  <si>
    <t>Pauschal</t>
  </si>
  <si>
    <t>1.1 Einsatzpauschalen Grünpflegearbeiten</t>
  </si>
  <si>
    <t>diverse</t>
  </si>
  <si>
    <t>Wohnanlage in Freiburg i.Br.</t>
  </si>
  <si>
    <t>Pflege von Pflanzflächen</t>
  </si>
  <si>
    <t>Rückschnitt an Gehölzen</t>
  </si>
  <si>
    <t>Rückschnitt an Hecken</t>
  </si>
  <si>
    <t>Wiesen-/ Gebrauchsrasen</t>
  </si>
  <si>
    <t>1.1.2</t>
  </si>
  <si>
    <t>1.1.2.10</t>
  </si>
  <si>
    <t>1.1.3</t>
  </si>
  <si>
    <t>1.1.3.10</t>
  </si>
  <si>
    <t>1.1.3.20</t>
  </si>
  <si>
    <t>1.1.4</t>
  </si>
  <si>
    <t>1.1.4.10</t>
  </si>
  <si>
    <t>1.1.4.20</t>
  </si>
  <si>
    <t>1.1.4.30</t>
  </si>
  <si>
    <t>lfm.</t>
  </si>
  <si>
    <t>Pflanzflächen säubern mit lockern</t>
  </si>
  <si>
    <t>Gehölze schneiden 1,25 m - 2 m</t>
  </si>
  <si>
    <t>Hecke schneiden Höhe bis 1,20 m</t>
  </si>
  <si>
    <t>Hecke schneiden Höhe &gt; 1,60 m</t>
  </si>
  <si>
    <t>Gebrauchsrasen mächen</t>
  </si>
  <si>
    <t>Gebrauchsrasen zusätzliche Laubaufnahme</t>
  </si>
  <si>
    <t>Aufnahme gelagertes Laub und Entsorgung</t>
  </si>
  <si>
    <t>Kosten/ Jahr (€ netto)</t>
  </si>
  <si>
    <t>Teil B - Anlage B-02</t>
  </si>
  <si>
    <t>Preisblatt</t>
  </si>
  <si>
    <t>Vergabenummer VOEK 474-24, Los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</si>
</sst>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m²&quot;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BundesSans Regular"/>
      <family val="2"/>
    </font>
    <font>
      <b/>
      <sz val="11"/>
      <name val="BundesSans Regular"/>
      <family val="2"/>
    </font>
    <font>
      <sz val="11"/>
      <name val="BundesSans Regular"/>
      <family val="2"/>
    </font>
    <font>
      <sz val="11"/>
      <color rgb="FF000000"/>
      <name val="BundesSans Regular"/>
      <family val="2"/>
    </font>
    <font>
      <b/>
      <sz val="11"/>
      <color rgb="FF000000"/>
      <name val="BundesSans Regular"/>
      <family val="2"/>
    </font>
    <font>
      <b/>
      <sz val="14"/>
      <name val="BundesSans Regular"/>
      <family val="2"/>
    </font>
    <font>
      <b/>
      <sz val="11"/>
      <color rgb="FFFF0000"/>
      <name val="BundesSans R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F2BB9E"/>
        <bgColor indexed="64"/>
      </patternFill>
    </fill>
    <fill>
      <patternFill patternType="solid">
        <fgColor rgb="FFC3C8C3"/>
        <bgColor indexed="64"/>
      </patternFill>
    </fill>
    <fill>
      <patternFill patternType="solid">
        <fgColor rgb="FFDCE1C8"/>
        <bgColor indexed="64"/>
      </patternFill>
    </fill>
    <fill>
      <patternFill patternType="solid">
        <fgColor rgb="FFC8E1A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left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3" fillId="2" borderId="1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14" fontId="3" fillId="4" borderId="1" xfId="0" quotePrefix="1" applyNumberFormat="1" applyFont="1" applyFill="1" applyBorder="1" applyAlignment="1" applyProtection="1">
      <alignment horizontal="left" vertical="center" wrapText="1"/>
    </xf>
    <xf numFmtId="4" fontId="4" fillId="4" borderId="1" xfId="0" applyNumberFormat="1" applyFont="1" applyFill="1" applyBorder="1" applyAlignment="1" applyProtection="1">
      <alignment horizontal="right" vertical="center"/>
    </xf>
    <xf numFmtId="4" fontId="3" fillId="4" borderId="1" xfId="0" applyNumberFormat="1" applyFont="1" applyFill="1" applyBorder="1" applyAlignment="1" applyProtection="1">
      <alignment horizontal="right" vertical="center"/>
    </xf>
    <xf numFmtId="4" fontId="3" fillId="3" borderId="1" xfId="0" applyNumberFormat="1" applyFont="1" applyFill="1" applyBorder="1" applyAlignment="1" applyProtection="1">
      <alignment horizontal="right" vertical="center"/>
    </xf>
    <xf numFmtId="4" fontId="7" fillId="3" borderId="1" xfId="0" applyNumberFormat="1" applyFont="1" applyFill="1" applyBorder="1" applyAlignment="1" applyProtection="1">
      <alignment vertical="center"/>
    </xf>
    <xf numFmtId="1" fontId="7" fillId="3" borderId="1" xfId="0" applyNumberFormat="1" applyFont="1" applyFill="1" applyBorder="1" applyAlignment="1" applyProtection="1">
      <alignment vertical="center" wrapText="1"/>
    </xf>
    <xf numFmtId="4" fontId="3" fillId="5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1" fontId="7" fillId="3" borderId="2" xfId="0" applyNumberFormat="1" applyFont="1" applyFill="1" applyBorder="1" applyAlignment="1" applyProtection="1">
      <alignment horizontal="left" vertical="center" wrapText="1"/>
    </xf>
    <xf numFmtId="1" fontId="7" fillId="3" borderId="3" xfId="0" applyNumberFormat="1" applyFont="1" applyFill="1" applyBorder="1" applyAlignment="1" applyProtection="1">
      <alignment horizontal="left" vertical="center" wrapText="1"/>
    </xf>
    <xf numFmtId="1" fontId="7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/>
    <xf numFmtId="0" fontId="2" fillId="0" borderId="6" xfId="0" applyFont="1" applyBorder="1" applyAlignment="1" applyProtection="1"/>
    <xf numFmtId="0" fontId="7" fillId="0" borderId="0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right" vertical="center" wrapText="1"/>
    </xf>
    <xf numFmtId="4" fontId="3" fillId="5" borderId="1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66FFFF"/>
      <color rgb="FFC8E1A6"/>
      <color rgb="FFDCE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88448</xdr:colOff>
      <xdr:row>0</xdr:row>
      <xdr:rowOff>68037</xdr:rowOff>
    </xdr:from>
    <xdr:to>
      <xdr:col>1</xdr:col>
      <xdr:colOff>1046235</xdr:colOff>
      <xdr:row>0</xdr:row>
      <xdr:rowOff>395085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48" y="68037"/>
          <a:ext cx="1884887" cy="327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view="pageBreakPreview" zoomScale="150" zoomScaleNormal="115" zoomScaleSheetLayoutView="150" workbookViewId="0">
      <selection activeCell="L6" sqref="L6"/>
    </sheetView>
  </sheetViews>
  <sheetFormatPr baseColWidth="10" defaultColWidth="11" defaultRowHeight="15" x14ac:dyDescent="0.25"/>
  <cols>
    <col min="1" max="1" width="12.125" style="1" customWidth="1"/>
    <col min="2" max="2" width="40.125" style="1" customWidth="1"/>
    <col min="3" max="3" width="6.375" style="1" customWidth="1"/>
    <col min="4" max="4" width="10.25" style="1" customWidth="1"/>
    <col min="5" max="5" width="10.125" style="1" customWidth="1"/>
    <col min="6" max="6" width="8.625" style="1" customWidth="1"/>
    <col min="7" max="7" width="11.375" style="1" customWidth="1"/>
    <col min="8" max="8" width="3.5" style="1" customWidth="1"/>
    <col min="9" max="16384" width="11" style="1"/>
  </cols>
  <sheetData>
    <row r="1" spans="1:7" ht="32.25" customHeight="1" x14ac:dyDescent="0.25">
      <c r="A1" s="48"/>
      <c r="B1" s="48"/>
      <c r="C1" s="48"/>
      <c r="D1" s="48"/>
      <c r="E1" s="48"/>
      <c r="F1" s="48"/>
      <c r="G1" s="49"/>
    </row>
    <row r="2" spans="1:7" ht="21.75" customHeight="1" x14ac:dyDescent="0.25">
      <c r="A2" s="50" t="s">
        <v>38</v>
      </c>
      <c r="B2" s="50"/>
      <c r="C2" s="50"/>
      <c r="D2" s="50"/>
      <c r="E2" s="50"/>
      <c r="F2" s="50"/>
      <c r="G2" s="51"/>
    </row>
    <row r="3" spans="1:7" s="2" customFormat="1" ht="21.75" customHeight="1" x14ac:dyDescent="0.2">
      <c r="A3" s="52" t="s">
        <v>40</v>
      </c>
      <c r="B3" s="52"/>
      <c r="C3" s="52"/>
      <c r="D3" s="52"/>
      <c r="E3" s="52"/>
      <c r="F3" s="52"/>
      <c r="G3" s="53"/>
    </row>
    <row r="4" spans="1:7" s="2" customFormat="1" ht="17.25" customHeight="1" x14ac:dyDescent="0.2">
      <c r="A4" s="54"/>
      <c r="B4" s="54"/>
      <c r="C4" s="54"/>
      <c r="D4" s="54"/>
      <c r="E4" s="54"/>
      <c r="F4" s="54"/>
      <c r="G4" s="55"/>
    </row>
    <row r="5" spans="1:7" ht="21.75" customHeight="1" x14ac:dyDescent="0.25">
      <c r="A5" s="50" t="s">
        <v>39</v>
      </c>
      <c r="B5" s="50"/>
      <c r="C5" s="50"/>
      <c r="D5" s="50"/>
      <c r="E5" s="50"/>
      <c r="F5" s="50"/>
      <c r="G5" s="51"/>
    </row>
    <row r="6" spans="1:7" s="2" customFormat="1" ht="23.25" customHeight="1" x14ac:dyDescent="0.2">
      <c r="A6" s="39"/>
      <c r="B6" s="40"/>
      <c r="C6" s="56"/>
      <c r="D6" s="56"/>
      <c r="E6" s="56"/>
      <c r="F6" s="56"/>
      <c r="G6" s="57"/>
    </row>
    <row r="7" spans="1:7" ht="24.75" customHeight="1" x14ac:dyDescent="0.25">
      <c r="A7" s="58" t="s">
        <v>0</v>
      </c>
      <c r="B7" s="58"/>
      <c r="C7" s="58"/>
      <c r="D7" s="58"/>
      <c r="E7" s="58"/>
      <c r="F7" s="58"/>
      <c r="G7" s="58"/>
    </row>
    <row r="8" spans="1:7" ht="7.5" customHeight="1" x14ac:dyDescent="0.25">
      <c r="A8" s="13"/>
      <c r="B8" s="13"/>
      <c r="C8" s="14"/>
      <c r="D8" s="14"/>
      <c r="E8" s="15"/>
      <c r="F8" s="13"/>
      <c r="G8" s="15"/>
    </row>
    <row r="9" spans="1:7" ht="30" customHeight="1" x14ac:dyDescent="0.25">
      <c r="A9" s="28" t="s">
        <v>14</v>
      </c>
      <c r="B9" s="59" t="s">
        <v>15</v>
      </c>
      <c r="C9" s="60"/>
      <c r="D9" s="60"/>
      <c r="E9" s="60"/>
      <c r="F9" s="60"/>
      <c r="G9" s="61"/>
    </row>
    <row r="10" spans="1:7" ht="7.5" customHeight="1" x14ac:dyDescent="0.25">
      <c r="A10" s="12"/>
      <c r="B10" s="12"/>
      <c r="C10" s="12"/>
      <c r="D10" s="12"/>
      <c r="E10" s="12"/>
      <c r="F10" s="12"/>
      <c r="G10" s="12"/>
    </row>
    <row r="11" spans="1:7" ht="45" x14ac:dyDescent="0.25">
      <c r="A11" s="29" t="s">
        <v>5</v>
      </c>
      <c r="B11" s="29" t="s">
        <v>1</v>
      </c>
      <c r="C11" s="30" t="s">
        <v>6</v>
      </c>
      <c r="D11" s="31" t="s">
        <v>2</v>
      </c>
      <c r="E11" s="29" t="s">
        <v>4</v>
      </c>
      <c r="F11" s="29" t="s">
        <v>10</v>
      </c>
      <c r="G11" s="29" t="s">
        <v>37</v>
      </c>
    </row>
    <row r="12" spans="1:7" ht="7.5" customHeight="1" x14ac:dyDescent="0.25">
      <c r="A12" s="16"/>
      <c r="B12" s="16"/>
      <c r="C12" s="17"/>
      <c r="D12" s="17"/>
      <c r="E12" s="18"/>
      <c r="F12" s="19"/>
      <c r="G12" s="17"/>
    </row>
    <row r="13" spans="1:7" ht="23.25" customHeight="1" x14ac:dyDescent="0.25">
      <c r="A13" s="3" t="s">
        <v>13</v>
      </c>
      <c r="B13" s="4"/>
      <c r="C13" s="5"/>
      <c r="D13" s="5"/>
      <c r="E13" s="6"/>
      <c r="F13" s="7"/>
      <c r="G13" s="6"/>
    </row>
    <row r="14" spans="1:7" x14ac:dyDescent="0.25">
      <c r="A14" s="32" t="s">
        <v>7</v>
      </c>
      <c r="B14" s="47" t="s">
        <v>16</v>
      </c>
      <c r="C14" s="47"/>
      <c r="D14" s="47"/>
      <c r="E14" s="47"/>
      <c r="F14" s="47"/>
      <c r="G14" s="47"/>
    </row>
    <row r="15" spans="1:7" x14ac:dyDescent="0.25">
      <c r="A15" s="20" t="s">
        <v>8</v>
      </c>
      <c r="B15" s="21" t="s">
        <v>30</v>
      </c>
      <c r="C15" s="22">
        <v>379</v>
      </c>
      <c r="D15" s="23" t="s">
        <v>3</v>
      </c>
      <c r="E15" s="38"/>
      <c r="F15" s="24">
        <v>2</v>
      </c>
      <c r="G15" s="33" t="str">
        <f t="shared" ref="G15" si="0">IF(E15="","",E15*F15)</f>
        <v/>
      </c>
    </row>
    <row r="16" spans="1:7" x14ac:dyDescent="0.25">
      <c r="A16" s="25"/>
      <c r="B16" s="44" t="str">
        <f>B14&amp;" - Zwischensumme "</f>
        <v xml:space="preserve">Pflege von Pflanzflächen - Zwischensumme </v>
      </c>
      <c r="C16" s="44"/>
      <c r="D16" s="44"/>
      <c r="E16" s="44"/>
      <c r="F16" s="44"/>
      <c r="G16" s="34">
        <f>SUM(G15:G15)</f>
        <v>0</v>
      </c>
    </row>
    <row r="17" spans="1:7" x14ac:dyDescent="0.25">
      <c r="A17" s="32" t="s">
        <v>20</v>
      </c>
      <c r="B17" s="45" t="s">
        <v>17</v>
      </c>
      <c r="C17" s="45"/>
      <c r="D17" s="45"/>
      <c r="E17" s="45"/>
      <c r="F17" s="45"/>
      <c r="G17" s="45"/>
    </row>
    <row r="18" spans="1:7" x14ac:dyDescent="0.25">
      <c r="A18" s="25" t="s">
        <v>21</v>
      </c>
      <c r="B18" s="21" t="s">
        <v>31</v>
      </c>
      <c r="C18" s="22">
        <v>1273</v>
      </c>
      <c r="D18" s="23" t="s">
        <v>3</v>
      </c>
      <c r="E18" s="38"/>
      <c r="F18" s="24">
        <v>2</v>
      </c>
      <c r="G18" s="33" t="str">
        <f t="shared" ref="G18" si="1">IF(E18="","",E18*F18)</f>
        <v/>
      </c>
    </row>
    <row r="19" spans="1:7" x14ac:dyDescent="0.25">
      <c r="A19" s="25"/>
      <c r="B19" s="44" t="str">
        <f>B17&amp;" - Zwischensumme "</f>
        <v xml:space="preserve">Rückschnitt an Gehölzen - Zwischensumme </v>
      </c>
      <c r="C19" s="44"/>
      <c r="D19" s="44"/>
      <c r="E19" s="44"/>
      <c r="F19" s="44"/>
      <c r="G19" s="34">
        <f>SUM(G18:G18)</f>
        <v>0</v>
      </c>
    </row>
    <row r="20" spans="1:7" x14ac:dyDescent="0.25">
      <c r="A20" s="32" t="s">
        <v>22</v>
      </c>
      <c r="B20" s="47" t="s">
        <v>18</v>
      </c>
      <c r="C20" s="47"/>
      <c r="D20" s="47"/>
      <c r="E20" s="47"/>
      <c r="F20" s="47"/>
      <c r="G20" s="47"/>
    </row>
    <row r="21" spans="1:7" x14ac:dyDescent="0.25">
      <c r="A21" s="20" t="s">
        <v>23</v>
      </c>
      <c r="B21" s="21" t="s">
        <v>32</v>
      </c>
      <c r="C21" s="22">
        <v>237</v>
      </c>
      <c r="D21" s="23" t="s">
        <v>29</v>
      </c>
      <c r="E21" s="38"/>
      <c r="F21" s="24">
        <v>2</v>
      </c>
      <c r="G21" s="33" t="str">
        <f t="shared" ref="G21:G22" si="2">IF(E21="","",E21*F21)</f>
        <v/>
      </c>
    </row>
    <row r="22" spans="1:7" x14ac:dyDescent="0.25">
      <c r="A22" s="20" t="s">
        <v>24</v>
      </c>
      <c r="B22" s="21" t="s">
        <v>33</v>
      </c>
      <c r="C22" s="22">
        <v>90</v>
      </c>
      <c r="D22" s="23" t="s">
        <v>29</v>
      </c>
      <c r="E22" s="38"/>
      <c r="F22" s="24">
        <v>2</v>
      </c>
      <c r="G22" s="33" t="str">
        <f t="shared" si="2"/>
        <v/>
      </c>
    </row>
    <row r="23" spans="1:7" x14ac:dyDescent="0.25">
      <c r="A23" s="25"/>
      <c r="B23" s="44" t="str">
        <f>B20&amp;" - Zwischensumme "</f>
        <v xml:space="preserve">Rückschnitt an Hecken - Zwischensumme </v>
      </c>
      <c r="C23" s="44"/>
      <c r="D23" s="44"/>
      <c r="E23" s="44"/>
      <c r="F23" s="44"/>
      <c r="G23" s="34">
        <f>SUM(G21:G22)</f>
        <v>0</v>
      </c>
    </row>
    <row r="24" spans="1:7" x14ac:dyDescent="0.25">
      <c r="A24" s="32" t="s">
        <v>25</v>
      </c>
      <c r="B24" s="45" t="s">
        <v>19</v>
      </c>
      <c r="C24" s="45"/>
      <c r="D24" s="45"/>
      <c r="E24" s="45"/>
      <c r="F24" s="45"/>
      <c r="G24" s="45"/>
    </row>
    <row r="25" spans="1:7" x14ac:dyDescent="0.25">
      <c r="A25" s="25" t="s">
        <v>26</v>
      </c>
      <c r="B25" s="21" t="s">
        <v>34</v>
      </c>
      <c r="C25" s="22">
        <v>10627</v>
      </c>
      <c r="D25" s="23" t="s">
        <v>3</v>
      </c>
      <c r="E25" s="38"/>
      <c r="F25" s="24">
        <v>10</v>
      </c>
      <c r="G25" s="33" t="str">
        <f t="shared" ref="G25:G27" si="3">IF(E25="","",E25*F25)</f>
        <v/>
      </c>
    </row>
    <row r="26" spans="1:7" x14ac:dyDescent="0.25">
      <c r="A26" s="25" t="s">
        <v>27</v>
      </c>
      <c r="B26" s="21" t="s">
        <v>35</v>
      </c>
      <c r="C26" s="22">
        <v>10627</v>
      </c>
      <c r="D26" s="23" t="s">
        <v>3</v>
      </c>
      <c r="E26" s="38"/>
      <c r="F26" s="24">
        <v>4</v>
      </c>
      <c r="G26" s="33" t="str">
        <f t="shared" si="3"/>
        <v/>
      </c>
    </row>
    <row r="27" spans="1:7" x14ac:dyDescent="0.25">
      <c r="A27" s="25" t="s">
        <v>28</v>
      </c>
      <c r="B27" s="21" t="s">
        <v>36</v>
      </c>
      <c r="C27" s="22"/>
      <c r="D27" s="23" t="s">
        <v>12</v>
      </c>
      <c r="E27" s="38"/>
      <c r="F27" s="24">
        <v>1</v>
      </c>
      <c r="G27" s="33" t="str">
        <f t="shared" si="3"/>
        <v/>
      </c>
    </row>
    <row r="28" spans="1:7" x14ac:dyDescent="0.25">
      <c r="A28" s="25"/>
      <c r="B28" s="44" t="str">
        <f>B24&amp;" - Zwischensumme "</f>
        <v xml:space="preserve">Wiesen-/ Gebrauchsrasen - Zwischensumme </v>
      </c>
      <c r="C28" s="44"/>
      <c r="D28" s="44"/>
      <c r="E28" s="44"/>
      <c r="F28" s="44"/>
      <c r="G28" s="34">
        <f>SUM(G25:G27)</f>
        <v>0</v>
      </c>
    </row>
    <row r="29" spans="1:7" ht="23.25" customHeight="1" x14ac:dyDescent="0.25">
      <c r="A29" s="46" t="str">
        <f>A13&amp;" - Summe "</f>
        <v xml:space="preserve">1.1 Einsatzpauschalen Grünpflegearbeiten - Summe </v>
      </c>
      <c r="B29" s="46"/>
      <c r="C29" s="46"/>
      <c r="D29" s="46"/>
      <c r="E29" s="46"/>
      <c r="F29" s="46"/>
      <c r="G29" s="35">
        <f>G28+G23+G19+G16</f>
        <v>0</v>
      </c>
    </row>
    <row r="30" spans="1:7" ht="7.5" customHeight="1" x14ac:dyDescent="0.25">
      <c r="A30" s="8"/>
      <c r="B30" s="9"/>
      <c r="C30" s="10"/>
      <c r="D30" s="10"/>
      <c r="E30" s="11"/>
      <c r="F30" s="26"/>
      <c r="G30" s="27"/>
    </row>
    <row r="31" spans="1:7" ht="30" customHeight="1" x14ac:dyDescent="0.25">
      <c r="A31" s="37" t="str">
        <f>A9</f>
        <v>diverse</v>
      </c>
      <c r="B31" s="37" t="s">
        <v>11</v>
      </c>
      <c r="C31" s="41" t="s">
        <v>9</v>
      </c>
      <c r="D31" s="42"/>
      <c r="E31" s="42"/>
      <c r="F31" s="43"/>
      <c r="G31" s="36">
        <f>G29</f>
        <v>0</v>
      </c>
    </row>
    <row r="34" ht="14.25" customHeight="1" x14ac:dyDescent="0.25"/>
  </sheetData>
  <sheetProtection algorithmName="SHA-512" hashValue="TPnfE3gP6Ap9JDDTEXVM4oJT88RiIWZoIjQrFhef0yDj24Hev92dMWx9s8WcMuKKkMSStC7m6yOvi7cij9Z42Q==" saltValue="w3qz/boBOnjV8SBlaDc94Q==" spinCount="100000" sheet="1" objects="1" scenarios="1"/>
  <mergeCells count="18">
    <mergeCell ref="B20:G20"/>
    <mergeCell ref="A1:G1"/>
    <mergeCell ref="A2:G2"/>
    <mergeCell ref="A3:G3"/>
    <mergeCell ref="A4:G4"/>
    <mergeCell ref="A5:G5"/>
    <mergeCell ref="B14:G14"/>
    <mergeCell ref="B16:F16"/>
    <mergeCell ref="B17:G17"/>
    <mergeCell ref="B19:F19"/>
    <mergeCell ref="C6:G6"/>
    <mergeCell ref="A7:G7"/>
    <mergeCell ref="B9:G9"/>
    <mergeCell ref="C31:F31"/>
    <mergeCell ref="B23:F23"/>
    <mergeCell ref="B24:G24"/>
    <mergeCell ref="B28:F28"/>
    <mergeCell ref="A29:F29"/>
  </mergeCells>
  <dataValidations count="2">
    <dataValidation type="list" allowBlank="1" showInputMessage="1" showErrorMessage="1" sqref="B31" xr:uid="{00000000-0002-0000-0000-000000000000}">
      <formula1>"Wertungssumme: kalk. in € netto/ Jahr,Wertungssumme: in € netto/ Jahr,Gesamt/ Jahr"</formula1>
    </dataValidation>
    <dataValidation type="list" allowBlank="1" showInputMessage="1" showErrorMessage="1" sqref="D21:D22 D15 D18 D25:D27" xr:uid="{00000000-0002-0000-0000-000001000000}">
      <formula1>"m²,lfm.,Stk.,Pauschal"</formula1>
    </dataValidation>
  </dataValidations>
  <pageMargins left="0.78740157480314965" right="0.47244094488188981" top="0.39370078740157483" bottom="0.59055118110236227" header="0" footer="0.19685039370078741"/>
  <pageSetup paperSize="9" scale="80" fitToHeight="0" orientation="portrait" r:id="rId1"/>
  <headerFooter>
    <oddHeader>&amp;L&amp;F</oddHeader>
    <oddFooter>&amp;L&amp;A&amp;RSeite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VOEK 474-24 Los 1</vt:lpstr>
      <vt:lpstr>'VOEK 474-24 Los 1'!Druckbereich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Sebastian</dc:creator>
  <cp:lastModifiedBy>Plikat, Tilo</cp:lastModifiedBy>
  <cp:lastPrinted>2021-01-26T12:02:35Z</cp:lastPrinted>
  <dcterms:created xsi:type="dcterms:W3CDTF">2021-01-19T08:45:11Z</dcterms:created>
  <dcterms:modified xsi:type="dcterms:W3CDTF">2026-03-09T12:06:52Z</dcterms:modified>
</cp:coreProperties>
</file>