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filterPrivacy="1" defaultThemeVersion="166925"/>
  <xr:revisionPtr revIDLastSave="0" documentId="13_ncr:1_{D2523BDB-2BA1-4A09-8BC7-BEC1B4DF37F8}" xr6:coauthVersionLast="36" xr6:coauthVersionMax="36" xr10:uidLastSave="{00000000-0000-0000-0000-000000000000}"/>
  <bookViews>
    <workbookView xWindow="0" yWindow="0" windowWidth="38400" windowHeight="17775" activeTab="1" xr2:uid="{AF05A6B2-44C5-4E37-AEB5-2D150B5C5FDE}"/>
  </bookViews>
  <sheets>
    <sheet name="Allgemeine Hinweise" sheetId="3" r:id="rId1"/>
    <sheet name="Eignungsbewertungsmatrix" sheetId="1" r:id="rId2"/>
  </sheets>
  <externalReferences>
    <externalReference r:id="rId3"/>
  </externalReferences>
  <definedNames>
    <definedName name="E_1_Fachkunde">'[1]03 Eignung-Bewertung'!$A$5:$IV$5</definedName>
    <definedName name="E_2_Wirtschaftliche">#REF!</definedName>
    <definedName name="E_3_Technische">'[1]03 Eignung-Bewertung'!$A$22:$IV$22</definedName>
    <definedName name="E_Ergebnis">#REF!</definedName>
    <definedName name="E_Ergebnisse">#REF!</definedName>
    <definedName name="Liste_JN">'[1]05 Basisdaten'!$C$6:$C$7</definedName>
    <definedName name="Liste_Std">#REF!</definedName>
    <definedName name="x_2kg1">#REF!</definedName>
    <definedName name="x_kg1">#REF!</definedName>
    <definedName name="x_Punktgewicht">#REF!</definedName>
    <definedName name="z_firmenliste">#REF!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1" i="1" l="1"/>
  <c r="G19" i="1"/>
  <c r="I23" i="1"/>
  <c r="H23" i="1"/>
  <c r="I22" i="1"/>
  <c r="H22" i="1"/>
  <c r="H18" i="1" l="1"/>
  <c r="H11" i="1" s="1"/>
  <c r="I18" i="1"/>
  <c r="I11" i="1" s="1"/>
  <c r="I16" i="1"/>
  <c r="I13" i="1"/>
  <c r="I14" i="1"/>
  <c r="I12" i="1"/>
  <c r="G8" i="1" l="1"/>
  <c r="B42" i="1"/>
  <c r="B41" i="1"/>
  <c r="I21" i="1" l="1"/>
  <c r="H21" i="1"/>
  <c r="I20" i="1"/>
  <c r="H19" i="1" l="1"/>
  <c r="I19" i="1" l="1"/>
  <c r="I15" i="1"/>
  <c r="I10" i="1"/>
  <c r="G25" i="1" l="1"/>
  <c r="C42" i="1" s="1"/>
  <c r="C41" i="1" l="1"/>
  <c r="B40" i="1"/>
  <c r="H8" i="1" l="1"/>
  <c r="H25" i="1" s="1"/>
  <c r="I9" i="1"/>
  <c r="I8" i="1" l="1"/>
  <c r="I25" i="1" s="1"/>
  <c r="C40" i="1" l="1"/>
  <c r="C44" i="1" l="1"/>
</calcChain>
</file>

<file path=xl/sharedStrings.xml><?xml version="1.0" encoding="utf-8"?>
<sst xmlns="http://schemas.openxmlformats.org/spreadsheetml/2006/main" count="148" uniqueCount="79">
  <si>
    <t>Aktenzeichen</t>
  </si>
  <si>
    <t>Bewerber:</t>
  </si>
  <si>
    <t>Anforderung</t>
  </si>
  <si>
    <r>
      <t xml:space="preserve">Art </t>
    </r>
    <r>
      <rPr>
        <b/>
        <vertAlign val="superscript"/>
        <sz val="14"/>
        <color theme="1"/>
        <rFont val="Arial"/>
        <family val="2"/>
      </rPr>
      <t>1)</t>
    </r>
  </si>
  <si>
    <t>Referenzierung der Anlage</t>
  </si>
  <si>
    <r>
      <t xml:space="preserve">Skala </t>
    </r>
    <r>
      <rPr>
        <b/>
        <vertAlign val="superscript"/>
        <sz val="14"/>
        <color theme="1"/>
        <rFont val="Arial"/>
        <family val="2"/>
      </rPr>
      <t>2)</t>
    </r>
  </si>
  <si>
    <t>Bewertung</t>
  </si>
  <si>
    <t>Gewichtung</t>
  </si>
  <si>
    <t>Ergebnis</t>
  </si>
  <si>
    <t>Zielerfüllungsgrad</t>
  </si>
  <si>
    <t>Verbale Begründung des AG</t>
  </si>
  <si>
    <t>A / B</t>
  </si>
  <si>
    <t>Ja/Nein oder
Leistungspunkte</t>
  </si>
  <si>
    <t>Gewichtungs-
punkte</t>
  </si>
  <si>
    <r>
      <t xml:space="preserve">Max. 
</t>
    </r>
    <r>
      <rPr>
        <sz val="8"/>
        <rFont val="Arial"/>
        <family val="2"/>
      </rPr>
      <t>Gesamtpunkte</t>
    </r>
  </si>
  <si>
    <r>
      <t xml:space="preserve">Ist 
</t>
    </r>
    <r>
      <rPr>
        <sz val="8"/>
        <rFont val="Arial"/>
        <family val="2"/>
      </rPr>
      <t>Gesamtpunkte</t>
    </r>
  </si>
  <si>
    <t>Kriterienhauptgruppe 1: Angaben zur Befähigung und Erlaubnis zur Beraufsausübung</t>
  </si>
  <si>
    <t>A.1.1</t>
  </si>
  <si>
    <t>[A]</t>
  </si>
  <si>
    <t>Anlage …</t>
  </si>
  <si>
    <t>Nein, Ja</t>
  </si>
  <si>
    <t>Bewertung vornehmen</t>
  </si>
  <si>
    <t>A.1.2</t>
  </si>
  <si>
    <t>Kriterienhauptgruppe 2: Angaben zur wirtschaftlichen und finanziellen Leistungsfähigkeit</t>
  </si>
  <si>
    <t>A.2.1</t>
  </si>
  <si>
    <t>B.2.1</t>
  </si>
  <si>
    <t>[B]</t>
  </si>
  <si>
    <t>0 bis 10</t>
  </si>
  <si>
    <t>Kriterienhauptgruppe 3: Angaben zur technischen und beruflichen Leistungsfähigkeit</t>
  </si>
  <si>
    <t>A.3.1</t>
  </si>
  <si>
    <t>A.3.2</t>
  </si>
  <si>
    <t>B.3.1</t>
  </si>
  <si>
    <t xml:space="preserve">0 bis 10 </t>
  </si>
  <si>
    <t>B.3.2</t>
  </si>
  <si>
    <t>Gesamtergebnis</t>
  </si>
  <si>
    <t>Legende:</t>
  </si>
  <si>
    <t>1)</t>
  </si>
  <si>
    <t>A = Ausschlusskriterium</t>
  </si>
  <si>
    <t>erfüllt / nicht erfüllt</t>
  </si>
  <si>
    <t>B = Bewertungskriterium</t>
  </si>
  <si>
    <r>
      <t xml:space="preserve">Punkteskala entsprechend </t>
    </r>
    <r>
      <rPr>
        <vertAlign val="superscript"/>
        <sz val="10"/>
        <color theme="1"/>
        <rFont val="Arial"/>
        <family val="2"/>
      </rPr>
      <t>2)</t>
    </r>
    <r>
      <rPr>
        <sz val="10"/>
        <color theme="1"/>
        <rFont val="Arial"/>
        <family val="2"/>
      </rPr>
      <t xml:space="preserve"> sowie Spalte "Zielerfüllungsgrad"</t>
    </r>
  </si>
  <si>
    <t>2)</t>
  </si>
  <si>
    <t>Die Wertung von Kriterien erfolgt nach folgenden Grundsätzen:</t>
  </si>
  <si>
    <t>Die Wertung erfolgt in der Gesamtschau.</t>
  </si>
  <si>
    <t>Es werden nur ganze Leistungspunkte gemäß den Bewertungshinweisen vergeben.</t>
  </si>
  <si>
    <t>Folgende Übersicht stellt die prozentuale Aufteilung nach Gewichtungspunkten der einzelnen Kriteriengruppe dar:</t>
  </si>
  <si>
    <t>A.2.2</t>
  </si>
  <si>
    <t>A.2.3</t>
  </si>
  <si>
    <t>A.2.4</t>
  </si>
  <si>
    <t>A.2.5</t>
  </si>
  <si>
    <t>Verhandlungsverfahren
BASt L3DE-Verkehrswarnmeldungen</t>
  </si>
  <si>
    <t>Kriteriennummer</t>
  </si>
  <si>
    <r>
      <rPr>
        <b/>
        <sz val="11"/>
        <color theme="1"/>
        <rFont val="Arial"/>
        <family val="2"/>
      </rPr>
      <t>Allgemeine Hinweise:</t>
    </r>
    <r>
      <rPr>
        <sz val="11"/>
        <color theme="1"/>
        <rFont val="Arial"/>
        <family val="2"/>
      </rPr>
      <t xml:space="preserve">
Spalte A gibt die forlaufende Kriteriennummer an.
Spalte B zeigt den Anforderungs- bzw. Kriterientext an.
Spalte C gibt Auskunft über die Art des Kriteriums (Ausschlusskriterium A oder Bewertungskriterium B).
Spalte D zeigt die Anlage zur Referenzierung an.
Spalte E zeigt die Bewertungsskala oder Ja/Nein-Prüfung an.
In Spalte F werden die Bewertungspunkte für den Bewerber per Drop-Down-Menü bestimmt. Jeder Bewerber erhält für jedes Kriterium gemäß der Spalte J (Zielferfüllungsgrad) Bewertungen, je nachdem ob oder wie gut er dieses Kriterium erfüllen kann. Diese Bewertungspunkte werden mit der Gewichtung aus Spalte G (Gewichtung) multizipliziert und ergeben zusammen die Leistungspunkte in Spalte I (Ist-Ergebnis). Die Gesamtzahl der Leistungspunkte des Teilnahmeantrags ergibt sich aus der Summe aller gewichteten Leistungspunkte.
Spalte G zeigt die Gewichtung des jeweiligen Kriteriums an.
Spalte H gibt die maximale Punktzahl des jeweiligen Kriteriums an.
Spalte I stellt die erreichte Punktezahl für das jeweilige Kriterium nach der Bewertung aus Spalte F dar.
Spalte J gibt den geforderten Zielerfüllungsgrad und die Bewertungsmaßstäbe an. 
Spalte K stellt die verbale Bewertung bzw. Begründung für die Bewertung dar.</t>
    </r>
  </si>
  <si>
    <r>
      <t xml:space="preserve">Ja = Kriterium erfüllt.
Nein = Kriterium nicht erfüllt. 
</t>
    </r>
    <r>
      <rPr>
        <b/>
        <u/>
        <sz val="11"/>
        <color theme="1"/>
        <rFont val="Arial"/>
        <family val="2"/>
      </rPr>
      <t xml:space="preserve">Anmerkung: Eine Nichterfüllung von A-Kriterien führt zum Ausschluss aus dem Verfahren. </t>
    </r>
  </si>
  <si>
    <r>
      <t xml:space="preserve">Die Beschreibung wird nach den folgenden Zielerfüllungsgraden bewertet:
</t>
    </r>
    <r>
      <rPr>
        <b/>
        <sz val="11"/>
        <color theme="1"/>
        <rFont val="Arial"/>
        <family val="2"/>
      </rPr>
      <t>0 Punkte</t>
    </r>
    <r>
      <rPr>
        <sz val="11"/>
        <color theme="1"/>
        <rFont val="Arial"/>
        <family val="2"/>
      </rPr>
      <t xml:space="preserve"> =  Es wurde keine Beschreibung vorgelegt oder die Beschreibung ist so lückenhaft, dass sie nicht bewertet werden kann. 
</t>
    </r>
    <r>
      <rPr>
        <b/>
        <sz val="11"/>
        <color theme="1"/>
        <rFont val="Arial"/>
        <family val="2"/>
      </rPr>
      <t>1 bis 3 Punkte</t>
    </r>
    <r>
      <rPr>
        <sz val="11"/>
        <color theme="1"/>
        <rFont val="Arial"/>
        <family val="2"/>
      </rPr>
      <t xml:space="preserve"> = Die Beschreibung ist nicht plausibel oder nicht nachvollziehbar. Die Referenz weist einen geringen Deckungsgrad zum Ausschreibungsgegenstand auf.
</t>
    </r>
    <r>
      <rPr>
        <b/>
        <sz val="11"/>
        <color theme="1"/>
        <rFont val="Arial"/>
        <family val="2"/>
      </rPr>
      <t xml:space="preserve">
4 bis 6 Punkte</t>
    </r>
    <r>
      <rPr>
        <sz val="11"/>
        <color theme="1"/>
        <rFont val="Arial"/>
        <family val="2"/>
      </rPr>
      <t xml:space="preserve"> = Die Beschreibung ist nur grob umrissen. Die Ausführungen sind bedingt plausibel sowie nachvollziehbar. Die Referenz weist einen bedingten Deckungsgrad zum Ausschreibungsgegenstand auf.
</t>
    </r>
    <r>
      <rPr>
        <b/>
        <sz val="11"/>
        <color theme="1"/>
        <rFont val="Arial"/>
        <family val="2"/>
      </rPr>
      <t xml:space="preserve">
7 bis 9 Punkte</t>
    </r>
    <r>
      <rPr>
        <sz val="11"/>
        <color theme="1"/>
        <rFont val="Arial"/>
        <family val="2"/>
      </rPr>
      <t xml:space="preserve"> = Die Beschreibung ist zu einem Großteil vollständig. Die Ausführungen sind zu einem Großteil plausibel sowie nachvollziehbar. Die Referenz weist zu einem Großteil einen Deckungsgrad zum Ausschreibungsgegenstand auf.
</t>
    </r>
    <r>
      <rPr>
        <b/>
        <sz val="11"/>
        <color theme="1"/>
        <rFont val="Arial"/>
        <family val="2"/>
      </rPr>
      <t>10 Punkte</t>
    </r>
    <r>
      <rPr>
        <sz val="11"/>
        <color theme="1"/>
        <rFont val="Arial"/>
        <family val="2"/>
      </rPr>
      <t xml:space="preserve"> = Die Beschreibung ist detailliert und vollständig. Die Ausführungen sind plausibel sowie nachvollziehbar. Die Referenz weist einen hohen Deckungsgrad zum Ausschreibungsgegenstand auf.
</t>
    </r>
  </si>
  <si>
    <r>
      <rPr>
        <b/>
        <u/>
        <sz val="11"/>
        <rFont val="Arial"/>
        <family val="2"/>
      </rPr>
      <t>Eigenerklärung über das Nichtvorliegen zwingender und fakultativer Ausschlussgründe</t>
    </r>
    <r>
      <rPr>
        <sz val="11"/>
        <rFont val="Arial"/>
        <family val="2"/>
      </rPr>
      <t xml:space="preserve">
Der AN muss nachweisen, dass keine zwingenden und fakultativen Ausschlussgründe gemäß §§ 123, 124 GWB vorliegen.
Sofern Sie beabsichtigen, Unterauftragnehmer zu beauftragen, ist diese Eigenerklärung analog für die Unterauftragnehmer einzureichen.</t>
    </r>
  </si>
  <si>
    <r>
      <rPr>
        <b/>
        <u/>
        <sz val="11"/>
        <rFont val="Arial"/>
        <family val="2"/>
      </rPr>
      <t>Eigenerklärung Befähigung und Erlaubnis zur Berufsausübung</t>
    </r>
    <r>
      <rPr>
        <sz val="11"/>
        <rFont val="Arial"/>
        <family val="2"/>
      </rPr>
      <t xml:space="preserve">
Der AN muss gemäß VgV die Befähigung und Erlaubnis zur Berufsausübung für sich und analog für seine Unterauftragnehmer nachweisen.</t>
    </r>
  </si>
  <si>
    <r>
      <rPr>
        <b/>
        <u/>
        <sz val="11"/>
        <rFont val="Arial"/>
        <family val="2"/>
      </rPr>
      <t>Unternehmensdarstellung</t>
    </r>
    <r>
      <rPr>
        <sz val="11"/>
        <rFont val="Arial"/>
        <family val="2"/>
      </rPr>
      <t xml:space="preserve">
Der Bewerber/Bieter stellt sein Unternehmen und Leistungsportfolio dar. Dabei werden die nachfolgend aufgeführten Punkte beschrieben:
- Name des Unternehmens
- Standorte und Struktur des Unternehmens
- Kerngeschäft des Unternehmens
- Leistungsspektrum mit Bezug auf den Ausschreibungsgegenstand
Bei Bildung von Bietergemeinschaften und/oder der Beteiligung von Unterauftragnehmern ist dem Teilnahmeantrag eine Unternehmensdarstellung der beteiligten Unternehmen beizufügen. </t>
    </r>
  </si>
  <si>
    <r>
      <rPr>
        <b/>
        <u/>
        <sz val="11"/>
        <rFont val="Arial"/>
        <family val="2"/>
      </rPr>
      <t>Bewerberkonstellation</t>
    </r>
    <r>
      <rPr>
        <sz val="11"/>
        <rFont val="Arial"/>
        <family val="2"/>
      </rPr>
      <t xml:space="preserve">
Bei einer Bewerber/Bietergemeinschaft muss eine Erklärung vorgelegt werden, aus der hervorgeht, dass jedes Mitglied für alle im Zusammenhang mit dem Vertrag entstehenden Verbindlichkeiten gesamtschuldnerisch haftet. Falls nicht zutreffend wird das Kriterium ignoriert.</t>
    </r>
  </si>
  <si>
    <r>
      <rPr>
        <b/>
        <u/>
        <sz val="11"/>
        <rFont val="Arial"/>
        <family val="2"/>
      </rPr>
      <t>Darstellung der Aufgabenverteilung</t>
    </r>
    <r>
      <rPr>
        <sz val="11"/>
        <rFont val="Arial"/>
        <family val="2"/>
      </rPr>
      <t xml:space="preserve">
Bei Bildung von Bewerber-/Bietergemeinschaften und/oder der Beteiligung von Unterauftragnehmern ist dem Teilnahmeantrag eine Beschreibung der Aufgabenverteilung der beteiligten Unternehmen beizufügen. Falls nicht zutreffend wird das Kriterium ignoriert.</t>
    </r>
  </si>
  <si>
    <r>
      <rPr>
        <b/>
        <u/>
        <sz val="11"/>
        <rFont val="Arial"/>
        <family val="2"/>
      </rPr>
      <t xml:space="preserve">Mittelbereitstellungserkärung
</t>
    </r>
    <r>
      <rPr>
        <sz val="11"/>
        <rFont val="Arial"/>
        <family val="2"/>
      </rPr>
      <t xml:space="preserve">
Bei einer Eignungsleihe durch einen Unterauftragnehmer muss eine Erklärung des Unterauftragnehmers erfolgen, dass er zur Erbringung von Teilleistungen im Rahmen einer möglichen Leistungserbringung zur Verfügung steht.</t>
    </r>
  </si>
  <si>
    <t>A.2.6</t>
  </si>
  <si>
    <r>
      <rPr>
        <b/>
        <sz val="11"/>
        <color theme="1"/>
        <rFont val="Arial"/>
        <family val="2"/>
      </rPr>
      <t>0 Punkte</t>
    </r>
    <r>
      <rPr>
        <sz val="11"/>
        <color theme="1"/>
        <rFont val="Arial"/>
        <family val="2"/>
      </rPr>
      <t xml:space="preserve"> =  Der durchschnittliche Jahresumsatz liegt zwischen 500.000 € und 750.000 €.
</t>
    </r>
    <r>
      <rPr>
        <b/>
        <sz val="11"/>
        <color theme="1"/>
        <rFont val="Arial"/>
        <family val="2"/>
      </rPr>
      <t>5 Punkte</t>
    </r>
    <r>
      <rPr>
        <sz val="11"/>
        <color theme="1"/>
        <rFont val="Arial"/>
        <family val="2"/>
      </rPr>
      <t xml:space="preserve"> = Der durchschnittliche Jahresumsatz liegt zwischen 750.000 € und 1 Mio €.
</t>
    </r>
    <r>
      <rPr>
        <b/>
        <sz val="11"/>
        <color theme="1"/>
        <rFont val="Arial"/>
        <family val="2"/>
      </rPr>
      <t xml:space="preserve">
10 Punkte</t>
    </r>
    <r>
      <rPr>
        <sz val="11"/>
        <color theme="1"/>
        <rFont val="Arial"/>
        <family val="2"/>
      </rPr>
      <t xml:space="preserve"> = Der durchschnittliche Jahresumsatz liegt über 1 Mio. €.</t>
    </r>
  </si>
  <si>
    <r>
      <rPr>
        <b/>
        <u/>
        <sz val="11"/>
        <color theme="1"/>
        <rFont val="Arial"/>
        <family val="2"/>
      </rPr>
      <t>Umsatz</t>
    </r>
    <r>
      <rPr>
        <sz val="11"/>
        <color theme="1"/>
        <rFont val="Arial"/>
        <family val="2"/>
      </rPr>
      <t xml:space="preserve">
Der Bewerber/Bieter muss nachweisen, dass er in der Lage ist, mehrere Projekte mit einem größeren Auftragsvolumen wirtschaftlich umsetzen zu können. Dazu ist der Umsatz (bezogen auf den Leistungsgegenstand) für drei aufeinanderfolgende abgeschlossene Geschäftsjahre zwischen 2021 und 2023 anzugeben.
Der durchschnittliche Jahresumsatz muss mindestens 500.000 € betragen (bezogen auf den Leistungsgegenstand).</t>
    </r>
  </si>
  <si>
    <r>
      <rPr>
        <b/>
        <u/>
        <sz val="11"/>
        <color theme="1"/>
        <rFont val="Arial"/>
        <family val="2"/>
      </rPr>
      <t>Umsatz</t>
    </r>
    <r>
      <rPr>
        <sz val="11"/>
        <color theme="1"/>
        <rFont val="Arial"/>
        <family val="2"/>
      </rPr>
      <t xml:space="preserve">
Der Bewerber/Bieter muss nachweisen, dass er in der Lage ist, mehrere Projekte mit einem größeren Auftragsvolumen wirtschaftlich umsetzen zu können. Dazu ist der Umsatz (bezogen auf den Leistungsgegenstand) für drei aufeinanderfolgende abgeschlossene Geschäftsjahre zwischen 2021 und 2023 anzugeben.
Der durchschnittliche Jahresumsatz soll mehr als 500.000 € betragen (bezogen auf den Leistungsgegenstand).</t>
    </r>
  </si>
  <si>
    <t>B.3.3</t>
  </si>
  <si>
    <r>
      <rPr>
        <b/>
        <u/>
        <sz val="11"/>
        <rFont val="Arial"/>
        <family val="2"/>
      </rPr>
      <t>Personalstärke</t>
    </r>
    <r>
      <rPr>
        <sz val="11"/>
        <rFont val="Arial"/>
        <family val="2"/>
      </rPr>
      <t xml:space="preserve">
Der Bewerber/Bieter muss durchschnittlich in den Jahren 2021 bis 2023 eine ausreichende Zahl an Softwareentwicklern(/Softwareentwicklerinnen) und Projektmanagern(/Projektmanagerinnen) beschäftigen.
Die durchschnittliche Anzahl muss mindestens 6 Softwareentwickler(/Softwareentwicklerinnen) und 2 Projektmanager(/Projektmanagerinnen) betragen.</t>
    </r>
  </si>
  <si>
    <r>
      <rPr>
        <b/>
        <u/>
        <sz val="11"/>
        <rFont val="Arial"/>
        <family val="2"/>
      </rPr>
      <t>Themenkomplex Mobilitätsdatenmanagement (Referenz 3)</t>
    </r>
    <r>
      <rPr>
        <sz val="11"/>
        <rFont val="Arial"/>
        <family val="2"/>
      </rPr>
      <t xml:space="preserve">
Nachvollziehbare und in sich schlüssige Beschreibung des Leistungsgegenstands zum Referenzprojekt; die Darstellung beinhaltet folgende Aspekte:
- Vergleichbarkeit zum Ausschreibungsgegenstand
- Darstellung des Projektinhaltes und der Projektziele
- Darstellung des grundlegenden Ansatzes
- Darstellung der Ergebnisse 
Mindestanforderung an die Referenz: Es muss mindestens 1 von den 3 unten aufgeführten Themenbereichen abgedeckt sein.
- Datenmanagement und Datenverarbeitung von Mobilitätsdaten
- Betrieb eines Systems zur Erfassung oder Verarbeitung von Verkehrsdaten
- Implementierung von Schnittstellen zu Datenlieferanten oder Datensenken</t>
    </r>
  </si>
  <si>
    <r>
      <rPr>
        <b/>
        <u/>
        <sz val="11"/>
        <rFont val="Arial"/>
        <family val="2"/>
      </rPr>
      <t>Themenkomplex Mobilitätsdatenmanagement (Referenz 2)</t>
    </r>
    <r>
      <rPr>
        <sz val="11"/>
        <rFont val="Arial"/>
        <family val="2"/>
      </rPr>
      <t xml:space="preserve">
Nachvollziehbare und in sich schlüssige Beschreibung des Leistungsgegenstands zum Referenzprojekt; die Darstellung beinhaltet folgende Aspekte:
- Vergleichbarkeit zum Ausschreibungsgegenstand
- Darstellung des Projektinhaltes und der Projektziele
- Darstellung des grundlegenden Ansatzes
- Darstellung der Ergebnisse 
Mindestanforderung an die Referenz: Es muss mindestens 1 von den 3 unten aufgeführten Themenbereichen abgedeckt sein.
- Datenmanagement und Datenverarbeitung von Mobilitätsdaten
- Betrieb eines Systems zur Erfassung oder Verarbeitung von Verkehrsdaten
- Implementierung von Schnittstellen zu Datenlieferanten oder Datensenken</t>
    </r>
  </si>
  <si>
    <r>
      <rPr>
        <b/>
        <u/>
        <sz val="11"/>
        <rFont val="Arial"/>
        <family val="2"/>
      </rPr>
      <t>Themenkomplex Mobilitätsdatenmanagement (Referenz 1)</t>
    </r>
    <r>
      <rPr>
        <sz val="11"/>
        <rFont val="Arial"/>
        <family val="2"/>
      </rPr>
      <t xml:space="preserve">
Nachvollziehbare und in sich schlüssige Beschreibung des Leistungsgegenstands zum Referenzprojekt; die Darstellung beinhaltet folgende Aspekte:
- Vergleichbarkeit zum Ausschreibungsgegenstand
- Darstellung des Projektinhaltes und der Projektziele
- Darstellung des grundlegenden Ansatzes
- Darstellung der Ergebnisse 
Mindestanforderung an die Referenz: Es muss mindestens 1 von den 3 unten aufgeführten Themenbereichen abgedeckt sein.
- Datenmanagement und Datenverarbeitung von Mobilitätsdaten
- Betrieb eines Systems zur Erfassung oder Verarbeitung von Verkehrsdaten
- Implementierung von Schnittstellen zu Datenlieferanten oder Datensenken</t>
    </r>
  </si>
  <si>
    <t>Erstellung einer Unternehmesdarstellung/Freitext</t>
  </si>
  <si>
    <t>Referenzendarstellung/Freitext</t>
  </si>
  <si>
    <t>Formblatt Eigenerklärung Eignung</t>
  </si>
  <si>
    <t>Formblatt Erklärung Bewerber_Bieter_Arbeitsgemeinschaft</t>
  </si>
  <si>
    <t>Formblatt Verzeichnis Leistungen Unterauftragnehmer_andere Unternehmen</t>
  </si>
  <si>
    <t>Formblatt Eigenerklärung, Police mussbei Erhalt des beabsichtigten Zuschlags im Vorinformationsverfahren vorgelegt werden</t>
  </si>
  <si>
    <r>
      <rPr>
        <b/>
        <u/>
        <sz val="11"/>
        <color theme="1"/>
        <rFont val="Arial"/>
        <family val="2"/>
      </rPr>
      <t>Haftpflichtversicherung</t>
    </r>
    <r>
      <rPr>
        <sz val="11"/>
        <color theme="1"/>
        <rFont val="Arial"/>
        <family val="2"/>
      </rPr>
      <t xml:space="preserve">
Der Bewerber/Bieter muss bestätigen, dass eine im Rahmen und Umfang angemessene und marktübliche Haftpflichtversicherung über die gesamte Vertragslaufzeit besteht, bzw. diese beim Vertragsschluss abgeschlossen wird. Erwartet wird eine Haftpflichtversicherung, die mindestens folgende Deckungssummen pro Schadensfall aufweist:
-	1 Mio. € pauschal für Personen- und Sachschäden und
-	500.000 € für reine Vermögensschäden und Schäden wegen Verletzung von Datenschutzgesetzen.
Sofern Sie beabsichtigen, Unterauftragnehmer zu beauftragen, ist diese Eigenerklärung analog für die Unterauftragnehmer einzureichen.</t>
    </r>
  </si>
  <si>
    <r>
      <t xml:space="preserve">Grundlegende Anforderungen an die Referenzen 
</t>
    </r>
    <r>
      <rPr>
        <sz val="11"/>
        <rFont val="Arial"/>
        <family val="2"/>
      </rPr>
      <t xml:space="preserve">Dem Teilnahmeantrag sind </t>
    </r>
    <r>
      <rPr>
        <b/>
        <sz val="11"/>
        <rFont val="Arial"/>
        <family val="2"/>
      </rPr>
      <t>insgesamt 3 Referenzen</t>
    </r>
    <r>
      <rPr>
        <sz val="11"/>
        <rFont val="Arial"/>
        <family val="2"/>
      </rPr>
      <t xml:space="preserve"> beizufügen, deren Abschluss- bzw. Enddatum </t>
    </r>
    <r>
      <rPr>
        <b/>
        <sz val="11"/>
        <rFont val="Arial"/>
        <family val="2"/>
      </rPr>
      <t xml:space="preserve">höchstens drei Jahre </t>
    </r>
    <r>
      <rPr>
        <sz val="11"/>
        <rFont val="Arial"/>
        <family val="2"/>
      </rPr>
      <t xml:space="preserve">in der Vergangenheit liegen darf. Der Seitenumfang pro Referenz darf </t>
    </r>
    <r>
      <rPr>
        <b/>
        <sz val="11"/>
        <rFont val="Arial"/>
        <family val="2"/>
      </rPr>
      <t>eine (1) DIN-A4-Seite</t>
    </r>
    <r>
      <rPr>
        <sz val="11"/>
        <rFont val="Arial"/>
        <family val="2"/>
      </rPr>
      <t xml:space="preserve"> nicht überschreiten.
Dem Teilnahmeantrag sind zu folgenden Themenkomplexen folgende Anzahl an Referenzen beizufügen:
</t>
    </r>
    <r>
      <rPr>
        <b/>
        <sz val="11"/>
        <rFont val="Arial"/>
        <family val="2"/>
      </rPr>
      <t>Themenkomplex Mobilitätsdatenmanagement</t>
    </r>
    <r>
      <rPr>
        <sz val="11"/>
        <rFont val="Arial"/>
        <family val="2"/>
      </rPr>
      <t>: Zu diesem Themenkomplex sind</t>
    </r>
    <r>
      <rPr>
        <b/>
        <sz val="11"/>
        <rFont val="Arial"/>
        <family val="2"/>
      </rPr>
      <t xml:space="preserve"> 3 Referenzen </t>
    </r>
    <r>
      <rPr>
        <sz val="11"/>
        <rFont val="Arial"/>
        <family val="2"/>
      </rPr>
      <t xml:space="preserve">beizufügen, die als Nachweis der Erfahrung Ihres Unternehmens zur Datenverarbeitung oder dem Datenmanagement von Mobilitätsdaten im Bereich von </t>
    </r>
    <r>
      <rPr>
        <b/>
        <sz val="11"/>
        <rFont val="Arial"/>
        <family val="2"/>
      </rPr>
      <t>Verkehrssystemen</t>
    </r>
    <r>
      <rPr>
        <sz val="11"/>
        <rFont val="Arial"/>
        <family val="2"/>
      </rPr>
      <t xml:space="preserve"> dienen. 
</t>
    </r>
    <r>
      <rPr>
        <b/>
        <u/>
        <sz val="11"/>
        <rFont val="Arial"/>
        <family val="2"/>
      </rPr>
      <t xml:space="preserve">
Der Leistungsinhalt und Umfang aller eingereichten Referenzprojekte muss mit dem ausgeschriebenen Projekt vergleichbar sein. Als vergleichbar zählen solche Projekte, die den Bereich Mobilitätsdaten/Verkehrssysteme abdecken. Insbesondere müssen über alle drei Referenzen folgende 3 Aspekte mindestens einmal abgedeckt werden:
- Datenmanagement und Datenverarbeitung von Mobilitätsdaten
- Betrieb eines Systems zur Erfassung oder Verarbeitung von Verkehrsdaten
- Implementierung von Schnittstellen zu Datenlieferanten oder Datensenken</t>
    </r>
  </si>
  <si>
    <t>Z6-L3DE System-F5/EU-2026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</si>
</sst>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theme="1"/>
      <name val="Arial"/>
      <family val="2"/>
    </font>
    <font>
      <b/>
      <sz val="11"/>
      <color theme="1"/>
      <name val="Arial"/>
      <family val="2"/>
    </font>
    <font>
      <b/>
      <sz val="14"/>
      <color theme="1"/>
      <name val="Arial"/>
      <family val="2"/>
    </font>
    <font>
      <sz val="14"/>
      <color theme="1"/>
      <name val="Arial"/>
      <family val="2"/>
    </font>
    <font>
      <b/>
      <vertAlign val="superscript"/>
      <sz val="14"/>
      <color theme="1"/>
      <name val="Arial"/>
      <family val="2"/>
    </font>
    <font>
      <b/>
      <sz val="14"/>
      <name val="Arial"/>
      <family val="2"/>
    </font>
    <font>
      <sz val="8"/>
      <color theme="1"/>
      <name val="Arial"/>
      <family val="2"/>
    </font>
    <font>
      <sz val="8"/>
      <name val="Arial"/>
      <family val="2"/>
    </font>
    <font>
      <b/>
      <sz val="11"/>
      <name val="Arial"/>
      <family val="2"/>
    </font>
    <font>
      <sz val="10"/>
      <color theme="1"/>
      <name val="Arial"/>
      <family val="2"/>
    </font>
    <font>
      <sz val="10"/>
      <name val="Arial"/>
      <family val="2"/>
    </font>
    <font>
      <sz val="11"/>
      <name val="Arial"/>
      <family val="2"/>
    </font>
    <font>
      <b/>
      <u/>
      <sz val="10"/>
      <color theme="1"/>
      <name val="Arial"/>
      <family val="2"/>
    </font>
    <font>
      <u/>
      <sz val="10"/>
      <color theme="1"/>
      <name val="Arial"/>
      <family val="2"/>
    </font>
    <font>
      <vertAlign val="superscript"/>
      <sz val="10"/>
      <color theme="1"/>
      <name val="Arial"/>
      <family val="2"/>
    </font>
    <font>
      <b/>
      <sz val="12"/>
      <name val="Arial"/>
      <family val="2"/>
    </font>
    <font>
      <sz val="12"/>
      <name val="Arial"/>
      <family val="2"/>
    </font>
    <font>
      <sz val="8"/>
      <name val="Calibri"/>
      <family val="2"/>
      <scheme val="minor"/>
    </font>
    <font>
      <sz val="11"/>
      <color theme="4"/>
      <name val="Arial"/>
      <family val="2"/>
    </font>
    <font>
      <b/>
      <sz val="11"/>
      <color theme="4"/>
      <name val="Arial"/>
      <family val="2"/>
    </font>
    <font>
      <sz val="11"/>
      <color theme="1"/>
      <name val="Calibri"/>
      <family val="2"/>
      <scheme val="minor"/>
    </font>
    <font>
      <b/>
      <u/>
      <sz val="11"/>
      <color theme="1"/>
      <name val="Arial"/>
      <family val="2"/>
    </font>
    <font>
      <b/>
      <u/>
      <sz val="11"/>
      <name val="Arial"/>
      <family val="2"/>
    </font>
    <font>
      <b/>
      <sz val="11"/>
      <color theme="1"/>
      <name val="Arial"/>
    </font>
    <font>
      <b/>
      <sz val="11"/>
      <name val="Arial"/>
    </font>
    <font>
      <sz val="11"/>
      <name val="Arial"/>
    </font>
    <font>
      <sz val="11"/>
      <color theme="1"/>
      <name val="Arial"/>
    </font>
  </fonts>
  <fills count="12">
    <fill>
      <patternFill patternType="none"/>
    </fill>
    <fill>
      <patternFill patternType="gray125"/>
    </fill>
    <fill>
      <patternFill patternType="solid">
        <fgColor theme="6" tint="0.59999389629810485"/>
        <bgColor indexed="64"/>
      </patternFill>
    </fill>
    <fill>
      <patternFill patternType="solid">
        <fgColor theme="4" tint="0.79998168889431442"/>
        <bgColor indexed="64"/>
      </patternFill>
    </fill>
    <fill>
      <patternFill patternType="solid">
        <fgColor theme="2"/>
        <bgColor indexed="64"/>
      </patternFill>
    </fill>
    <fill>
      <patternFill patternType="solid">
        <fgColor theme="0"/>
        <bgColor indexed="64"/>
      </patternFill>
    </fill>
    <fill>
      <patternFill patternType="darkDown">
        <fgColor auto="1"/>
        <bgColor theme="0"/>
      </patternFill>
    </fill>
    <fill>
      <patternFill patternType="solid">
        <fgColor theme="7" tint="0.59999389629810485"/>
        <bgColor indexed="64"/>
      </patternFill>
    </fill>
    <fill>
      <patternFill patternType="solid">
        <fgColor theme="2" tint="-0.249977111117893"/>
        <bgColor indexed="64"/>
      </patternFill>
    </fill>
    <fill>
      <patternFill patternType="darkDown">
        <fgColor auto="1"/>
        <bgColor auto="1"/>
      </patternFill>
    </fill>
    <fill>
      <patternFill patternType="solid">
        <fgColor theme="0" tint="-0.14999847407452621"/>
        <bgColor indexed="64"/>
      </patternFill>
    </fill>
    <fill>
      <patternFill patternType="solid">
        <fgColor rgb="FF92D050"/>
        <bgColor indexed="64"/>
      </patternFill>
    </fill>
  </fills>
  <borders count="20">
    <border>
      <left/>
      <right/>
      <top/>
      <bottom/>
      <diagonal/>
    </border>
    <border>
      <left style="thick">
        <color theme="0" tint="-0.14996795556505021"/>
      </left>
      <right style="thick">
        <color theme="0" tint="-0.14996795556505021"/>
      </right>
      <top/>
      <bottom style="thick">
        <color theme="0" tint="-0.14996795556505021"/>
      </bottom>
      <diagonal/>
    </border>
    <border>
      <left style="thick">
        <color theme="0" tint="-0.14996795556505021"/>
      </left>
      <right/>
      <top/>
      <bottom style="thick">
        <color theme="0" tint="-0.14993743705557422"/>
      </bottom>
      <diagonal/>
    </border>
    <border>
      <left/>
      <right/>
      <top/>
      <bottom style="thick">
        <color theme="0" tint="-0.14993743705557422"/>
      </bottom>
      <diagonal/>
    </border>
    <border>
      <left/>
      <right style="thick">
        <color theme="0" tint="-0.14993743705557422"/>
      </right>
      <top/>
      <bottom style="thick">
        <color theme="0" tint="-0.14993743705557422"/>
      </bottom>
      <diagonal/>
    </border>
    <border>
      <left/>
      <right/>
      <top style="thick">
        <color theme="0" tint="-0.14993743705557422"/>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ck">
        <color theme="0" tint="-0.14996795556505021"/>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1" fillId="0" borderId="0"/>
    <xf numFmtId="9" fontId="21" fillId="0" borderId="0" applyFont="0" applyFill="0" applyBorder="0" applyAlignment="0" applyProtection="0"/>
  </cellStyleXfs>
  <cellXfs count="109">
    <xf numFmtId="0" fontId="0" fillId="0" borderId="0" xfId="0"/>
    <xf numFmtId="0" fontId="1" fillId="0" borderId="0" xfId="0" applyFont="1"/>
    <xf numFmtId="0" fontId="2" fillId="0" borderId="0" xfId="0" applyFont="1"/>
    <xf numFmtId="0" fontId="2" fillId="0" borderId="5" xfId="0" applyFont="1" applyBorder="1"/>
    <xf numFmtId="0" fontId="2" fillId="0" borderId="5" xfId="0" applyFont="1" applyBorder="1" applyAlignment="1">
      <alignment vertical="top"/>
    </xf>
    <xf numFmtId="0" fontId="3" fillId="0" borderId="0" xfId="0" applyFont="1" applyAlignment="1">
      <alignment horizontal="left" vertical="center"/>
    </xf>
    <xf numFmtId="0" fontId="3" fillId="3" borderId="6" xfId="0" applyFont="1" applyFill="1" applyBorder="1" applyAlignment="1">
      <alignment horizontal="center" vertical="top" wrapText="1"/>
    </xf>
    <xf numFmtId="0" fontId="6" fillId="3" borderId="6" xfId="0" applyFont="1" applyFill="1" applyBorder="1" applyAlignment="1">
      <alignment horizontal="center" vertical="top" wrapText="1"/>
    </xf>
    <xf numFmtId="0" fontId="6" fillId="3" borderId="6" xfId="0" applyFont="1" applyFill="1" applyBorder="1" applyAlignment="1">
      <alignment horizontal="center" vertical="center" wrapText="1"/>
    </xf>
    <xf numFmtId="0" fontId="7" fillId="3" borderId="6" xfId="0" applyFont="1" applyFill="1" applyBorder="1" applyAlignment="1">
      <alignment horizontal="center" vertical="top" wrapText="1"/>
    </xf>
    <xf numFmtId="0" fontId="8" fillId="3" borderId="6" xfId="0" applyFont="1" applyFill="1" applyBorder="1" applyAlignment="1">
      <alignment horizontal="center" vertical="top" wrapText="1"/>
    </xf>
    <xf numFmtId="0" fontId="9" fillId="3" borderId="6" xfId="0" applyFont="1" applyFill="1" applyBorder="1" applyAlignment="1">
      <alignment horizontal="center" vertical="top" wrapText="1"/>
    </xf>
    <xf numFmtId="0" fontId="9" fillId="0" borderId="6" xfId="0" applyFont="1" applyBorder="1" applyAlignment="1">
      <alignment horizontal="center" vertical="center" wrapText="1"/>
    </xf>
    <xf numFmtId="1" fontId="1" fillId="6" borderId="6" xfId="0" quotePrefix="1" applyNumberFormat="1" applyFont="1" applyFill="1" applyBorder="1" applyAlignment="1">
      <alignment horizontal="center" vertical="center" wrapText="1"/>
    </xf>
    <xf numFmtId="0" fontId="9" fillId="5" borderId="6" xfId="0" applyFont="1" applyFill="1" applyBorder="1" applyAlignment="1">
      <alignment horizontal="center" vertical="center"/>
    </xf>
    <xf numFmtId="0" fontId="13" fillId="0" borderId="0" xfId="0" applyFont="1" applyAlignment="1">
      <alignment horizontal="right" vertical="center"/>
    </xf>
    <xf numFmtId="0" fontId="10" fillId="0" borderId="0" xfId="0" applyFont="1" applyAlignment="1">
      <alignment vertical="center"/>
    </xf>
    <xf numFmtId="0" fontId="1" fillId="0" borderId="0" xfId="0" applyFont="1" applyAlignment="1">
      <alignment vertical="top"/>
    </xf>
    <xf numFmtId="0" fontId="14" fillId="0" borderId="0" xfId="0" applyFont="1" applyAlignment="1">
      <alignment horizontal="right" vertical="center"/>
    </xf>
    <xf numFmtId="0" fontId="11" fillId="0" borderId="0" xfId="0" applyFont="1" applyAlignment="1">
      <alignment vertical="center"/>
    </xf>
    <xf numFmtId="0" fontId="15" fillId="0" borderId="0" xfId="0" applyFont="1" applyAlignment="1">
      <alignment horizontal="right" vertical="center"/>
    </xf>
    <xf numFmtId="0" fontId="10" fillId="0" borderId="0" xfId="0" applyFont="1" applyAlignment="1">
      <alignment horizontal="right" vertical="center"/>
    </xf>
    <xf numFmtId="0" fontId="10" fillId="0" borderId="0" xfId="0" applyFont="1" applyAlignment="1">
      <alignment horizontal="left" vertical="center"/>
    </xf>
    <xf numFmtId="0" fontId="1" fillId="0" borderId="0" xfId="0" applyFont="1" applyAlignment="1">
      <alignment horizontal="left" vertical="center"/>
    </xf>
    <xf numFmtId="0" fontId="1" fillId="0" borderId="0" xfId="0" applyFont="1" applyProtection="1">
      <protection hidden="1"/>
    </xf>
    <xf numFmtId="0" fontId="2" fillId="0" borderId="1" xfId="0" applyFont="1" applyBorder="1"/>
    <xf numFmtId="0" fontId="17" fillId="0" borderId="0" xfId="1" applyFont="1" applyAlignment="1">
      <alignment horizontal="left" vertical="center" indent="1"/>
    </xf>
    <xf numFmtId="0" fontId="17" fillId="0" borderId="0" xfId="1" applyFont="1" applyAlignment="1">
      <alignment horizontal="left" vertical="center" indent="5"/>
    </xf>
    <xf numFmtId="0" fontId="17" fillId="0" borderId="0" xfId="1" quotePrefix="1" applyFont="1" applyAlignment="1">
      <alignment horizontal="left" vertical="center" indent="5"/>
    </xf>
    <xf numFmtId="0" fontId="11" fillId="0" borderId="0" xfId="1"/>
    <xf numFmtId="0" fontId="17" fillId="0" borderId="0" xfId="1" applyFont="1" applyAlignment="1">
      <alignment horizontal="left" vertical="center" wrapText="1" indent="5"/>
    </xf>
    <xf numFmtId="0" fontId="4" fillId="0" borderId="0" xfId="0" applyFont="1"/>
    <xf numFmtId="0" fontId="3" fillId="4" borderId="7" xfId="0" applyFont="1" applyFill="1" applyBorder="1" applyAlignment="1">
      <alignment vertical="center"/>
    </xf>
    <xf numFmtId="0" fontId="3" fillId="4" borderId="8" xfId="0" applyFont="1" applyFill="1" applyBorder="1" applyAlignment="1">
      <alignment horizontal="center" vertical="center"/>
    </xf>
    <xf numFmtId="0" fontId="6" fillId="4" borderId="8" xfId="0" applyFont="1" applyFill="1" applyBorder="1" applyAlignment="1">
      <alignment horizontal="center" vertical="center"/>
    </xf>
    <xf numFmtId="3" fontId="6" fillId="4" borderId="6" xfId="0" applyNumberFormat="1" applyFont="1" applyFill="1" applyBorder="1" applyAlignment="1">
      <alignment horizontal="center" vertical="top"/>
    </xf>
    <xf numFmtId="0" fontId="3" fillId="4" borderId="6" xfId="0" applyFont="1" applyFill="1" applyBorder="1" applyAlignment="1">
      <alignment horizontal="center" vertical="top"/>
    </xf>
    <xf numFmtId="0" fontId="2" fillId="0" borderId="6" xfId="0" applyFont="1" applyBorder="1" applyAlignment="1">
      <alignment horizontal="center" vertical="center" wrapText="1"/>
    </xf>
    <xf numFmtId="0" fontId="12" fillId="3" borderId="6" xfId="0" applyFont="1" applyFill="1" applyBorder="1" applyAlignment="1">
      <alignment horizontal="center" vertical="center"/>
    </xf>
    <xf numFmtId="0" fontId="9" fillId="0" borderId="6" xfId="0" applyFont="1" applyBorder="1" applyAlignment="1">
      <alignment horizontal="center" vertical="center"/>
    </xf>
    <xf numFmtId="0" fontId="12" fillId="0" borderId="6" xfId="0" applyFont="1" applyBorder="1" applyAlignment="1">
      <alignment horizontal="center" vertical="center"/>
    </xf>
    <xf numFmtId="0" fontId="11" fillId="5" borderId="0" xfId="0" applyFont="1" applyFill="1" applyAlignment="1">
      <alignment horizontal="left" vertical="center"/>
    </xf>
    <xf numFmtId="0" fontId="2" fillId="8" borderId="7" xfId="0" applyFont="1" applyFill="1" applyBorder="1" applyAlignment="1">
      <alignment vertical="center"/>
    </xf>
    <xf numFmtId="0" fontId="2" fillId="8" borderId="8" xfId="0" applyFont="1" applyFill="1" applyBorder="1" applyAlignment="1">
      <alignment horizontal="center" vertical="center"/>
    </xf>
    <xf numFmtId="0" fontId="9" fillId="8" borderId="8" xfId="0" applyFont="1" applyFill="1" applyBorder="1" applyAlignment="1">
      <alignment horizontal="center" vertical="center"/>
    </xf>
    <xf numFmtId="0" fontId="2" fillId="8" borderId="6" xfId="0" applyFont="1" applyFill="1" applyBorder="1" applyAlignment="1">
      <alignment horizontal="center" vertical="top"/>
    </xf>
    <xf numFmtId="0" fontId="20" fillId="0" borderId="1" xfId="0" applyFont="1" applyBorder="1"/>
    <xf numFmtId="0" fontId="2" fillId="0" borderId="5" xfId="0" applyFont="1" applyBorder="1" applyAlignment="1">
      <alignment vertical="center"/>
    </xf>
    <xf numFmtId="0" fontId="2" fillId="8" borderId="8" xfId="0" applyFont="1" applyFill="1" applyBorder="1" applyAlignment="1">
      <alignment vertical="center"/>
    </xf>
    <xf numFmtId="0" fontId="3" fillId="4" borderId="8" xfId="0" applyFont="1" applyFill="1" applyBorder="1" applyAlignment="1">
      <alignment vertical="center"/>
    </xf>
    <xf numFmtId="0" fontId="10" fillId="0" borderId="0" xfId="0" applyFont="1" applyAlignment="1">
      <alignment horizontal="left" vertical="center" wrapText="1"/>
    </xf>
    <xf numFmtId="0" fontId="1" fillId="0" borderId="0" xfId="0" applyFont="1" applyAlignment="1">
      <alignment vertical="center"/>
    </xf>
    <xf numFmtId="0" fontId="2" fillId="4" borderId="6" xfId="0" applyFont="1" applyFill="1" applyBorder="1"/>
    <xf numFmtId="9" fontId="2" fillId="4" borderId="6" xfId="2" applyFont="1" applyFill="1" applyBorder="1" applyAlignment="1">
      <alignment horizontal="center" vertical="center"/>
    </xf>
    <xf numFmtId="0" fontId="2" fillId="3" borderId="6" xfId="0" applyFont="1" applyFill="1" applyBorder="1" applyAlignment="1">
      <alignment horizontal="center" vertical="center" wrapText="1"/>
    </xf>
    <xf numFmtId="0" fontId="9" fillId="5" borderId="6" xfId="0" applyFont="1" applyFill="1" applyBorder="1" applyAlignment="1">
      <alignment horizontal="center" vertical="center" wrapText="1"/>
    </xf>
    <xf numFmtId="1" fontId="1" fillId="9" borderId="6" xfId="0" quotePrefix="1" applyNumberFormat="1" applyFont="1" applyFill="1" applyBorder="1" applyAlignment="1">
      <alignment horizontal="center" vertical="center" wrapText="1"/>
    </xf>
    <xf numFmtId="0" fontId="8" fillId="0" borderId="6" xfId="0" applyFont="1" applyBorder="1" applyAlignment="1">
      <alignment horizontal="center" vertical="center"/>
    </xf>
    <xf numFmtId="0" fontId="9" fillId="0" borderId="0" xfId="0" applyFont="1"/>
    <xf numFmtId="0" fontId="12" fillId="0" borderId="0" xfId="0" applyFont="1"/>
    <xf numFmtId="0" fontId="9" fillId="5" borderId="6" xfId="0" applyFont="1" applyFill="1" applyBorder="1" applyAlignment="1" applyProtection="1">
      <alignment horizontal="center" vertical="center" wrapText="1"/>
      <protection locked="0"/>
    </xf>
    <xf numFmtId="0" fontId="2" fillId="4" borderId="6" xfId="0" applyFont="1" applyFill="1" applyBorder="1" applyAlignment="1">
      <alignment wrapText="1"/>
    </xf>
    <xf numFmtId="1" fontId="1" fillId="3" borderId="6" xfId="0" quotePrefix="1" applyNumberFormat="1" applyFont="1" applyFill="1" applyBorder="1" applyAlignment="1">
      <alignment horizontal="center" vertical="center" wrapText="1"/>
    </xf>
    <xf numFmtId="3" fontId="9" fillId="8" borderId="6" xfId="0" applyNumberFormat="1" applyFont="1" applyFill="1" applyBorder="1" applyAlignment="1">
      <alignment horizontal="center" vertical="center"/>
    </xf>
    <xf numFmtId="0" fontId="20" fillId="2" borderId="11" xfId="0" applyFont="1" applyFill="1" applyBorder="1" applyAlignment="1">
      <alignment vertical="center" wrapText="1"/>
    </xf>
    <xf numFmtId="0" fontId="20" fillId="2" borderId="12" xfId="0" applyFont="1" applyFill="1" applyBorder="1" applyAlignment="1">
      <alignment vertical="center" wrapText="1"/>
    </xf>
    <xf numFmtId="0" fontId="19" fillId="10" borderId="0" xfId="0" applyFont="1" applyFill="1"/>
    <xf numFmtId="0" fontId="20" fillId="10" borderId="12" xfId="0" applyFont="1" applyFill="1" applyBorder="1" applyAlignment="1">
      <alignment vertical="center" wrapText="1"/>
    </xf>
    <xf numFmtId="0" fontId="1" fillId="10" borderId="11" xfId="0" applyFont="1" applyFill="1" applyBorder="1"/>
    <xf numFmtId="0" fontId="1" fillId="10" borderId="13" xfId="0" applyFont="1" applyFill="1" applyBorder="1"/>
    <xf numFmtId="0" fontId="1" fillId="10" borderId="14" xfId="0" applyFont="1" applyFill="1" applyBorder="1"/>
    <xf numFmtId="0" fontId="1" fillId="10" borderId="15" xfId="0" applyFont="1" applyFill="1" applyBorder="1"/>
    <xf numFmtId="0" fontId="1" fillId="10" borderId="16" xfId="0" applyFont="1" applyFill="1" applyBorder="1"/>
    <xf numFmtId="0" fontId="16" fillId="10" borderId="17" xfId="1" applyFont="1" applyFill="1" applyBorder="1" applyAlignment="1">
      <alignment horizontal="left" vertical="center" indent="1"/>
    </xf>
    <xf numFmtId="0" fontId="1" fillId="10" borderId="17" xfId="0" applyFont="1" applyFill="1" applyBorder="1"/>
    <xf numFmtId="0" fontId="1" fillId="10" borderId="18" xfId="0" applyFont="1" applyFill="1" applyBorder="1"/>
    <xf numFmtId="0" fontId="1" fillId="10" borderId="0" xfId="0" applyFont="1" applyFill="1"/>
    <xf numFmtId="0" fontId="1" fillId="0" borderId="6" xfId="0" applyFont="1" applyBorder="1" applyAlignment="1">
      <alignment horizontal="left" vertical="center" wrapText="1"/>
    </xf>
    <xf numFmtId="0" fontId="24" fillId="0" borderId="6" xfId="0" applyFont="1" applyBorder="1" applyAlignment="1">
      <alignment horizontal="center" vertical="center" wrapText="1"/>
    </xf>
    <xf numFmtId="0" fontId="25" fillId="0" borderId="6" xfId="0" applyFont="1" applyBorder="1" applyAlignment="1">
      <alignment horizontal="center" vertical="center" wrapText="1"/>
    </xf>
    <xf numFmtId="0" fontId="24" fillId="3" borderId="6" xfId="0" applyFont="1" applyFill="1" applyBorder="1" applyAlignment="1">
      <alignment horizontal="center" vertical="center" wrapText="1"/>
    </xf>
    <xf numFmtId="0" fontId="26" fillId="3" borderId="6" xfId="0" applyFont="1" applyFill="1" applyBorder="1" applyAlignment="1">
      <alignment horizontal="center" vertical="center"/>
    </xf>
    <xf numFmtId="0" fontId="25" fillId="0" borderId="6" xfId="0" applyFont="1" applyBorder="1" applyAlignment="1">
      <alignment horizontal="center" vertical="center"/>
    </xf>
    <xf numFmtId="0" fontId="25" fillId="5" borderId="6" xfId="0" applyFont="1" applyFill="1" applyBorder="1" applyAlignment="1">
      <alignment horizontal="center" vertical="center"/>
    </xf>
    <xf numFmtId="0" fontId="27" fillId="0" borderId="6" xfId="0" applyFont="1" applyBorder="1" applyAlignment="1">
      <alignment horizontal="left" vertical="center" wrapText="1"/>
    </xf>
    <xf numFmtId="0" fontId="27" fillId="0" borderId="0" xfId="0" applyFont="1"/>
    <xf numFmtId="1" fontId="27" fillId="6" borderId="6" xfId="0" applyNumberFormat="1" applyFont="1" applyFill="1" applyBorder="1" applyAlignment="1">
      <alignment horizontal="center" vertical="center" wrapText="1"/>
    </xf>
    <xf numFmtId="0" fontId="23" fillId="5" borderId="6" xfId="0" applyFont="1" applyFill="1" applyBorder="1" applyAlignment="1" applyProtection="1">
      <alignment horizontal="left" vertical="top" wrapText="1" shrinkToFit="1"/>
      <protection locked="0"/>
    </xf>
    <xf numFmtId="0" fontId="12" fillId="5" borderId="6" xfId="0" applyFont="1" applyFill="1" applyBorder="1" applyAlignment="1" applyProtection="1">
      <alignment horizontal="left" vertical="top" wrapText="1" shrinkToFit="1"/>
      <protection locked="0"/>
    </xf>
    <xf numFmtId="1" fontId="1" fillId="11" borderId="6" xfId="0" quotePrefix="1" applyNumberFormat="1" applyFont="1" applyFill="1" applyBorder="1" applyAlignment="1">
      <alignment horizontal="center" vertical="center" wrapText="1"/>
    </xf>
    <xf numFmtId="0" fontId="1" fillId="11" borderId="6" xfId="0" applyFont="1" applyFill="1" applyBorder="1" applyAlignment="1">
      <alignment horizontal="center" vertical="center" wrapText="1"/>
    </xf>
    <xf numFmtId="0" fontId="2" fillId="8" borderId="6" xfId="0" applyFont="1" applyFill="1" applyBorder="1" applyAlignment="1">
      <alignment horizontal="center" vertical="center"/>
    </xf>
    <xf numFmtId="0" fontId="12" fillId="0" borderId="6" xfId="0" applyFont="1" applyBorder="1" applyAlignment="1">
      <alignment vertical="top" wrapText="1"/>
    </xf>
    <xf numFmtId="0" fontId="1" fillId="0" borderId="6" xfId="0" applyFont="1" applyBorder="1" applyAlignment="1">
      <alignment vertical="top" wrapText="1"/>
    </xf>
    <xf numFmtId="0" fontId="2" fillId="8" borderId="8" xfId="0" applyFont="1" applyFill="1" applyBorder="1" applyAlignment="1">
      <alignment vertical="top"/>
    </xf>
    <xf numFmtId="0" fontId="1" fillId="0" borderId="7" xfId="0" applyFont="1" applyBorder="1" applyAlignment="1">
      <alignment vertical="center" wrapText="1"/>
    </xf>
    <xf numFmtId="0" fontId="1" fillId="0" borderId="19" xfId="0" applyFont="1" applyBorder="1" applyAlignment="1">
      <alignment vertical="center" wrapText="1"/>
    </xf>
    <xf numFmtId="0" fontId="2" fillId="0" borderId="2" xfId="0" applyFont="1" applyBorder="1"/>
    <xf numFmtId="0" fontId="2" fillId="0" borderId="3" xfId="0" applyFont="1" applyBorder="1"/>
    <xf numFmtId="0" fontId="1" fillId="0" borderId="4" xfId="0" applyFont="1" applyBorder="1"/>
    <xf numFmtId="14" fontId="4" fillId="7" borderId="0" xfId="0" applyNumberFormat="1" applyFont="1" applyFill="1" applyAlignment="1">
      <alignment horizontal="left" vertical="center"/>
    </xf>
    <xf numFmtId="0" fontId="4" fillId="7" borderId="0" xfId="0" applyFont="1" applyFill="1"/>
    <xf numFmtId="0" fontId="1" fillId="7" borderId="0" xfId="0" applyFont="1" applyFill="1"/>
    <xf numFmtId="0" fontId="3" fillId="3" borderId="6" xfId="0" applyFont="1" applyFill="1" applyBorder="1" applyAlignment="1">
      <alignment horizontal="center" vertical="center" wrapText="1"/>
    </xf>
    <xf numFmtId="0" fontId="3" fillId="3" borderId="6" xfId="0" applyFont="1" applyFill="1" applyBorder="1" applyAlignment="1">
      <alignment horizontal="center" vertical="center"/>
    </xf>
    <xf numFmtId="0" fontId="3" fillId="3" borderId="6" xfId="0" applyFont="1" applyFill="1" applyBorder="1" applyAlignment="1">
      <alignment horizontal="center" vertical="top" wrapText="1"/>
    </xf>
    <xf numFmtId="0" fontId="6" fillId="3" borderId="6" xfId="0" applyFont="1" applyFill="1" applyBorder="1" applyAlignment="1">
      <alignment horizontal="center" vertical="top" wrapText="1"/>
    </xf>
    <xf numFmtId="0" fontId="3" fillId="3" borderId="10" xfId="0" applyFont="1" applyFill="1" applyBorder="1" applyAlignment="1">
      <alignment horizontal="center" vertical="center" wrapText="1"/>
    </xf>
    <xf numFmtId="0" fontId="3" fillId="3" borderId="9" xfId="0" applyFont="1" applyFill="1" applyBorder="1" applyAlignment="1">
      <alignment horizontal="center" vertical="center" wrapText="1"/>
    </xf>
  </cellXfs>
  <cellStyles count="3">
    <cellStyle name="Prozent" xfId="2" builtinId="5"/>
    <cellStyle name="Standard" xfId="0" builtinId="0"/>
    <cellStyle name="Standard 2" xfId="1" xr:uid="{9BBD270C-9743-4D13-A134-6E407FC7A38C}"/>
  </cellStyles>
  <dxfs count="2">
    <dxf>
      <font>
        <b/>
        <i val="0"/>
      </font>
      <fill>
        <patternFill>
          <bgColor rgb="FFFF0000"/>
        </patternFill>
      </fill>
    </dxf>
    <dxf>
      <font>
        <b/>
        <i val="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244928</xdr:colOff>
      <xdr:row>1</xdr:row>
      <xdr:rowOff>163286</xdr:rowOff>
    </xdr:from>
    <xdr:to>
      <xdr:col>2</xdr:col>
      <xdr:colOff>1594304</xdr:colOff>
      <xdr:row>1</xdr:row>
      <xdr:rowOff>757117</xdr:rowOff>
    </xdr:to>
    <xdr:pic>
      <xdr:nvPicPr>
        <xdr:cNvPr id="2" name="Grafik 1" descr="Ein Bild, das Schrift, Grafiken, Screenshot, Logo enthält.&#10;&#10;Automatisch generierte Beschreibung">
          <a:extLst>
            <a:ext uri="{FF2B5EF4-FFF2-40B4-BE49-F238E27FC236}">
              <a16:creationId xmlns:a16="http://schemas.microsoft.com/office/drawing/2014/main" id="{69455451-4922-4960-809B-BB34C043932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94228" y="353786"/>
          <a:ext cx="1349376" cy="5938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230188</xdr:colOff>
      <xdr:row>0</xdr:row>
      <xdr:rowOff>127001</xdr:rowOff>
    </xdr:from>
    <xdr:to>
      <xdr:col>1</xdr:col>
      <xdr:colOff>23814</xdr:colOff>
      <xdr:row>0</xdr:row>
      <xdr:rowOff>720832</xdr:rowOff>
    </xdr:to>
    <xdr:pic>
      <xdr:nvPicPr>
        <xdr:cNvPr id="2" name="Grafik 1" descr="Ein Bild, das Schrift, Grafiken, Screenshot, Logo enthält.&#10;&#10;Automatisch generierte Beschreibung">
          <a:extLst>
            <a:ext uri="{FF2B5EF4-FFF2-40B4-BE49-F238E27FC236}">
              <a16:creationId xmlns:a16="http://schemas.microsoft.com/office/drawing/2014/main" id="{0449501E-2C7B-4533-92E9-A6E3F76DA0F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0188" y="127001"/>
          <a:ext cx="1349376" cy="59383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Management/1%20-%20Auftragswesen/1%20-%20Ausschreibungen/RV%20ab%202011/Auswertung%20Eignungspr&#252;fung/KOLLANG_Eignungsmatrix_Los_1_V3-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3 Eignung-Bewertung"/>
      <sheetName val="02 Ergebnisse"/>
      <sheetName val="05 Basisdaten"/>
      <sheetName val="01 Anträge"/>
      <sheetName val="04 Eignung-Kriterien (Original)"/>
    </sheetNames>
    <sheetDataSet>
      <sheetData sheetId="0">
        <row r="2">
          <cell r="E2" t="str">
            <v>(5)</v>
          </cell>
        </row>
        <row r="5">
          <cell r="A5" t="str">
            <v>KG 1: Fachkunde</v>
          </cell>
          <cell r="D5">
            <v>0.5</v>
          </cell>
          <cell r="G5">
            <v>5000</v>
          </cell>
          <cell r="H5">
            <v>3000</v>
          </cell>
          <cell r="I5" t="str">
            <v>erfüllt</v>
          </cell>
          <cell r="N5">
            <v>1195</v>
          </cell>
          <cell r="R5">
            <v>920</v>
          </cell>
          <cell r="V5">
            <v>1650</v>
          </cell>
          <cell r="Z5">
            <v>950</v>
          </cell>
          <cell r="AD5">
            <v>930</v>
          </cell>
          <cell r="AH5">
            <v>780</v>
          </cell>
          <cell r="AL5">
            <v>1085</v>
          </cell>
          <cell r="AP5">
            <v>0</v>
          </cell>
          <cell r="AT5">
            <v>455</v>
          </cell>
          <cell r="AX5">
            <v>0</v>
          </cell>
          <cell r="BB5">
            <v>0</v>
          </cell>
          <cell r="BF5">
            <v>0</v>
          </cell>
          <cell r="BJ5">
            <v>0</v>
          </cell>
          <cell r="BN5">
            <v>2500</v>
          </cell>
          <cell r="BR5">
            <v>3000</v>
          </cell>
          <cell r="BV5">
            <v>5000</v>
          </cell>
        </row>
        <row r="22">
          <cell r="A22" t="str">
            <v>KG 3: Technische Leistungsfähigkeit</v>
          </cell>
          <cell r="D22">
            <v>0.25</v>
          </cell>
          <cell r="G22">
            <v>2500</v>
          </cell>
          <cell r="N22">
            <v>0</v>
          </cell>
          <cell r="R22">
            <v>0</v>
          </cell>
          <cell r="V22">
            <v>0</v>
          </cell>
          <cell r="Z22">
            <v>0</v>
          </cell>
          <cell r="AD22">
            <v>0</v>
          </cell>
          <cell r="AH22">
            <v>0</v>
          </cell>
          <cell r="AL22">
            <v>0</v>
          </cell>
          <cell r="AP22">
            <v>0</v>
          </cell>
          <cell r="AT22">
            <v>0</v>
          </cell>
          <cell r="AX22">
            <v>0</v>
          </cell>
          <cell r="BB22">
            <v>0</v>
          </cell>
          <cell r="BF22">
            <v>0</v>
          </cell>
          <cell r="BJ22">
            <v>0</v>
          </cell>
          <cell r="BN22">
            <v>1250</v>
          </cell>
          <cell r="BR22">
            <v>1500</v>
          </cell>
          <cell r="BV22">
            <v>2500</v>
          </cell>
        </row>
      </sheetData>
      <sheetData sheetId="1">
        <row r="8">
          <cell r="F8">
            <v>0</v>
          </cell>
        </row>
      </sheetData>
      <sheetData sheetId="2">
        <row r="6">
          <cell r="A6">
            <v>0</v>
          </cell>
          <cell r="C6" t="str">
            <v>JA</v>
          </cell>
        </row>
        <row r="7">
          <cell r="C7" t="str">
            <v>NEIN</v>
          </cell>
        </row>
      </sheetData>
      <sheetData sheetId="3">
        <row r="8">
          <cell r="D8" t="str">
            <v>Accenture</v>
          </cell>
        </row>
      </sheetData>
      <sheetData sheetId="4"/>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FC8BD-E808-454A-95C0-0E23E890A158}">
  <sheetPr>
    <pageSetUpPr fitToPage="1"/>
  </sheetPr>
  <dimension ref="B1:K38"/>
  <sheetViews>
    <sheetView showGridLines="0" zoomScale="80" zoomScaleNormal="80" zoomScaleSheetLayoutView="80" workbookViewId="0">
      <selection activeCell="L7" sqref="L7"/>
    </sheetView>
  </sheetViews>
  <sheetFormatPr baseColWidth="10" defaultColWidth="10.85546875" defaultRowHeight="14.25" x14ac:dyDescent="0.2"/>
  <cols>
    <col min="1" max="2" width="5.5703125" style="1" customWidth="1"/>
    <col min="3" max="3" width="34.85546875" style="1" customWidth="1"/>
    <col min="4" max="4" width="80.5703125" style="1" customWidth="1"/>
    <col min="5" max="5" width="5.5703125" style="1" customWidth="1"/>
    <col min="6" max="16384" width="10.85546875" style="1"/>
  </cols>
  <sheetData>
    <row r="1" spans="2:11" ht="8.1" customHeight="1" x14ac:dyDescent="0.2"/>
    <row r="2" spans="2:11" ht="77.45" customHeight="1" x14ac:dyDescent="0.2">
      <c r="B2" s="68"/>
      <c r="C2" s="67"/>
      <c r="D2" s="67" t="s">
        <v>50</v>
      </c>
      <c r="E2" s="69"/>
      <c r="K2" s="24"/>
    </row>
    <row r="3" spans="2:11" ht="15.75" thickBot="1" x14ac:dyDescent="0.3">
      <c r="B3" s="70"/>
      <c r="C3" s="46" t="s">
        <v>0</v>
      </c>
      <c r="D3" s="25"/>
      <c r="E3" s="71"/>
      <c r="K3" s="24"/>
    </row>
    <row r="4" spans="2:11" ht="15" thickTop="1" x14ac:dyDescent="0.2">
      <c r="B4" s="70"/>
      <c r="C4" s="76"/>
      <c r="D4" s="76"/>
      <c r="E4" s="71"/>
      <c r="K4" s="24"/>
    </row>
    <row r="5" spans="2:11" ht="254.1" customHeight="1" x14ac:dyDescent="0.2">
      <c r="B5" s="70"/>
      <c r="C5" s="95" t="s">
        <v>52</v>
      </c>
      <c r="D5" s="96"/>
      <c r="E5" s="71"/>
      <c r="K5" s="24"/>
    </row>
    <row r="6" spans="2:11" ht="15.75" x14ac:dyDescent="0.2">
      <c r="B6" s="72"/>
      <c r="C6" s="73"/>
      <c r="D6" s="74"/>
      <c r="E6" s="75"/>
    </row>
    <row r="7" spans="2:11" ht="15" x14ac:dyDescent="0.2">
      <c r="C7" s="26"/>
    </row>
    <row r="8" spans="2:11" ht="15.75" thickTop="1" x14ac:dyDescent="0.2">
      <c r="C8" s="27"/>
    </row>
    <row r="9" spans="2:11" ht="15" x14ac:dyDescent="0.2">
      <c r="C9" s="27"/>
    </row>
    <row r="10" spans="2:11" ht="15" x14ac:dyDescent="0.2">
      <c r="C10" s="28"/>
    </row>
    <row r="11" spans="2:11" x14ac:dyDescent="0.2">
      <c r="C11" s="29"/>
    </row>
    <row r="12" spans="2:11" ht="15" x14ac:dyDescent="0.2">
      <c r="C12" s="27"/>
    </row>
    <row r="13" spans="2:11" x14ac:dyDescent="0.2">
      <c r="C13" s="29"/>
    </row>
    <row r="14" spans="2:11" ht="15" x14ac:dyDescent="0.2">
      <c r="C14" s="30"/>
    </row>
    <row r="15" spans="2:11" x14ac:dyDescent="0.2">
      <c r="C15" s="29"/>
    </row>
    <row r="16" spans="2:11" ht="15" x14ac:dyDescent="0.2">
      <c r="C16" s="30"/>
    </row>
    <row r="17" spans="3:3" x14ac:dyDescent="0.2">
      <c r="C17" s="29"/>
    </row>
    <row r="18" spans="3:3" x14ac:dyDescent="0.2">
      <c r="C18" s="29"/>
    </row>
    <row r="19" spans="3:3" x14ac:dyDescent="0.2">
      <c r="C19" s="29"/>
    </row>
    <row r="20" spans="3:3" x14ac:dyDescent="0.2">
      <c r="C20" s="29"/>
    </row>
    <row r="21" spans="3:3" x14ac:dyDescent="0.2">
      <c r="C21" s="29"/>
    </row>
    <row r="22" spans="3:3" x14ac:dyDescent="0.2">
      <c r="C22" s="29"/>
    </row>
    <row r="23" spans="3:3" x14ac:dyDescent="0.2">
      <c r="C23" s="29"/>
    </row>
    <row r="24" spans="3:3" x14ac:dyDescent="0.2">
      <c r="C24" s="29"/>
    </row>
    <row r="25" spans="3:3" x14ac:dyDescent="0.2">
      <c r="C25" s="29"/>
    </row>
    <row r="26" spans="3:3" x14ac:dyDescent="0.2">
      <c r="C26" s="29"/>
    </row>
    <row r="27" spans="3:3" x14ac:dyDescent="0.2">
      <c r="C27" s="29"/>
    </row>
    <row r="28" spans="3:3" x14ac:dyDescent="0.2">
      <c r="C28" s="29"/>
    </row>
    <row r="29" spans="3:3" x14ac:dyDescent="0.2">
      <c r="C29" s="29"/>
    </row>
    <row r="30" spans="3:3" x14ac:dyDescent="0.2">
      <c r="C30" s="29"/>
    </row>
    <row r="31" spans="3:3" x14ac:dyDescent="0.2">
      <c r="C31" s="29"/>
    </row>
    <row r="32" spans="3:3" x14ac:dyDescent="0.2">
      <c r="C32" s="29"/>
    </row>
    <row r="33" spans="3:3" x14ac:dyDescent="0.2">
      <c r="C33" s="29"/>
    </row>
    <row r="34" spans="3:3" x14ac:dyDescent="0.2">
      <c r="C34" s="29"/>
    </row>
    <row r="35" spans="3:3" x14ac:dyDescent="0.2">
      <c r="C35" s="29"/>
    </row>
    <row r="36" spans="3:3" x14ac:dyDescent="0.2">
      <c r="C36" s="29"/>
    </row>
    <row r="37" spans="3:3" x14ac:dyDescent="0.2">
      <c r="C37" s="29"/>
    </row>
    <row r="38" spans="3:3" x14ac:dyDescent="0.2">
      <c r="C38" s="29"/>
    </row>
  </sheetData>
  <mergeCells count="1">
    <mergeCell ref="C5:D5"/>
  </mergeCells>
  <pageMargins left="0.19685039370078741" right="0.19685039370078741" top="0.6692913385826772" bottom="0.94488188976377963" header="0.35433070866141736" footer="0.35433070866141736"/>
  <pageSetup paperSize="9"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8CC8E-0D2B-4E17-B801-A8E80727761A}">
  <dimension ref="A1:N44"/>
  <sheetViews>
    <sheetView showGridLines="0" tabSelected="1" zoomScale="80" zoomScaleNormal="80" workbookViewId="0">
      <pane ySplit="7" topLeftCell="A23" activePane="bottomLeft" state="frozen"/>
      <selection pane="bottomLeft" activeCell="B2" sqref="B2:K2"/>
    </sheetView>
  </sheetViews>
  <sheetFormatPr baseColWidth="10" defaultColWidth="10.85546875" defaultRowHeight="14.25" outlineLevelRow="1" x14ac:dyDescent="0.2"/>
  <cols>
    <col min="1" max="1" width="22.28515625" style="1" customWidth="1"/>
    <col min="2" max="2" width="80.5703125" style="51" customWidth="1"/>
    <col min="3" max="3" width="15.5703125" style="1" customWidth="1"/>
    <col min="4" max="4" width="33.140625" style="1" customWidth="1"/>
    <col min="5" max="5" width="15.5703125" style="1" customWidth="1"/>
    <col min="6" max="6" width="30.5703125" style="1" customWidth="1"/>
    <col min="7" max="7" width="17.42578125" style="1" customWidth="1"/>
    <col min="8" max="9" width="15.5703125" style="1" customWidth="1"/>
    <col min="10" max="10" width="84.28515625" style="17" customWidth="1"/>
    <col min="11" max="11" width="50.5703125" style="17" customWidth="1"/>
    <col min="12" max="16384" width="10.85546875" style="1"/>
  </cols>
  <sheetData>
    <row r="1" spans="1:11" ht="66.95" customHeight="1" x14ac:dyDescent="0.2">
      <c r="A1" s="64"/>
      <c r="B1" s="65" t="s">
        <v>50</v>
      </c>
      <c r="C1" s="66"/>
      <c r="D1" s="66"/>
      <c r="E1" s="66"/>
      <c r="F1" s="66"/>
      <c r="G1" s="66"/>
      <c r="H1" s="66"/>
      <c r="I1" s="66"/>
      <c r="J1" s="76"/>
      <c r="K1" s="66"/>
    </row>
    <row r="2" spans="1:11" ht="15.75" thickBot="1" x14ac:dyDescent="0.3">
      <c r="A2" s="46" t="s">
        <v>0</v>
      </c>
      <c r="B2" s="97" t="s">
        <v>78</v>
      </c>
      <c r="C2" s="98"/>
      <c r="D2" s="98"/>
      <c r="E2" s="98"/>
      <c r="F2" s="98"/>
      <c r="G2" s="98"/>
      <c r="H2" s="98"/>
      <c r="I2" s="98"/>
      <c r="J2" s="98"/>
      <c r="K2" s="99"/>
    </row>
    <row r="3" spans="1:11" ht="15.75" thickTop="1" x14ac:dyDescent="0.25">
      <c r="A3" s="2"/>
      <c r="B3" s="47"/>
      <c r="C3" s="3"/>
      <c r="D3" s="3"/>
      <c r="E3" s="3"/>
      <c r="F3" s="3"/>
      <c r="G3" s="3"/>
      <c r="H3" s="3"/>
      <c r="I3" s="3"/>
      <c r="J3" s="4"/>
      <c r="K3" s="4"/>
    </row>
    <row r="4" spans="1:11" ht="18" x14ac:dyDescent="0.25">
      <c r="A4" s="5" t="s">
        <v>1</v>
      </c>
      <c r="B4" s="100"/>
      <c r="C4" s="100"/>
      <c r="D4" s="100"/>
      <c r="E4" s="100"/>
      <c r="F4" s="100"/>
      <c r="G4" s="101"/>
      <c r="H4" s="101"/>
      <c r="I4" s="101"/>
      <c r="J4" s="101"/>
      <c r="K4" s="102"/>
    </row>
    <row r="6" spans="1:11" ht="21" x14ac:dyDescent="0.2">
      <c r="A6" s="103" t="s">
        <v>51</v>
      </c>
      <c r="B6" s="104" t="s">
        <v>2</v>
      </c>
      <c r="C6" s="6" t="s">
        <v>3</v>
      </c>
      <c r="D6" s="105" t="s">
        <v>4</v>
      </c>
      <c r="E6" s="105" t="s">
        <v>5</v>
      </c>
      <c r="F6" s="7" t="s">
        <v>6</v>
      </c>
      <c r="G6" s="8" t="s">
        <v>7</v>
      </c>
      <c r="H6" s="106" t="s">
        <v>8</v>
      </c>
      <c r="I6" s="106"/>
      <c r="J6" s="103" t="s">
        <v>9</v>
      </c>
      <c r="K6" s="107" t="s">
        <v>10</v>
      </c>
    </row>
    <row r="7" spans="1:11" ht="26.25" x14ac:dyDescent="0.2">
      <c r="A7" s="103"/>
      <c r="B7" s="104"/>
      <c r="C7" s="9" t="s">
        <v>11</v>
      </c>
      <c r="D7" s="105"/>
      <c r="E7" s="105"/>
      <c r="F7" s="10" t="s">
        <v>12</v>
      </c>
      <c r="G7" s="10" t="s">
        <v>13</v>
      </c>
      <c r="H7" s="11" t="s">
        <v>14</v>
      </c>
      <c r="I7" s="11" t="s">
        <v>15</v>
      </c>
      <c r="J7" s="103"/>
      <c r="K7" s="108"/>
    </row>
    <row r="8" spans="1:11" ht="24" customHeight="1" x14ac:dyDescent="0.2">
      <c r="A8" s="42" t="s">
        <v>16</v>
      </c>
      <c r="B8" s="48"/>
      <c r="C8" s="43"/>
      <c r="D8" s="43"/>
      <c r="E8" s="43"/>
      <c r="F8" s="44"/>
      <c r="G8" s="63">
        <f>SUM(G9:G10)</f>
        <v>0</v>
      </c>
      <c r="H8" s="63">
        <f>SUM(H9:H10)</f>
        <v>0</v>
      </c>
      <c r="I8" s="63">
        <f>SUM(I9:I10)</f>
        <v>0</v>
      </c>
      <c r="J8" s="45"/>
      <c r="K8" s="45"/>
    </row>
    <row r="9" spans="1:11" ht="126.6" customHeight="1" outlineLevel="1" x14ac:dyDescent="0.2">
      <c r="A9" s="37" t="s">
        <v>17</v>
      </c>
      <c r="B9" s="92" t="s">
        <v>55</v>
      </c>
      <c r="C9" s="12" t="s">
        <v>18</v>
      </c>
      <c r="D9" s="54" t="s">
        <v>19</v>
      </c>
      <c r="E9" s="37" t="s">
        <v>20</v>
      </c>
      <c r="F9" s="38" t="s">
        <v>21</v>
      </c>
      <c r="G9" s="13"/>
      <c r="H9" s="13"/>
      <c r="I9" s="40" t="str">
        <f>IF(F9="Nein", "Ausschluss","")</f>
        <v/>
      </c>
      <c r="J9" s="77" t="s">
        <v>53</v>
      </c>
      <c r="K9" s="90" t="s">
        <v>72</v>
      </c>
    </row>
    <row r="10" spans="1:11" ht="84" customHeight="1" outlineLevel="1" x14ac:dyDescent="0.2">
      <c r="A10" s="37" t="s">
        <v>22</v>
      </c>
      <c r="B10" s="92" t="s">
        <v>56</v>
      </c>
      <c r="C10" s="12" t="s">
        <v>18</v>
      </c>
      <c r="D10" s="54" t="s">
        <v>19</v>
      </c>
      <c r="E10" s="37" t="s">
        <v>20</v>
      </c>
      <c r="F10" s="38" t="s">
        <v>21</v>
      </c>
      <c r="G10" s="13"/>
      <c r="H10" s="13"/>
      <c r="I10" s="40" t="str">
        <f>IF(F10="Nein", "Ausschluss","")</f>
        <v/>
      </c>
      <c r="J10" s="77" t="s">
        <v>53</v>
      </c>
      <c r="K10" s="90" t="s">
        <v>72</v>
      </c>
    </row>
    <row r="11" spans="1:11" ht="24" customHeight="1" x14ac:dyDescent="0.2">
      <c r="A11" s="42" t="s">
        <v>23</v>
      </c>
      <c r="B11" s="94"/>
      <c r="C11" s="43"/>
      <c r="D11" s="43"/>
      <c r="E11" s="43"/>
      <c r="F11" s="44"/>
      <c r="G11" s="63">
        <f>SUM(G18)</f>
        <v>10</v>
      </c>
      <c r="H11" s="63">
        <f>SUM(H18)</f>
        <v>100</v>
      </c>
      <c r="I11" s="63">
        <f>SUM(I18)</f>
        <v>0</v>
      </c>
      <c r="J11" s="91"/>
      <c r="K11" s="91"/>
    </row>
    <row r="12" spans="1:11" ht="177.6" customHeight="1" outlineLevel="1" x14ac:dyDescent="0.2">
      <c r="A12" s="37" t="s">
        <v>24</v>
      </c>
      <c r="B12" s="92" t="s">
        <v>57</v>
      </c>
      <c r="C12" s="12" t="s">
        <v>18</v>
      </c>
      <c r="D12" s="54" t="s">
        <v>19</v>
      </c>
      <c r="E12" s="37" t="s">
        <v>20</v>
      </c>
      <c r="F12" s="38" t="s">
        <v>21</v>
      </c>
      <c r="G12" s="13"/>
      <c r="H12" s="13"/>
      <c r="I12" s="40" t="str">
        <f>IF(F12="Nein", "Ausschluss","")</f>
        <v/>
      </c>
      <c r="J12" s="77" t="s">
        <v>53</v>
      </c>
      <c r="K12" s="90" t="s">
        <v>70</v>
      </c>
    </row>
    <row r="13" spans="1:11" ht="97.5" customHeight="1" outlineLevel="1" x14ac:dyDescent="0.2">
      <c r="A13" s="37" t="s">
        <v>46</v>
      </c>
      <c r="B13" s="92" t="s">
        <v>58</v>
      </c>
      <c r="C13" s="12" t="s">
        <v>18</v>
      </c>
      <c r="D13" s="54" t="s">
        <v>19</v>
      </c>
      <c r="E13" s="37" t="s">
        <v>20</v>
      </c>
      <c r="F13" s="38" t="s">
        <v>21</v>
      </c>
      <c r="G13" s="13"/>
      <c r="H13" s="13"/>
      <c r="I13" s="40" t="str">
        <f>IF(F13="Nein", "Ausschluss","")</f>
        <v/>
      </c>
      <c r="J13" s="77" t="s">
        <v>53</v>
      </c>
      <c r="K13" s="90" t="s">
        <v>73</v>
      </c>
    </row>
    <row r="14" spans="1:11" ht="97.5" customHeight="1" outlineLevel="1" x14ac:dyDescent="0.2">
      <c r="A14" s="37" t="s">
        <v>47</v>
      </c>
      <c r="B14" s="92" t="s">
        <v>59</v>
      </c>
      <c r="C14" s="12" t="s">
        <v>18</v>
      </c>
      <c r="D14" s="54" t="s">
        <v>19</v>
      </c>
      <c r="E14" s="37" t="s">
        <v>20</v>
      </c>
      <c r="F14" s="38" t="s">
        <v>21</v>
      </c>
      <c r="G14" s="13"/>
      <c r="H14" s="13"/>
      <c r="I14" s="40" t="str">
        <f>IF(F14="Nein", "Ausschluss","")</f>
        <v/>
      </c>
      <c r="J14" s="77" t="s">
        <v>53</v>
      </c>
      <c r="K14" s="90" t="s">
        <v>74</v>
      </c>
    </row>
    <row r="15" spans="1:11" ht="204.6" customHeight="1" outlineLevel="1" x14ac:dyDescent="0.2">
      <c r="A15" s="37" t="s">
        <v>48</v>
      </c>
      <c r="B15" s="93" t="s">
        <v>76</v>
      </c>
      <c r="C15" s="12" t="s">
        <v>18</v>
      </c>
      <c r="D15" s="54" t="s">
        <v>19</v>
      </c>
      <c r="E15" s="37" t="s">
        <v>20</v>
      </c>
      <c r="F15" s="38" t="s">
        <v>21</v>
      </c>
      <c r="G15" s="13"/>
      <c r="H15" s="13"/>
      <c r="I15" s="40" t="str">
        <f>IF(F15="Nein", "Ausschluss","")</f>
        <v/>
      </c>
      <c r="J15" s="77" t="s">
        <v>53</v>
      </c>
      <c r="K15" s="90" t="s">
        <v>75</v>
      </c>
    </row>
    <row r="16" spans="1:11" ht="97.5" customHeight="1" outlineLevel="1" x14ac:dyDescent="0.2">
      <c r="A16" s="37" t="s">
        <v>49</v>
      </c>
      <c r="B16" s="92" t="s">
        <v>60</v>
      </c>
      <c r="C16" s="12" t="s">
        <v>18</v>
      </c>
      <c r="D16" s="54" t="s">
        <v>19</v>
      </c>
      <c r="E16" s="37" t="s">
        <v>20</v>
      </c>
      <c r="F16" s="38" t="s">
        <v>21</v>
      </c>
      <c r="G16" s="13"/>
      <c r="H16" s="13"/>
      <c r="I16" s="40" t="str">
        <f>IF(F16="Nein", "Ausschluss","")</f>
        <v/>
      </c>
      <c r="J16" s="77" t="s">
        <v>53</v>
      </c>
      <c r="K16" s="90" t="s">
        <v>72</v>
      </c>
    </row>
    <row r="17" spans="1:14" ht="215.1" customHeight="1" outlineLevel="1" x14ac:dyDescent="0.2">
      <c r="A17" s="37" t="s">
        <v>61</v>
      </c>
      <c r="B17" s="93" t="s">
        <v>63</v>
      </c>
      <c r="C17" s="12" t="s">
        <v>18</v>
      </c>
      <c r="D17" s="54" t="s">
        <v>19</v>
      </c>
      <c r="E17" s="37" t="s">
        <v>20</v>
      </c>
      <c r="F17" s="38" t="s">
        <v>21</v>
      </c>
      <c r="G17" s="86"/>
      <c r="H17" s="86"/>
      <c r="I17" s="14"/>
      <c r="J17" s="77" t="s">
        <v>53</v>
      </c>
      <c r="K17" s="90" t="s">
        <v>72</v>
      </c>
    </row>
    <row r="18" spans="1:14" ht="215.1" customHeight="1" outlineLevel="1" x14ac:dyDescent="0.2">
      <c r="A18" s="78" t="s">
        <v>25</v>
      </c>
      <c r="B18" s="93" t="s">
        <v>64</v>
      </c>
      <c r="C18" s="79" t="s">
        <v>26</v>
      </c>
      <c r="D18" s="80" t="s">
        <v>19</v>
      </c>
      <c r="E18" s="78" t="s">
        <v>27</v>
      </c>
      <c r="F18" s="81" t="s">
        <v>21</v>
      </c>
      <c r="G18" s="82">
        <v>10</v>
      </c>
      <c r="H18" s="82">
        <f>G18*10</f>
        <v>100</v>
      </c>
      <c r="I18" s="83">
        <f>IFERROR(G18*F18,0)</f>
        <v>0</v>
      </c>
      <c r="J18" s="84" t="s">
        <v>62</v>
      </c>
      <c r="K18" s="90" t="s">
        <v>72</v>
      </c>
      <c r="L18" s="85"/>
      <c r="M18" s="85"/>
      <c r="N18" s="85"/>
    </row>
    <row r="19" spans="1:14" ht="24" customHeight="1" x14ac:dyDescent="0.2">
      <c r="A19" s="42" t="s">
        <v>28</v>
      </c>
      <c r="B19" s="48"/>
      <c r="C19" s="43"/>
      <c r="D19" s="43"/>
      <c r="E19" s="43"/>
      <c r="F19" s="44"/>
      <c r="G19" s="63">
        <f>SUM(G20:G24)</f>
        <v>90</v>
      </c>
      <c r="H19" s="63">
        <f>SUM(H20:H24)</f>
        <v>900</v>
      </c>
      <c r="I19" s="63">
        <f>SUM(I20:I24)</f>
        <v>0</v>
      </c>
      <c r="J19" s="91"/>
      <c r="K19" s="91"/>
    </row>
    <row r="20" spans="1:14" s="59" customFormat="1" ht="344.45" customHeight="1" outlineLevel="1" x14ac:dyDescent="0.25">
      <c r="A20" s="37" t="s">
        <v>29</v>
      </c>
      <c r="B20" s="87" t="s">
        <v>77</v>
      </c>
      <c r="C20" s="12" t="s">
        <v>18</v>
      </c>
      <c r="D20" s="54" t="s">
        <v>19</v>
      </c>
      <c r="E20" s="55" t="s">
        <v>20</v>
      </c>
      <c r="F20" s="38" t="s">
        <v>21</v>
      </c>
      <c r="G20" s="56"/>
      <c r="H20" s="56"/>
      <c r="I20" s="57" t="str">
        <f t="shared" ref="I20" si="0">IF(F20="Nein", "Ausschluss","")</f>
        <v/>
      </c>
      <c r="J20" s="77" t="s">
        <v>53</v>
      </c>
      <c r="K20" s="62"/>
      <c r="L20" s="58"/>
      <c r="M20" s="58"/>
      <c r="N20" s="58"/>
    </row>
    <row r="21" spans="1:14" s="59" customFormat="1" ht="275.10000000000002" customHeight="1" outlineLevel="1" x14ac:dyDescent="0.25">
      <c r="A21" s="55" t="s">
        <v>31</v>
      </c>
      <c r="B21" s="88" t="s">
        <v>69</v>
      </c>
      <c r="C21" s="12" t="s">
        <v>26</v>
      </c>
      <c r="D21" s="54" t="s">
        <v>19</v>
      </c>
      <c r="E21" s="55" t="s">
        <v>32</v>
      </c>
      <c r="F21" s="38" t="s">
        <v>21</v>
      </c>
      <c r="G21" s="60">
        <v>30</v>
      </c>
      <c r="H21" s="39">
        <f>G21*10</f>
        <v>300</v>
      </c>
      <c r="I21" s="39">
        <f t="shared" ref="I21" si="1">IFERROR(G21*F21,0)</f>
        <v>0</v>
      </c>
      <c r="J21" s="77" t="s">
        <v>54</v>
      </c>
      <c r="K21" s="89" t="s">
        <v>71</v>
      </c>
      <c r="L21" s="58"/>
      <c r="M21" s="58"/>
      <c r="N21" s="58"/>
    </row>
    <row r="22" spans="1:14" s="59" customFormat="1" ht="276.95" customHeight="1" outlineLevel="1" x14ac:dyDescent="0.25">
      <c r="A22" s="55" t="s">
        <v>33</v>
      </c>
      <c r="B22" s="88" t="s">
        <v>68</v>
      </c>
      <c r="C22" s="12" t="s">
        <v>26</v>
      </c>
      <c r="D22" s="54" t="s">
        <v>19</v>
      </c>
      <c r="E22" s="55" t="s">
        <v>32</v>
      </c>
      <c r="F22" s="38" t="s">
        <v>21</v>
      </c>
      <c r="G22" s="60">
        <v>30</v>
      </c>
      <c r="H22" s="39">
        <f>G22*10</f>
        <v>300</v>
      </c>
      <c r="I22" s="39">
        <f t="shared" ref="I22:I23" si="2">IFERROR(G22*F22,0)</f>
        <v>0</v>
      </c>
      <c r="J22" s="77" t="s">
        <v>54</v>
      </c>
      <c r="K22" s="89" t="s">
        <v>71</v>
      </c>
      <c r="L22" s="58"/>
      <c r="M22" s="58"/>
      <c r="N22" s="58"/>
    </row>
    <row r="23" spans="1:14" s="59" customFormat="1" ht="266.10000000000002" customHeight="1" outlineLevel="1" x14ac:dyDescent="0.25">
      <c r="A23" s="55" t="s">
        <v>65</v>
      </c>
      <c r="B23" s="88" t="s">
        <v>67</v>
      </c>
      <c r="C23" s="12" t="s">
        <v>26</v>
      </c>
      <c r="D23" s="54" t="s">
        <v>19</v>
      </c>
      <c r="E23" s="55" t="s">
        <v>32</v>
      </c>
      <c r="F23" s="38" t="s">
        <v>21</v>
      </c>
      <c r="G23" s="60">
        <v>30</v>
      </c>
      <c r="H23" s="39">
        <f>G23*10</f>
        <v>300</v>
      </c>
      <c r="I23" s="39">
        <f t="shared" si="2"/>
        <v>0</v>
      </c>
      <c r="J23" s="77" t="s">
        <v>54</v>
      </c>
      <c r="K23" s="89" t="s">
        <v>71</v>
      </c>
      <c r="L23" s="58"/>
      <c r="M23" s="58"/>
      <c r="N23" s="58"/>
    </row>
    <row r="24" spans="1:14" s="59" customFormat="1" ht="178.5" customHeight="1" outlineLevel="1" x14ac:dyDescent="0.25">
      <c r="A24" s="55" t="s">
        <v>30</v>
      </c>
      <c r="B24" s="92" t="s">
        <v>66</v>
      </c>
      <c r="C24" s="12" t="s">
        <v>18</v>
      </c>
      <c r="D24" s="54" t="s">
        <v>19</v>
      </c>
      <c r="E24" s="37" t="s">
        <v>20</v>
      </c>
      <c r="F24" s="38" t="s">
        <v>21</v>
      </c>
      <c r="G24" s="86"/>
      <c r="H24" s="86"/>
      <c r="I24" s="14"/>
      <c r="J24" s="77" t="s">
        <v>53</v>
      </c>
      <c r="K24" s="90" t="s">
        <v>72</v>
      </c>
      <c r="L24" s="58"/>
      <c r="M24" s="58"/>
      <c r="N24" s="58"/>
    </row>
    <row r="25" spans="1:14" s="31" customFormat="1" ht="18" x14ac:dyDescent="0.25">
      <c r="A25" s="32" t="s">
        <v>34</v>
      </c>
      <c r="B25" s="49"/>
      <c r="C25" s="33"/>
      <c r="D25" s="33"/>
      <c r="E25" s="33"/>
      <c r="F25" s="34"/>
      <c r="G25" s="35">
        <f>SUM(G8,G11,G19)</f>
        <v>100</v>
      </c>
      <c r="H25" s="35">
        <f>SUM(H8,H11,H19)</f>
        <v>1000</v>
      </c>
      <c r="I25" s="35">
        <f>SUM(I8,I11,I19)</f>
        <v>0</v>
      </c>
      <c r="J25" s="36"/>
      <c r="K25" s="36"/>
    </row>
    <row r="27" spans="1:14" x14ac:dyDescent="0.2">
      <c r="A27" s="15" t="s">
        <v>35</v>
      </c>
      <c r="B27" s="16"/>
    </row>
    <row r="28" spans="1:14" ht="35.450000000000003" customHeight="1" x14ac:dyDescent="0.2">
      <c r="A28" s="18"/>
      <c r="B28" s="19"/>
      <c r="J28" s="1"/>
      <c r="K28" s="1"/>
    </row>
    <row r="29" spans="1:14" x14ac:dyDescent="0.2">
      <c r="A29" s="20" t="s">
        <v>36</v>
      </c>
      <c r="B29" s="16" t="s">
        <v>37</v>
      </c>
      <c r="J29" s="1"/>
      <c r="K29" s="1"/>
    </row>
    <row r="30" spans="1:14" x14ac:dyDescent="0.2">
      <c r="A30" s="21"/>
      <c r="B30" s="22" t="s">
        <v>38</v>
      </c>
      <c r="J30" s="1"/>
      <c r="K30" s="1"/>
    </row>
    <row r="31" spans="1:14" x14ac:dyDescent="0.2">
      <c r="A31" s="21"/>
      <c r="B31" s="22" t="s">
        <v>39</v>
      </c>
      <c r="J31" s="1"/>
      <c r="K31" s="1"/>
    </row>
    <row r="32" spans="1:14" x14ac:dyDescent="0.2">
      <c r="A32" s="21"/>
      <c r="B32" s="50" t="s">
        <v>40</v>
      </c>
      <c r="J32" s="1"/>
      <c r="K32" s="1"/>
    </row>
    <row r="33" spans="1:11" x14ac:dyDescent="0.2">
      <c r="A33" s="20" t="s">
        <v>41</v>
      </c>
      <c r="B33" s="16" t="s">
        <v>42</v>
      </c>
      <c r="J33" s="1"/>
      <c r="K33" s="1"/>
    </row>
    <row r="34" spans="1:11" x14ac:dyDescent="0.2">
      <c r="A34" s="21"/>
      <c r="B34" s="22" t="s">
        <v>43</v>
      </c>
      <c r="J34" s="1"/>
      <c r="K34" s="1"/>
    </row>
    <row r="35" spans="1:11" x14ac:dyDescent="0.2">
      <c r="A35" s="16"/>
      <c r="B35" s="50" t="s">
        <v>44</v>
      </c>
      <c r="J35" s="1"/>
      <c r="K35" s="1"/>
    </row>
    <row r="36" spans="1:11" x14ac:dyDescent="0.2">
      <c r="A36" s="21"/>
      <c r="B36" s="16"/>
      <c r="J36" s="1"/>
      <c r="K36" s="1"/>
    </row>
    <row r="37" spans="1:11" x14ac:dyDescent="0.2">
      <c r="A37" s="23"/>
      <c r="J37" s="1"/>
      <c r="K37" s="1"/>
    </row>
    <row r="38" spans="1:11" x14ac:dyDescent="0.2">
      <c r="B38" s="41" t="s">
        <v>45</v>
      </c>
      <c r="F38" s="17"/>
      <c r="G38" s="17"/>
      <c r="J38" s="1"/>
      <c r="K38" s="1"/>
    </row>
    <row r="39" spans="1:11" x14ac:dyDescent="0.2">
      <c r="B39" s="41"/>
    </row>
    <row r="40" spans="1:11" ht="30" x14ac:dyDescent="0.25">
      <c r="B40" s="61" t="str">
        <f>A8</f>
        <v>Kriterienhauptgruppe 1: Angaben zur Befähigung und Erlaubnis zur Beraufsausübung</v>
      </c>
      <c r="C40" s="53">
        <f>G8/$G$25</f>
        <v>0</v>
      </c>
    </row>
    <row r="41" spans="1:11" ht="30" x14ac:dyDescent="0.25">
      <c r="B41" s="61" t="str">
        <f>A11</f>
        <v>Kriterienhauptgruppe 2: Angaben zur wirtschaftlichen und finanziellen Leistungsfähigkeit</v>
      </c>
      <c r="C41" s="53">
        <f>G11/$G$25</f>
        <v>0.1</v>
      </c>
    </row>
    <row r="42" spans="1:11" ht="35.450000000000003" customHeight="1" x14ac:dyDescent="0.25">
      <c r="B42" s="61" t="str">
        <f>A19</f>
        <v>Kriterienhauptgruppe 3: Angaben zur technischen und beruflichen Leistungsfähigkeit</v>
      </c>
      <c r="C42" s="53">
        <f>G19/$G$25</f>
        <v>0.9</v>
      </c>
    </row>
    <row r="43" spans="1:11" ht="6" customHeight="1" x14ac:dyDescent="0.25">
      <c r="B43" s="52"/>
      <c r="C43" s="53"/>
    </row>
    <row r="44" spans="1:11" ht="15" x14ac:dyDescent="0.2">
      <c r="B44" s="1"/>
      <c r="C44" s="53">
        <f>SUM(C40:C43)</f>
        <v>1</v>
      </c>
    </row>
  </sheetData>
  <dataConsolidate/>
  <mergeCells count="9">
    <mergeCell ref="B2:K2"/>
    <mergeCell ref="B4:K4"/>
    <mergeCell ref="A6:A7"/>
    <mergeCell ref="B6:B7"/>
    <mergeCell ref="E6:E7"/>
    <mergeCell ref="H6:I6"/>
    <mergeCell ref="J6:J7"/>
    <mergeCell ref="K6:K7"/>
    <mergeCell ref="D6:D7"/>
  </mergeCells>
  <phoneticPr fontId="18" type="noConversion"/>
  <conditionalFormatting sqref="I9:I10 I20">
    <cfRule type="containsText" dxfId="1" priority="15" operator="containsText" text="Ausschluss">
      <formula>NOT(ISERROR(SEARCH("Ausschluss",I9)))</formula>
    </cfRule>
  </conditionalFormatting>
  <conditionalFormatting sqref="I12:I16">
    <cfRule type="containsText" dxfId="0" priority="1" operator="containsText" text="Ausschluss">
      <formula>NOT(ISERROR(SEARCH("Ausschluss",I12)))</formula>
    </cfRule>
  </conditionalFormatting>
  <dataValidations count="4">
    <dataValidation type="list" allowBlank="1" showInputMessage="1" showErrorMessage="1" sqref="F9:F10 F12:F17 F24 F20" xr:uid="{DE392D5B-4082-484B-8433-72636FFADCAD}">
      <formula1>"Bewertung vornehmen,Ja,Nein"</formula1>
    </dataValidation>
    <dataValidation type="list" allowBlank="1" showInputMessage="1" showErrorMessage="1" sqref="F21:F23" xr:uid="{19D8DEA1-05B1-400D-B050-869F93BA6FD5}">
      <formula1>"Bewertung vornehmen,0,1,2,3,4,5,6,7,8,9,10"</formula1>
    </dataValidation>
    <dataValidation type="list" allowBlank="1" showInputMessage="1" showErrorMessage="1" sqref="L20:L24" xr:uid="{82F53C41-4F08-4BB0-AE2C-8C677FBC32D9}">
      <formula1>"0,1,2,3"</formula1>
    </dataValidation>
    <dataValidation type="list" allowBlank="1" showInputMessage="1" showErrorMessage="1" sqref="F18" xr:uid="{BD6BF386-B0C9-4CC2-8EC0-97CA61E677D7}">
      <formula1>"Bewertung vornehmen,0,5,10"</formula1>
    </dataValidation>
  </dataValidations>
  <pageMargins left="0.7" right="0.7" top="0.78740157499999996" bottom="0.78740157499999996"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9AFDEA32643B54697C866255F888390" ma:contentTypeVersion="4" ma:contentTypeDescription="Ein neues Dokument erstellen." ma:contentTypeScope="" ma:versionID="8058c5977fa44a04c5fd9f418f7b4482">
  <xsd:schema xmlns:xsd="http://www.w3.org/2001/XMLSchema" xmlns:xs="http://www.w3.org/2001/XMLSchema" xmlns:p="http://schemas.microsoft.com/office/2006/metadata/properties" xmlns:ns2="d037aa49-786b-4c9d-a3d0-99821c1c17af" targetNamespace="http://schemas.microsoft.com/office/2006/metadata/properties" ma:root="true" ma:fieldsID="4e4792c7b860b8f9da443deec067bc49" ns2:_="">
    <xsd:import namespace="d037aa49-786b-4c9d-a3d0-99821c1c17a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37aa49-786b-4c9d-a3d0-99821c1c17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576EC3D-0EFF-4780-A44F-320C1CC05C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37aa49-786b-4c9d-a3d0-99821c1c17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C93D716-7C77-45F2-97B5-ED18D121B4FD}">
  <ds:schemaRefs>
    <ds:schemaRef ds:uri="http://schemas.microsoft.com/sharepoint/v3/contenttype/forms"/>
  </ds:schemaRefs>
</ds:datastoreItem>
</file>

<file path=customXml/itemProps3.xml><?xml version="1.0" encoding="utf-8"?>
<ds:datastoreItem xmlns:ds="http://schemas.openxmlformats.org/officeDocument/2006/customXml" ds:itemID="{26642B31-6E8D-402D-A50A-833F63284016}">
  <ds:schemaRefs>
    <ds:schemaRef ds:uri="http://schemas.microsoft.com/office/2006/metadata/properties"/>
    <ds:schemaRef ds:uri="http://purl.org/dc/elements/1.1/"/>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d037aa49-786b-4c9d-a3d0-99821c1c17a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Allgemeine Hinweise</vt:lpstr>
      <vt:lpstr>Eignungsbewertungsmatrix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2024-09-25T13:04:56Z</dcterms:created>
  <dcterms:modified xsi:type="dcterms:W3CDTF">2026-02-19T16:27:44Z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0x010100B9AFDEA32643B54697C866255F888390</vt:lpwstr>
  </property>
</Properties>
</file>